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L:\2022 Data Input Workbook\Revisions 10 19 2022\"/>
    </mc:Choice>
  </mc:AlternateContent>
  <xr:revisionPtr revIDLastSave="0" documentId="13_ncr:1_{822A31D7-6962-4E5E-84E6-C2A64E510165}" xr6:coauthVersionLast="47" xr6:coauthVersionMax="47" xr10:uidLastSave="{00000000-0000-0000-0000-000000000000}"/>
  <bookViews>
    <workbookView xWindow="28680" yWindow="-120" windowWidth="29040" windowHeight="15840" tabRatio="707" xr2:uid="{00000000-000D-0000-FFFF-FFFF00000000}"/>
  </bookViews>
  <sheets>
    <sheet name="Instructions" sheetId="81" r:id="rId1"/>
    <sheet name="Unit Data from Audit Worksheet" sheetId="1" r:id="rId2"/>
    <sheet name="TD Info Completed by Auditor" sheetId="91" r:id="rId3"/>
    <sheet name="Import" sheetId="28" state="hidden" r:id="rId4"/>
    <sheet name="Performance  Indicators Print" sheetId="88" r:id="rId5"/>
    <sheet name="PY1 Data(H)" sheetId="82" state="hidden" r:id="rId6"/>
    <sheet name="Formula for unit data" sheetId="92" state="hidden" r:id="rId7"/>
    <sheet name="Unit Data" sheetId="93" state="hidden" r:id="rId8"/>
    <sheet name="PY2 Data(H)" sheetId="84" state="hidden" r:id="rId9"/>
    <sheet name="Unit Names(H)" sheetId="29" state="hidden" r:id="rId10"/>
  </sheets>
  <externalReferences>
    <externalReference r:id="rId11"/>
  </externalReferences>
  <definedNames>
    <definedName name="Audit_Dtl">[1]Database!$AC$3:$AP$413</definedName>
    <definedName name="errorCount">#REF!</definedName>
    <definedName name="ppp">#REF!</definedName>
    <definedName name="_xlnm.Print_Area" localSheetId="0">Instructions!$B$1:$B$52</definedName>
    <definedName name="_xlnm.Print_Area" localSheetId="4">'Performance  Indicators Print'!$A$1:$H$8</definedName>
    <definedName name="_xlnm.Print_Area" localSheetId="1">'Unit Data from Audit Worksheet'!$A$6:$D$30</definedName>
    <definedName name="Print_Selection_Auditor">#REF!</definedName>
    <definedName name="Print_Selection_Internal" localSheetId="4">#REF!</definedName>
    <definedName name="Print_Selection_Internal">#REF!</definedName>
    <definedName name="_xlnm.Print_Titles" localSheetId="4">'Performance  Indicators Print'!$3:$5</definedName>
    <definedName name="_xlnm.Print_Titles" localSheetId="1">'Unit Data from Audit Worksheet'!$5:$5</definedName>
    <definedName name="showError">#REF!</definedName>
    <definedName name="TD_IMPORT_RANGE" localSheetId="0">#REF!</definedName>
    <definedName name="TD_IMPORT_RANGE" localSheetId="4">#REF!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8" i="93" l="1"/>
  <c r="S28" i="93"/>
  <c r="L4" i="93"/>
  <c r="L5" i="93"/>
  <c r="L6" i="93"/>
  <c r="L7" i="93"/>
  <c r="L8" i="93"/>
  <c r="L9" i="93"/>
  <c r="L10" i="93"/>
  <c r="L11" i="93"/>
  <c r="L12" i="93"/>
  <c r="L13" i="93"/>
  <c r="L14" i="93"/>
  <c r="L15" i="93"/>
  <c r="L16" i="93"/>
  <c r="L17" i="93"/>
  <c r="L18" i="93"/>
  <c r="L19" i="93"/>
  <c r="L20" i="93"/>
  <c r="L21" i="93"/>
  <c r="L22" i="93"/>
  <c r="L23" i="93"/>
  <c r="L24" i="93"/>
  <c r="L25" i="93"/>
  <c r="L3" i="93"/>
  <c r="D29" i="93"/>
  <c r="H29" i="93" s="1"/>
  <c r="E29" i="1"/>
  <c r="E28" i="1"/>
  <c r="E27" i="1"/>
  <c r="E26" i="1"/>
  <c r="E23" i="1"/>
  <c r="E21" i="1"/>
  <c r="E19" i="1"/>
  <c r="E18" i="1"/>
  <c r="E17" i="1"/>
  <c r="E16" i="1"/>
  <c r="E15" i="1"/>
  <c r="E14" i="1"/>
  <c r="E13" i="1"/>
  <c r="E11" i="1"/>
  <c r="E10" i="1"/>
  <c r="E8" i="1"/>
  <c r="E7" i="1"/>
  <c r="D4" i="92" a="1"/>
  <c r="D4" i="92" s="1"/>
  <c r="D5" i="92" a="1"/>
  <c r="D5" i="92" s="1"/>
  <c r="D6" i="92" a="1"/>
  <c r="D6" i="92" s="1"/>
  <c r="D7" i="92" a="1"/>
  <c r="D7" i="92" s="1"/>
  <c r="D8" i="92" a="1"/>
  <c r="D8" i="92" s="1"/>
  <c r="D9" i="92" a="1"/>
  <c r="D9" i="92" s="1"/>
  <c r="D10" i="92" a="1"/>
  <c r="D10" i="92" s="1"/>
  <c r="D11" i="92" a="1"/>
  <c r="D11" i="92" s="1"/>
  <c r="D12" i="92" a="1"/>
  <c r="D12" i="92" s="1"/>
  <c r="D13" i="92" a="1"/>
  <c r="D13" i="92" s="1"/>
  <c r="D14" i="92" a="1"/>
  <c r="D14" i="92" s="1"/>
  <c r="D15" i="92" a="1"/>
  <c r="D15" i="92" s="1"/>
  <c r="D16" i="92" a="1"/>
  <c r="D16" i="92" s="1"/>
  <c r="D17" i="92" a="1"/>
  <c r="D17" i="92" s="1"/>
  <c r="D18" i="92" a="1"/>
  <c r="D18" i="92" s="1"/>
  <c r="D19" i="92" a="1"/>
  <c r="D19" i="92" s="1"/>
  <c r="D20" i="92" a="1"/>
  <c r="D20" i="92" s="1"/>
  <c r="D21" i="92" a="1"/>
  <c r="D21" i="92" s="1"/>
  <c r="D22" i="92" a="1"/>
  <c r="D22" i="92" s="1"/>
  <c r="D23" i="92" a="1"/>
  <c r="D23" i="92" s="1"/>
  <c r="D24" i="92" a="1"/>
  <c r="D24" i="92" s="1"/>
  <c r="D25" i="92" a="1"/>
  <c r="D25" i="92" s="1"/>
  <c r="D26" i="92" a="1"/>
  <c r="D26" i="92" s="1"/>
  <c r="D27" i="92" a="1"/>
  <c r="D27" i="92" s="1"/>
  <c r="D28" i="92" a="1"/>
  <c r="D28" i="92" s="1"/>
  <c r="D3" i="92" a="1"/>
  <c r="D3" i="92" s="1"/>
  <c r="F16" i="28" l="1"/>
  <c r="F11" i="28"/>
  <c r="L16" i="28" l="1"/>
  <c r="E16" i="28"/>
  <c r="C16" i="28"/>
  <c r="B16" i="28"/>
  <c r="A16" i="28" l="1"/>
  <c r="D9" i="91" l="1"/>
  <c r="G16" i="1"/>
  <c r="G15" i="1"/>
  <c r="A38" i="91" l="1"/>
  <c r="B30" i="91"/>
  <c r="B28" i="91"/>
  <c r="B26" i="91"/>
  <c r="L36" i="28" l="1"/>
  <c r="E32" i="28" l="1"/>
  <c r="D24" i="91" l="1"/>
  <c r="D21" i="91"/>
  <c r="D20" i="91"/>
  <c r="D22" i="91"/>
  <c r="D23" i="91"/>
  <c r="D19" i="91"/>
  <c r="D18" i="91"/>
  <c r="D17" i="91"/>
  <c r="D16" i="91"/>
  <c r="D15" i="91"/>
  <c r="D14" i="91"/>
  <c r="D13" i="91"/>
  <c r="D12" i="91"/>
  <c r="D11" i="91"/>
  <c r="D10" i="91"/>
  <c r="C34" i="28" l="1"/>
  <c r="E31" i="28"/>
  <c r="E30" i="28"/>
  <c r="L30" i="28" s="1"/>
  <c r="E18" i="28"/>
  <c r="E58" i="28"/>
  <c r="C58" i="28"/>
  <c r="E27" i="28"/>
  <c r="E26" i="28"/>
  <c r="C26" i="28"/>
  <c r="C27" i="28"/>
  <c r="A26" i="28"/>
  <c r="A27" i="28"/>
  <c r="E35" i="28"/>
  <c r="E34" i="28"/>
  <c r="E33" i="28"/>
  <c r="E29" i="28"/>
  <c r="E28" i="28"/>
  <c r="E25" i="28"/>
  <c r="E24" i="28"/>
  <c r="C35" i="28"/>
  <c r="A35" i="28"/>
  <c r="A34" i="28"/>
  <c r="C33" i="28"/>
  <c r="A33" i="28"/>
  <c r="C32" i="28"/>
  <c r="A32" i="28"/>
  <c r="C29" i="28"/>
  <c r="C30" i="28"/>
  <c r="C31" i="28"/>
  <c r="A30" i="28"/>
  <c r="A31" i="28"/>
  <c r="A29" i="28"/>
  <c r="C28" i="28"/>
  <c r="A28" i="28"/>
  <c r="C25" i="28"/>
  <c r="A25" i="28"/>
  <c r="C24" i="28"/>
  <c r="A24" i="28"/>
  <c r="L27" i="28" l="1"/>
  <c r="L26" i="28"/>
  <c r="L33" i="28"/>
  <c r="C4" i="88" l="1"/>
  <c r="E55" i="28" l="1"/>
  <c r="E56" i="28"/>
  <c r="D365" i="82" l="1"/>
  <c r="D364" i="82" s="1"/>
  <c r="D357" i="82"/>
  <c r="D356" i="82"/>
  <c r="D355" i="82"/>
  <c r="D311" i="82" l="1"/>
  <c r="D350" i="82"/>
  <c r="D349" i="82"/>
  <c r="D348" i="82"/>
  <c r="D347" i="82"/>
  <c r="D346" i="82"/>
  <c r="D345" i="82"/>
  <c r="D344" i="82"/>
  <c r="D343" i="82"/>
  <c r="D342" i="82"/>
  <c r="D341" i="82"/>
  <c r="D340" i="82"/>
  <c r="D339" i="82"/>
  <c r="D338" i="82"/>
  <c r="D337" i="82"/>
  <c r="D336" i="82"/>
  <c r="D335" i="82"/>
  <c r="D334" i="82"/>
  <c r="D333" i="82"/>
  <c r="D332" i="82"/>
  <c r="D331" i="82"/>
  <c r="D330" i="82"/>
  <c r="D329" i="82"/>
  <c r="D328" i="82"/>
  <c r="D327" i="82"/>
  <c r="D326" i="82"/>
  <c r="D325" i="82"/>
  <c r="D324" i="82"/>
  <c r="D323" i="82"/>
  <c r="D322" i="82"/>
  <c r="D321" i="82"/>
  <c r="D320" i="82"/>
  <c r="D319" i="82"/>
  <c r="D318" i="82"/>
  <c r="D317" i="82"/>
  <c r="D316" i="82"/>
  <c r="D315" i="82"/>
  <c r="D314" i="82"/>
  <c r="D313" i="82"/>
  <c r="D351" i="82" l="1"/>
  <c r="D353" i="82" s="1"/>
  <c r="D359" i="82" s="1"/>
  <c r="D361" i="82" l="1"/>
  <c r="D363" i="82" l="1"/>
  <c r="A58" i="1"/>
  <c r="F54" i="1" l="1"/>
  <c r="E54" i="1"/>
  <c r="F52" i="1"/>
  <c r="E52" i="1"/>
  <c r="F51" i="1"/>
  <c r="E51" i="1"/>
  <c r="F50" i="1"/>
  <c r="E50" i="1"/>
  <c r="F49" i="1"/>
  <c r="E49" i="1"/>
  <c r="C49" i="28" l="1"/>
  <c r="G28" i="1" l="1"/>
  <c r="E46" i="28" l="1"/>
  <c r="E49" i="28" l="1"/>
  <c r="L58" i="28" l="1"/>
  <c r="L25" i="28" l="1"/>
  <c r="L24" i="28"/>
  <c r="L32" i="28" l="1"/>
  <c r="L35" i="28"/>
  <c r="L34" i="28"/>
  <c r="L28" i="28"/>
  <c r="L29" i="28"/>
  <c r="L31" i="28"/>
  <c r="E8" i="88" s="1"/>
  <c r="E7" i="88" l="1"/>
  <c r="G7" i="88" s="1"/>
  <c r="G8" i="88"/>
  <c r="E54" i="28" l="1"/>
  <c r="L55" i="28"/>
  <c r="L56" i="28"/>
  <c r="E57" i="28"/>
  <c r="E53" i="28"/>
  <c r="A54" i="28"/>
  <c r="A55" i="28"/>
  <c r="A56" i="28"/>
  <c r="A57" i="28"/>
  <c r="A53" i="28"/>
  <c r="G40" i="1"/>
  <c r="F51" i="28" s="1"/>
  <c r="G41" i="1"/>
  <c r="F52" i="28" s="1"/>
  <c r="F49" i="28"/>
  <c r="G39" i="1"/>
  <c r="F50" i="28" s="1"/>
  <c r="G35" i="1"/>
  <c r="F46" i="28" s="1"/>
  <c r="G36" i="1"/>
  <c r="F47" i="28" s="1"/>
  <c r="G37" i="1"/>
  <c r="F48" i="28" s="1"/>
  <c r="G34" i="1"/>
  <c r="F45" i="28" s="1"/>
  <c r="L57" i="28" l="1"/>
  <c r="L54" i="28"/>
  <c r="L53" i="28"/>
  <c r="C54" i="28"/>
  <c r="C55" i="28"/>
  <c r="C57" i="28"/>
  <c r="C53" i="28"/>
  <c r="G24" i="1" l="1"/>
  <c r="F57" i="28"/>
  <c r="F56" i="28"/>
  <c r="F55" i="28"/>
  <c r="F54" i="28"/>
  <c r="F53" i="28"/>
  <c r="D3" i="1" l="1"/>
  <c r="C5" i="88" l="1"/>
  <c r="L4" i="28"/>
  <c r="E52" i="28" l="1"/>
  <c r="C52" i="28"/>
  <c r="A52" i="28"/>
  <c r="E51" i="28"/>
  <c r="C51" i="28"/>
  <c r="A51" i="28"/>
  <c r="E50" i="28"/>
  <c r="C50" i="28"/>
  <c r="A50" i="28"/>
  <c r="A49" i="28"/>
  <c r="E48" i="28"/>
  <c r="C48" i="28"/>
  <c r="A48" i="28"/>
  <c r="E47" i="28"/>
  <c r="C47" i="28"/>
  <c r="A47" i="28"/>
  <c r="C46" i="28"/>
  <c r="A46" i="28"/>
  <c r="E45" i="28"/>
  <c r="C45" i="28"/>
  <c r="A45" i="28"/>
  <c r="H23" i="28"/>
  <c r="E23" i="28"/>
  <c r="C23" i="28"/>
  <c r="A23" i="28"/>
  <c r="E22" i="28"/>
  <c r="C22" i="28"/>
  <c r="B22" i="28"/>
  <c r="A22" i="28"/>
  <c r="E21" i="28"/>
  <c r="C21" i="28"/>
  <c r="B21" i="28"/>
  <c r="A21" i="28"/>
  <c r="E20" i="28"/>
  <c r="C20" i="28"/>
  <c r="B20" i="28"/>
  <c r="A20" i="28"/>
  <c r="H19" i="28"/>
  <c r="E19" i="28"/>
  <c r="C19" i="28"/>
  <c r="B19" i="28"/>
  <c r="A19" i="28"/>
  <c r="C18" i="28"/>
  <c r="B18" i="28"/>
  <c r="A18" i="28"/>
  <c r="E17" i="28"/>
  <c r="C17" i="28"/>
  <c r="B17" i="28"/>
  <c r="A17" i="28"/>
  <c r="H15" i="28"/>
  <c r="E15" i="28"/>
  <c r="C15" i="28"/>
  <c r="B15" i="28"/>
  <c r="A15" i="28"/>
  <c r="E14" i="28"/>
  <c r="C14" i="28"/>
  <c r="B14" i="28"/>
  <c r="A14" i="28"/>
  <c r="H13" i="28"/>
  <c r="E13" i="28"/>
  <c r="C13" i="28"/>
  <c r="B13" i="28"/>
  <c r="A13" i="28"/>
  <c r="H12" i="28"/>
  <c r="E12" i="28"/>
  <c r="C12" i="28"/>
  <c r="B12" i="28"/>
  <c r="A12" i="28"/>
  <c r="E11" i="28"/>
  <c r="C11" i="28"/>
  <c r="B11" i="28"/>
  <c r="A11" i="28"/>
  <c r="H10" i="28"/>
  <c r="E10" i="28"/>
  <c r="C10" i="28"/>
  <c r="B10" i="28"/>
  <c r="A10" i="28"/>
  <c r="H9" i="28"/>
  <c r="E9" i="28"/>
  <c r="C9" i="28"/>
  <c r="B9" i="28"/>
  <c r="A9" i="28"/>
  <c r="H8" i="28"/>
  <c r="E8" i="28"/>
  <c r="C8" i="28"/>
  <c r="B8" i="28"/>
  <c r="A8" i="28"/>
  <c r="H7" i="28"/>
  <c r="E7" i="28"/>
  <c r="C7" i="28"/>
  <c r="B7" i="28"/>
  <c r="A7" i="28"/>
  <c r="H6" i="28"/>
  <c r="E6" i="28"/>
  <c r="C6" i="28"/>
  <c r="B6" i="28"/>
  <c r="A6" i="28"/>
  <c r="H5" i="28"/>
  <c r="E5" i="28"/>
  <c r="C5" i="28"/>
  <c r="B5" i="28"/>
  <c r="A5" i="28"/>
  <c r="C2" i="28"/>
  <c r="G32" i="1"/>
  <c r="H29" i="1"/>
  <c r="G29" i="1" s="1"/>
  <c r="H27" i="1"/>
  <c r="G26" i="1"/>
  <c r="G14" i="1"/>
  <c r="G13" i="1"/>
  <c r="G11" i="1"/>
  <c r="G8" i="1"/>
  <c r="G7" i="1"/>
  <c r="L59" i="28"/>
  <c r="L45" i="28" l="1"/>
  <c r="L23" i="28"/>
  <c r="L22" i="28"/>
  <c r="L21" i="28"/>
  <c r="L20" i="28"/>
  <c r="L19" i="28"/>
  <c r="L18" i="28"/>
  <c r="L17" i="28"/>
  <c r="L14" i="28"/>
  <c r="L13" i="28"/>
  <c r="L15" i="28"/>
  <c r="L9" i="28"/>
  <c r="L11" i="28"/>
  <c r="L12" i="28"/>
  <c r="L10" i="28"/>
  <c r="L8" i="28"/>
  <c r="L7" i="28"/>
  <c r="L6" i="28"/>
  <c r="L5" i="28"/>
  <c r="L47" i="28"/>
  <c r="L50" i="28"/>
  <c r="L48" i="28"/>
  <c r="L51" i="28"/>
  <c r="L46" i="28"/>
  <c r="L49" i="28"/>
  <c r="L52" i="28"/>
  <c r="F15" i="28" l="1"/>
  <c r="F10" i="28"/>
  <c r="F21" i="28"/>
  <c r="F20" i="28"/>
  <c r="F6" i="28"/>
  <c r="F5" i="28"/>
  <c r="F9" i="28"/>
  <c r="F8" i="28"/>
  <c r="H22" i="28"/>
  <c r="F19" i="28"/>
  <c r="F22" i="28" l="1"/>
  <c r="L62" i="28" l="1"/>
  <c r="L64" i="28" s="1"/>
  <c r="L8" i="8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<sst xmlns="http://schemas.openxmlformats.org/spreadsheetml/2006/main" count="1154" uniqueCount="607">
  <si>
    <t xml:space="preserve">Unit Number:      </t>
  </si>
  <si>
    <t>Description of Requested Amount from Audited Financial Statements</t>
  </si>
  <si>
    <t>Notes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</si>
  <si>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</si>
  <si>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</si>
  <si>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Upload Amounts</t>
  </si>
  <si>
    <t xml:space="preserve">Fiscal Year </t>
  </si>
  <si>
    <t>Water Sewer Dashboard</t>
  </si>
  <si>
    <t>NC County and Municipal Financial Information</t>
  </si>
  <si>
    <t>Description</t>
  </si>
  <si>
    <t>Account #</t>
  </si>
  <si>
    <t>Fiscal Year Reviewer Corrections</t>
  </si>
  <si>
    <t>Fiscal Year Unit Input</t>
  </si>
  <si>
    <t xml:space="preserve">                    FINISHED</t>
  </si>
  <si>
    <t>IMPORT</t>
  </si>
  <si>
    <t>Errors</t>
  </si>
  <si>
    <t>Yes</t>
  </si>
  <si>
    <t>No</t>
  </si>
  <si>
    <t>Property Tax Increase for Year Audited</t>
  </si>
  <si>
    <t>Property Tax Increase for budget year after fiscal year being reported</t>
  </si>
  <si>
    <t>Cash &amp; Tax Memo</t>
  </si>
  <si>
    <t>Review Summary</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</si>
  <si>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</si>
  <si>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</si>
  <si>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</si>
  <si>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</si>
  <si>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</si>
  <si>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</si>
  <si>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</si>
  <si>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</si>
  <si>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</si>
  <si>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</si>
  <si>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</si>
  <si>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</si>
  <si>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</si>
  <si>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</si>
  <si>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</si>
  <si>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</si>
  <si>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</si>
  <si>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</si>
  <si>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</si>
  <si>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</si>
  <si>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</si>
  <si>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</si>
  <si>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</si>
  <si>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</si>
  <si>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</si>
  <si>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</si>
  <si>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Statement</t>
  </si>
  <si>
    <t>Government Wide Statements-Net Position-Business Activities Column</t>
  </si>
  <si>
    <t>All restricted Cash and investments</t>
  </si>
  <si>
    <t>Net Position-Business Activities</t>
  </si>
  <si>
    <t>OPEB Note</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</si>
  <si>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</si>
  <si>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</si>
  <si>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</si>
  <si>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</si>
  <si>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</si>
  <si>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</si>
  <si>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</si>
  <si>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</si>
  <si>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</si>
  <si>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</si>
  <si>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</si>
  <si>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</si>
  <si>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</si>
  <si>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</si>
  <si>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</si>
  <si>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</si>
  <si>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</si>
  <si>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</si>
  <si>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</si>
  <si>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</si>
  <si>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</si>
  <si>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</si>
  <si>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</si>
  <si>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Gen Fund - Transfers In</t>
  </si>
  <si>
    <t>Gen Fund - Transfers Out</t>
  </si>
  <si>
    <t>Gen Fund - Other items</t>
  </si>
  <si>
    <t>Gen Fund - Positive debt refund</t>
  </si>
  <si>
    <t>Gen fund - Negative debt refund</t>
  </si>
  <si>
    <t>Gen Fund - Change in Fund Balance</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</si>
  <si>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</si>
  <si>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</si>
  <si>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</si>
  <si>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</si>
  <si>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</si>
  <si>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</si>
  <si>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</si>
  <si>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</si>
  <si>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</si>
  <si>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</si>
  <si>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</si>
  <si>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</si>
  <si>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</si>
  <si>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</si>
  <si>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</si>
  <si>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</si>
  <si>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</si>
  <si>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</si>
  <si>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</si>
  <si>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</si>
  <si>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</si>
  <si>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</si>
  <si>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</si>
  <si>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</si>
  <si>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</si>
  <si>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</si>
  <si>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</si>
  <si>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</si>
  <si>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</si>
  <si>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</si>
  <si>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</si>
  <si>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</si>
  <si>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</si>
  <si>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</si>
  <si>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</si>
  <si>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</si>
  <si>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</si>
  <si>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</si>
  <si>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</si>
  <si>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</si>
  <si>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</si>
  <si>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</si>
  <si>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</si>
  <si>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</si>
  <si>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</si>
  <si>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</si>
  <si>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</si>
  <si>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</si>
  <si>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</si>
  <si>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</si>
  <si>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</si>
  <si>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</si>
  <si>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</si>
  <si>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</si>
  <si>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</si>
  <si>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</si>
  <si>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</si>
  <si>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</si>
  <si>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</si>
  <si>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</si>
  <si>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</si>
  <si>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</si>
  <si>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</si>
  <si>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</si>
  <si>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</si>
  <si>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</si>
  <si>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</si>
  <si>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</si>
  <si>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</si>
  <si>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</si>
  <si>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</si>
  <si>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</si>
  <si>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Combined Totals of all Proprietary Funds - Cash Flow from Operating</t>
  </si>
  <si>
    <t>Combined Totals of all Proprietary Funds - Capital Contributions</t>
  </si>
  <si>
    <t>Select Your Unit's Name from the drop down box in cell D2</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</si>
  <si>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</si>
  <si>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</si>
  <si>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</si>
  <si>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Formula Results</t>
  </si>
  <si>
    <t>GW-positive internal balance</t>
  </si>
  <si>
    <t>GW-negative internal balance</t>
  </si>
  <si>
    <t>Gov Acc Dep - Capital Assets</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</si>
  <si>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</si>
  <si>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</si>
  <si>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</si>
  <si>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</si>
  <si>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</si>
  <si>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Error Amounts</t>
  </si>
  <si>
    <t>Error Count</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</si>
  <si>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</si>
  <si>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</si>
  <si>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</si>
  <si>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</si>
  <si>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</si>
  <si>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</si>
  <si>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</si>
  <si>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</si>
  <si>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</si>
  <si>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</si>
  <si>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</si>
  <si>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</si>
  <si>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Status of Water Sewer</t>
  </si>
  <si>
    <t>https://www.nctreasurer.com/slg/lfm/financial-analysis/Pages/Analysis-by-Population.aspx</t>
  </si>
  <si>
    <t>Interest income from statement of activities</t>
  </si>
  <si>
    <t>Total LEO pension liability under GASB 68 or 73</t>
  </si>
  <si>
    <t>Unit paid to Officers under LEO under 68 or 73</t>
  </si>
  <si>
    <t>LEO Plan fiduciary net position</t>
  </si>
  <si>
    <t>OPEB
 Note or RSI</t>
  </si>
  <si>
    <t>Notes or formulas</t>
  </si>
  <si>
    <t>OPEB
RSI</t>
  </si>
  <si>
    <t>Debt Issued within next 12 months</t>
  </si>
  <si>
    <t/>
  </si>
  <si>
    <t>FS., Pension note or RSI</t>
  </si>
  <si>
    <t>Notes to the Financial Statements - Pension Note</t>
  </si>
  <si>
    <t>Does the County collect real estate property taxes on your behalf? Select "1" for "yes and "2" for "No"</t>
  </si>
  <si>
    <t>Net Pension Liability</t>
  </si>
  <si>
    <t>Determination of Fiscal Health</t>
  </si>
  <si>
    <t>Fund Balance, Unassigned</t>
  </si>
  <si>
    <t>WS - Total Current Liabilities including current portion of long-term debt</t>
  </si>
  <si>
    <t>WS-Current Liabilities - bond anticipation notes</t>
  </si>
  <si>
    <t>WS-Current Liabilities - current compensated absences</t>
  </si>
  <si>
    <t>Acct #</t>
  </si>
  <si>
    <t>Fund balance, Assigned (total of all assigned components)</t>
  </si>
  <si>
    <t>Unit Data From Audit Worksheet</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</si>
  <si>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</si>
  <si>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</si>
  <si>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</si>
  <si>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</si>
  <si>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</si>
  <si>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</si>
  <si>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</si>
  <si>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</si>
  <si>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</si>
  <si>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</si>
  <si>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</si>
  <si>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</si>
  <si>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</si>
  <si>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</si>
  <si>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</si>
  <si>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Total OPEB benefits - total OPEB liability
If you do not provide benefit, please enter 0</t>
  </si>
  <si>
    <t>Total OPEB benefits- OPEB plan fiduciary net position
If no fiduciary net position, enter 0</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</si>
  <si>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</si>
  <si>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</si>
  <si>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</si>
  <si>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</si>
  <si>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</si>
  <si>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</si>
  <si>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</si>
  <si>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</si>
  <si>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</si>
  <si>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</si>
  <si>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</si>
  <si>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</si>
  <si>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</si>
  <si>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</si>
  <si>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</si>
  <si>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</si>
  <si>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</si>
  <si>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</si>
  <si>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</si>
  <si>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</si>
  <si>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</si>
  <si>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</si>
  <si>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</si>
  <si>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</si>
  <si>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</si>
  <si>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</si>
  <si>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</si>
  <si>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</si>
  <si>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</si>
  <si>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</si>
  <si>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Is the Independent Auditor's Report Opinion Unmodified?</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</si>
  <si>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</si>
  <si>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</si>
  <si>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</si>
  <si>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</si>
  <si>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</si>
  <si>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</si>
  <si>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</si>
  <si>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</si>
  <si>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</si>
  <si>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</si>
  <si>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Unit Number:</t>
  </si>
  <si>
    <t>Date the Auditor presented or plans to present the Audit to the Governing Board</t>
  </si>
  <si>
    <t>The Auditor will submit the Audit Report to the LGC by December 1, 2021   Select Yes or No</t>
  </si>
  <si>
    <t>The Performance Indicator Tab in this worksheet has at least one performance indicator of concern (indicated by a red shaded cell)</t>
  </si>
  <si>
    <t>hidden data</t>
  </si>
  <si>
    <t>TD Auditor</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</si>
  <si>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</si>
  <si>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</si>
  <si>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</si>
  <si>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</si>
  <si>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Tax rate for year audited</t>
  </si>
  <si>
    <t>Unit Name:</t>
  </si>
  <si>
    <t>D</t>
  </si>
  <si>
    <t>E</t>
  </si>
  <si>
    <t>F</t>
  </si>
  <si>
    <t>G</t>
  </si>
  <si>
    <t>H</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</si>
  <si>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</si>
  <si>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 of other matters that auditor asked the unit to respond to.</t>
  </si>
  <si>
    <t>Cell L224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</si>
  <si>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</si>
  <si>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</si>
  <si>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</si>
  <si>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TD</t>
  </si>
  <si>
    <t>Did the Unit have any of the following occur:
1.  Bond covenants were not met
2.  Debt service payments made late?  Deferred payments authorized by LGC or other state
     agencies should not be counted as late for purposes of this question.</t>
  </si>
  <si>
    <t>Mental Health Net Position - Net Investment in Capital Assets</t>
  </si>
  <si>
    <t>Mental Health Net Position - Restricted Net Position</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</si>
  <si>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</si>
  <si>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</si>
  <si>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</si>
  <si>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</si>
  <si>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</si>
  <si>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</si>
  <si>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</si>
  <si>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</si>
  <si>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t>Mental Health Net Position - Unrestricted Net Position</t>
  </si>
  <si>
    <t>Messages</t>
  </si>
  <si>
    <t>Leave blank if data not available</t>
  </si>
  <si>
    <t>Is there is a going concern finding noted in the audit report</t>
  </si>
  <si>
    <t>Did unit have problems with debt service payments being late, debt restructured or not meeting bond covenants</t>
  </si>
  <si>
    <t>Select Unit Name from Drop Down List</t>
  </si>
  <si>
    <t>Section 1: Data Collection NOTE:  the data submitted below may be used in various published reports</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</si>
  <si>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</si>
  <si>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</si>
  <si>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</si>
  <si>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The Auditor will submit the Audit Report to the LGC within five months plus one day after the fiscal year end.  (for units with a June 30th fiscal year-end this would be December 1)   Select Yes or No</t>
  </si>
  <si>
    <t>5 months plus one day after the fiscal year end</t>
  </si>
  <si>
    <t>I</t>
  </si>
  <si>
    <t>Please have the completed audit report available to complete this form.  ALL questions must be answered before submitting to the portal.</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</si>
  <si>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</si>
  <si>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</si>
  <si>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</si>
  <si>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</si>
  <si>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</si>
  <si>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</si>
  <si>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</si>
  <si>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</si>
  <si>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</si>
  <si>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</si>
  <si>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</si>
  <si>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</si>
  <si>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</si>
  <si>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</si>
  <si>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</si>
  <si>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</si>
  <si>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Intergovernmental Data Code</t>
  </si>
  <si>
    <t>Comb-Proprietary-Current Assets less restricted assets and deferred outflows</t>
  </si>
  <si>
    <t>C-EF- Current liabilities (Inc. Def Rev, Excl. BANs &amp; Comp Abs)</t>
  </si>
  <si>
    <t>Combined Total of all Proprietary Funds - Change in Net Position</t>
  </si>
  <si>
    <t>Combined Totals of all Proprietary Funds - Depreciation &amp; Amortization Expense</t>
  </si>
  <si>
    <t>Hospital-EF- Unrestricted Cash &amp; Invest</t>
  </si>
  <si>
    <t>Hospital/MH -EF - Patient A/Rec, net</t>
  </si>
  <si>
    <t>Hospital/MH -EF- Total Gross Capital Assets (BS), w/o acc. dep.</t>
  </si>
  <si>
    <t>Hospital-EF- Total LT Debt (non current portion only) (BS)</t>
  </si>
  <si>
    <t>Hospital-EF- Unrestricted Fund Equity/Net Position</t>
  </si>
  <si>
    <t>Hospital-EF- Principal Paid on LTD (SCF)</t>
  </si>
  <si>
    <t>Hospital-EF- Net Patient Revenue (IS)</t>
  </si>
  <si>
    <t>Hospital-EF- Interest expenses (IS)</t>
  </si>
  <si>
    <t>WS - Total Current Assets</t>
  </si>
  <si>
    <t>WS - Select Current Liabilities</t>
  </si>
  <si>
    <t>Electric - Total Current Assets</t>
  </si>
  <si>
    <t>Hospital-EF- Capital Outlays</t>
  </si>
  <si>
    <t>Hospital/MH -EF - Total Operating Revenues</t>
  </si>
  <si>
    <t>Hospital/MH -EF- Total Operating Expenses. May include Interest Exp.</t>
  </si>
  <si>
    <t>Counties Only- Local Current Expense to BOEs</t>
  </si>
  <si>
    <t>Counties Only- Capital Outlay Contribution to BOEs</t>
  </si>
  <si>
    <t>BOE Only-- Local Current Exp. Revenue from County.</t>
  </si>
  <si>
    <t>BOE- Only-- Capital outlay revenue from county (GF, SRF, CPF)</t>
  </si>
  <si>
    <t>Hospital-EF- Capital contributions (only positive)</t>
  </si>
  <si>
    <t>Hospital-EF- Change in Net Position</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</si>
  <si>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</si>
  <si>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</si>
  <si>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</si>
  <si>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</si>
  <si>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</si>
  <si>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</si>
  <si>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</si>
  <si>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</si>
  <si>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Comb-Proprietary Funds- Inventories &amp; Prepaids in Curr Assets</t>
  </si>
  <si>
    <t>Amount of the Water Sewer Fund Balance appropriated in next year's budget</t>
  </si>
  <si>
    <t>Supplemental School Tax</t>
  </si>
  <si>
    <t>OPEB
1-implicit rate only
2-no benefit
3-benfit
4- state health plan</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</si>
  <si>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</si>
  <si>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</si>
  <si>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</si>
  <si>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</si>
  <si>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Encumbrances</t>
  </si>
  <si>
    <t>MH Enterprise Fund Non GAAP - Liabilities from Restricted Assets</t>
  </si>
  <si>
    <t>MH Enterprise Fund Non GAAP - Total Expenditures</t>
  </si>
  <si>
    <t>MH Enterprise Fund Non GAAP - Negative debt refund</t>
  </si>
  <si>
    <t>MH Enterprise Fund Non GAAP - Positive debt refund</t>
  </si>
  <si>
    <t>MH Enterprise Fund Non GAAP - Transfers Out</t>
  </si>
  <si>
    <t>MH- Proceeds from LTD</t>
  </si>
  <si>
    <t>MH Enterprise Fund P &amp; I Due next year</t>
  </si>
  <si>
    <t>Yes  or "1" indicates unit has defined benefit other than the ones adm. By the state</t>
  </si>
  <si>
    <t>WS-Advance From - Liability</t>
  </si>
  <si>
    <t>WS-Advance To - Asset</t>
  </si>
  <si>
    <t>Electric-Advance From - Liability</t>
  </si>
  <si>
    <t>Electric-Advance To - Asset</t>
  </si>
  <si>
    <t>County only-timber receipts sent to the schools</t>
  </si>
  <si>
    <t>GF - Advance to</t>
  </si>
  <si>
    <t>Local Curr Exp trx to Fund 8</t>
  </si>
  <si>
    <t>Capital Outlay trx to Fund 8</t>
  </si>
  <si>
    <t>County-supplemental school tax reported in Agency fund</t>
  </si>
  <si>
    <t>Business Type - Total Transfers In</t>
  </si>
  <si>
    <t>Business Type - Total Transfers Out</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</si>
  <si>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</si>
  <si>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</si>
  <si>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</si>
  <si>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</si>
  <si>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</si>
  <si>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</si>
  <si>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</si>
  <si>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</si>
  <si>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</si>
  <si>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</si>
  <si>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</si>
  <si>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</si>
  <si>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Please enter any pension liabilities that are classified as current liabilities and included in account 633 above (amounts entered should agree to the current amount included in the changes to long-term debt note)</t>
  </si>
  <si>
    <t>Please enter any current liabilities that are payable from restricted assets and included row 12 above (amounts entered should agree to the current amount included in the changes to long-term debt note)</t>
  </si>
  <si>
    <t>Please enter any OPEB liabilities that are classified as current liabilities and included in account 633 above (amounts entered should agree to the current amount included in the changes to long-term debt note)</t>
  </si>
  <si>
    <t xml:space="preserve">Current liabilities (as reported on the Statement of Fund Net Position)
Include:   Current liabilities including current portion of long-term debt.  Deferred inflows should not be included in Current Liabilities  
</t>
  </si>
  <si>
    <t>Please enter any bond anticipation notes that are classified as current liabilities and included in account 639 above (amounts entered should agree to the current amount included in the changes to long-term debt note)</t>
  </si>
  <si>
    <t>Please enter any compensated absences that are classified as current liabilities and included in account 639 above (amounts entered should agree to the current amount included in the changes to long-term debt note)</t>
  </si>
  <si>
    <t>Please enter any pension liabilities that are classified as current liabilities and included account in 639 above (amounts entered should agree to the current amount included in the changes to long-term debt note)</t>
  </si>
  <si>
    <t>Please enter any current liabilities that are payable from restricted assets and included in account 639 above.</t>
  </si>
  <si>
    <t>Please enter any OPEB liabilities that are classified as current liabilities and included in account 639 above (amounts entered should agree to the current amount included in the changes to long-term debt note)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</si>
  <si>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</si>
  <si>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</si>
  <si>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</si>
  <si>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</si>
  <si>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</si>
  <si>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</si>
  <si>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</si>
  <si>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</si>
  <si>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</si>
  <si>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</si>
  <si>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</si>
  <si>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</si>
  <si>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</si>
  <si>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</si>
  <si>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</si>
  <si>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</si>
  <si>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</si>
  <si>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</si>
  <si>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</si>
  <si>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</si>
  <si>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</si>
  <si>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</si>
  <si>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Date the FO signed the Data Input worksheet</t>
  </si>
  <si>
    <t>TD-Is the Finance Officer bonded for at least $50,000? (GS 159-42(h)</t>
  </si>
  <si>
    <t>Telephone number of the FO who signed the data input worksheet</t>
  </si>
  <si>
    <t>E-mail address of FO who signed the data input worksheet</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</si>
  <si>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</si>
  <si>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</si>
  <si>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</si>
  <si>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</si>
  <si>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</si>
  <si>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</si>
  <si>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</si>
  <si>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</si>
  <si>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</si>
  <si>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</si>
  <si>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</si>
  <si>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</si>
  <si>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</si>
  <si>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</si>
  <si>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</si>
  <si>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</si>
  <si>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</si>
  <si>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WS - total operating revenues less total operating expenditures plus depreciation less debt service principal payments and less debt service interest expense payments Formula: 84-85+49-331-89</t>
  </si>
  <si>
    <t>Statistic reported on DIW FPIC tab</t>
  </si>
  <si>
    <t>WS - unrestricted cash and investments divided by (total operating expenses plus total all non-operating expenses less depreciation plus debt service principal payments and plus debt service interest expense payments) Formula: 80/(85+351-49+331+89)</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</si>
  <si>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</si>
  <si>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</si>
  <si>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</si>
  <si>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</si>
  <si>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 total operating revenues less total operating revenues plus depreciation less debt service principal payments and debt service interest expense payments Formula: 93-94+52-100-98</t>
  </si>
  <si>
    <t>Elec - unrestricted cash and investments divided by (total operating expenses plus total all non-operating expenses less depreciation plus debt service principal payments and plus debt service interest expense payments) Formula: 90/(94+364-52+100+98)</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</si>
  <si>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</si>
  <si>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</si>
  <si>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</si>
  <si>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</si>
  <si>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</si>
  <si>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</si>
  <si>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</si>
  <si>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Net Total row 311 less row 351</t>
  </si>
  <si>
    <t>Not on Unit Data from Audit Worksheet</t>
  </si>
  <si>
    <t xml:space="preserve">Batch Total </t>
  </si>
  <si>
    <t>Chief Financial Officer</t>
  </si>
  <si>
    <t>Telephone Number and Ext., etc.</t>
  </si>
  <si>
    <t>formula code</t>
  </si>
  <si>
    <t>TD- Choose one of the following related to Internal Control:
1) NO IC Issues
2) Immaterial IC Issues
3) Unit Visit needed, no UL
4) Unit Letter for IC
5) Consider placing/remaining on Unit Assistance List
6) Consider taking off Unit Assistance List
7) Co</t>
  </si>
  <si>
    <t>TD-Does this unit have a Tourism Development Authority as a discretely presented component unit?</t>
  </si>
  <si>
    <t>TD-E-mail address to notify the Primary Government Unit that report has been reviewed</t>
  </si>
  <si>
    <t>TD-Name of Audit Firm</t>
  </si>
  <si>
    <t>TD-Name of Auditor</t>
  </si>
  <si>
    <t>TD-E-mail address to notify the Auditor that the report has been reviewed-TD</t>
  </si>
  <si>
    <t>rebittner@pbmares.com</t>
  </si>
  <si>
    <t>TD-E-mail address to send approved invoices (should be at the audit firm)</t>
  </si>
  <si>
    <t>TD-Date Auditor signed the TD</t>
  </si>
  <si>
    <t>TD-Audit  Review Process Route?</t>
  </si>
  <si>
    <t>System</t>
  </si>
  <si>
    <t>TD-Date Data Received in Portal: (MM/DD/YYY)</t>
  </si>
  <si>
    <t>TD-Date TD Placed Review Process</t>
  </si>
  <si>
    <t>TD-Financial Reviewer Name or Initials</t>
  </si>
  <si>
    <t>Joe Hyde</t>
  </si>
  <si>
    <t>TD-Date Financial Review started: (MM/DD/YYYY)</t>
  </si>
  <si>
    <t>TD-Type of Review:</t>
  </si>
  <si>
    <t>TD-Compliance Review was needed (Y/N)</t>
  </si>
  <si>
    <t>N</t>
  </si>
  <si>
    <t>TD-Final Date Review was completed: (MM/DD/YYYY)</t>
  </si>
  <si>
    <t>TD-WL Issued based on  report  (Y/N)</t>
  </si>
  <si>
    <t>TD-UL Issued based on report  (Y/N)</t>
  </si>
  <si>
    <t>TD-SUL Issued based on report (Y/N)</t>
  </si>
  <si>
    <t>TD-DPI Issued based on  report (Y/N)</t>
  </si>
  <si>
    <t>TD-Unit Visit Needed based on report (Y/N)</t>
  </si>
  <si>
    <t>TD-Financial Reviewer signed off in CCH (Y/N)</t>
  </si>
  <si>
    <t>TD-Mentor Reviewer Name or Initials</t>
  </si>
  <si>
    <t>TD-Date WL sent: (MM/DD/YYYY or N/A)</t>
  </si>
  <si>
    <t>TD-Date WL corrections received: (MM/DD/YYYY or N/A)</t>
  </si>
  <si>
    <t>TD- Date UL or SUL sent: (MM/DD/YYYY or N/A)</t>
  </si>
  <si>
    <t>TD-Compliance Reviewer Name or Initials</t>
  </si>
  <si>
    <t>Not Completed</t>
  </si>
  <si>
    <t>TD-Date Compliance Review Started: (MM/DD/YYYY)</t>
  </si>
  <si>
    <t>TD-Date Compliance review completed (MM/DD/YYYY)</t>
  </si>
  <si>
    <t>TD-Number of major programs</t>
  </si>
  <si>
    <t>TD-Compliance reviewer concludes this audit is :</t>
  </si>
  <si>
    <t>TD-Manager Reviewer Name or Initials</t>
  </si>
  <si>
    <t>TD-Date of Manager Review (MM/DD/YYYY)</t>
  </si>
  <si>
    <t>TD-Manager signed off in CCH  (Y/N)</t>
  </si>
  <si>
    <t>First name of finance officer or interim finance officer (please enter ôvacantö for first or last name if the position is currently vacant)</t>
  </si>
  <si>
    <t>Last name of finance officer or interim finance officer (please enter ôvacantö for first or last name if the position is currently vacant)</t>
  </si>
  <si>
    <t>Has the finance officer or interim finance officer submitted (or has ensured the submission of) all required and applicable reports, including but not limited to, the annual audit report (N.C.G.S. 159-34), the semi-annual report on cash and investments (ô</t>
  </si>
  <si>
    <t>TD-Were debt service payments made late?á Deferred payments authorized by LGC or other state agencies should not be counted as late for purposes of this question.</t>
  </si>
  <si>
    <t>TD-Bond Covenants Met?</t>
  </si>
  <si>
    <t>TD-Type of Audit (Financial Only, Yellow Book, Single Audit)</t>
  </si>
  <si>
    <t>Financial Only</t>
  </si>
  <si>
    <t>TD-Did your CPA firm prepare the Unit's financial statements?</t>
  </si>
  <si>
    <t>TD-Who is the designated person with skills, knowledge and experience (SKE) for the unit?</t>
  </si>
  <si>
    <t>TD-What is the designated SKE's title?</t>
  </si>
  <si>
    <t>TD-Who is the designated SKE's employer?</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</si>
  <si>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</si>
  <si>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</si>
  <si>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</si>
  <si>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Fiscal Year 2022</t>
  </si>
  <si>
    <t>1.</t>
  </si>
  <si>
    <t>2.</t>
  </si>
  <si>
    <t>The 2022 Audit Report is expected to be submitted within five months plus one day from the fiscal year end per the auditor.  (December 1st for most units)</t>
  </si>
  <si>
    <t>TD Info Completed by Auditor tab: CCH acct # 979</t>
  </si>
  <si>
    <t xml:space="preserve">The Unit had material weaknesses, significant deficiencies, and/or statutory violations that should be addressed in the FPIC Response Letter.  </t>
  </si>
  <si>
    <t>This indicator lists whether the unit has any material weaknesses, significant deficiencies, or management letter comments that require a response.</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</si>
  <si>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</si>
  <si>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</si>
  <si>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</si>
  <si>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 xml:space="preserve">Is there is a going concern finding noted in the audit report? </t>
  </si>
  <si>
    <t>Date (MM/DD/YYYY)</t>
  </si>
  <si>
    <t>Trial Balance</t>
  </si>
  <si>
    <t xml:space="preserve">NC DEPARTMENT OF STATE TREASURER- STATE AND LOCAL GOVERNMENT FINANCE DIVISION
TD Info Completed by Auditor
</t>
  </si>
  <si>
    <t>Please see the INSTRUCTIONS worksheet before completing this form</t>
  </si>
  <si>
    <t xml:space="preserve">Explanation of Performance Indicator
</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</si>
  <si>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</si>
  <si>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Audit Year: 2021</t>
  </si>
  <si>
    <t>GF FBA% of Exp w/o Powell Bill Formula: (506+536-4-5-6-11+647)/(532+20+509-533-508)</t>
  </si>
  <si>
    <t>Audit Year: 2020</t>
  </si>
  <si>
    <t>Tunis</t>
  </si>
  <si>
    <t>5/1/2008</t>
  </si>
  <si>
    <t>919-760-6000</t>
  </si>
  <si>
    <t>ttunis@electricities.org</t>
  </si>
  <si>
    <t>PBMares LLP</t>
  </si>
  <si>
    <t>Robert E. Bittner III</t>
  </si>
  <si>
    <t>6/24/2021</t>
  </si>
  <si>
    <t>6/30/2021</t>
  </si>
  <si>
    <t>F. Timothy Tunis</t>
  </si>
  <si>
    <t>Enterprise Funds other than WS and Electric</t>
  </si>
  <si>
    <t>Net Position</t>
  </si>
  <si>
    <t>Combined Totals of all Proprietary Funds - Amount of Inventories and Prepaids in current assets</t>
  </si>
  <si>
    <t>Fiscal Review</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</si>
  <si>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</si>
  <si>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</si>
  <si>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</si>
  <si>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</si>
  <si>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</si>
  <si>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</si>
  <si>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Combined Proprietary Funds - Change in Cash Flow Statement</t>
  </si>
  <si>
    <t>Fiduciary Funds</t>
  </si>
  <si>
    <t>Fiduciary Statements</t>
  </si>
  <si>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</si>
  <si>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t>ElectriCities of North Carolina</t>
  </si>
  <si>
    <t>Timothy</t>
  </si>
  <si>
    <t>Comb-Proprietary Funds-Current Assets 
Exclude: any restricted assets
                  deferred outflows.</t>
  </si>
  <si>
    <t>TD Info Completed by Auditor : CCH acct # 1058, 955 and 957</t>
  </si>
  <si>
    <r>
      <t xml:space="preserve">Telephone number - </t>
    </r>
    <r>
      <rPr>
        <b/>
        <sz val="11"/>
        <color theme="1"/>
        <rFont val="Calibri"/>
        <family val="2"/>
        <scheme val="minor"/>
      </rPr>
      <t>enter only telephone number</t>
    </r>
    <r>
      <rPr>
        <sz val="11"/>
        <color theme="1"/>
        <rFont val="Calibri"/>
        <family val="2"/>
        <scheme val="minor"/>
      </rPr>
      <t xml:space="preserve">  ###-###-####</t>
    </r>
  </si>
  <si>
    <t>New for Fiscal 2022 -  Data Input Workbook incorporates the
Unit Data from Audit Worksheet, TD Info Completed by Auditor Worksheet, Performance Indicators Print Worksheet</t>
  </si>
  <si>
    <t xml:space="preserve">The TD Info Completed by Auditor Worksheet is to be filled out using the completed audit report for the fiscal year 2022. </t>
  </si>
  <si>
    <t>Please remember the original 2022 audit report submission cannot be processed unless we receive the following:</t>
  </si>
  <si>
    <t xml:space="preserve">- PDF file of the Audit Report named “Unit Name 2022 Audit”             </t>
  </si>
  <si>
    <t>- PDF file of all communication letters from the auditor to the unit  named “Unit Name 2022 comm #1”, “Unit Name 2022 comm #2”, etc.</t>
  </si>
  <si>
    <t xml:space="preserve">- Excel file named “Unit Name 2022 Data Input Workbook" </t>
  </si>
  <si>
    <t xml:space="preserve">We have added questions to the  2022 TD Info Completed by Auditor tab to assist our team in routing the audit report through our review process.  Please answer all questions before submitting the Data Input Workbook to the portal.  Incomplete TD Info Completed by Auditor tabs will be returned and may delay invoice processing.  </t>
  </si>
  <si>
    <t>Location of Documents for the 2022 Audit Submission Process</t>
  </si>
  <si>
    <t>Instructions for Audits with a Fiscal Year Ending Earlier than June 30, 2022</t>
  </si>
  <si>
    <t>If you are performing an audit for a year earlier than June 30, 2022, please email LGCAudit@nctreasurer.com, as you will need to use the appropriate transmittal and data input document for that time period.</t>
  </si>
  <si>
    <t>DIW Import Batch Total</t>
  </si>
  <si>
    <t>If unit is an employer participant in one of the State Cost Sharing Plans rows 20-22 should be blank.  Unless they have an additional single employer plan.</t>
  </si>
  <si>
    <r>
      <t xml:space="preserve">If the </t>
    </r>
    <r>
      <rPr>
        <b/>
        <i/>
        <u/>
        <sz val="12"/>
        <color rgb="FFFF0000"/>
        <rFont val="Cambria"/>
        <family val="1"/>
      </rPr>
      <t>2022 Unit Data from Audit Worksheet</t>
    </r>
    <r>
      <rPr>
        <b/>
        <i/>
        <sz val="12"/>
        <color rgb="FFFF0000"/>
        <rFont val="Cambria"/>
        <family val="1"/>
      </rPr>
      <t xml:space="preserve"> or the </t>
    </r>
    <r>
      <rPr>
        <b/>
        <i/>
        <u/>
        <sz val="12"/>
        <color rgb="FFFF0000"/>
        <rFont val="Cambria"/>
        <family val="1"/>
      </rPr>
      <t>Performance Indicators Print</t>
    </r>
    <r>
      <rPr>
        <b/>
        <i/>
        <sz val="12"/>
        <color rgb="FFFF0000"/>
        <rFont val="Cambria"/>
        <family val="1"/>
      </rPr>
      <t xml:space="preserve"> spreadsheet is not populated with prior year's financial data for the unit of government, please email the data input workbook at LGCAudit@nctreasurer.com.  We will email you  the updated Data Input Workbook with the prior years' financial data.</t>
    </r>
  </si>
  <si>
    <t>Did your audit disclose as a finding any statutory violations (not including budget violations) (Yes or No)</t>
  </si>
  <si>
    <t xml:space="preserve"> Did the unit have a board-appointed finance officer the entire fiscal year (Yes or No)</t>
  </si>
  <si>
    <t xml:space="preserve"> Did the unit have a board-appointed finance officer the entire fiscal year? (Yes or No)</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</si>
  <si>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</si>
  <si>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t>Enter telephone extension, etc.</t>
  </si>
  <si>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from the drop down list.
</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</si>
  <si>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the drop down list.</t>
    </r>
  </si>
  <si>
    <r>
      <t xml:space="preserve">Do you expect to issue debt requiring LGC approval within 12 months from the date that the audit is submitted - </t>
    </r>
    <r>
      <rPr>
        <b/>
        <sz val="11"/>
        <color theme="1"/>
        <rFont val="Calibri"/>
        <family val="2"/>
        <scheme val="minor"/>
      </rPr>
      <t>select "1" for yes and "2" for no from the drop down list.</t>
    </r>
  </si>
  <si>
    <r>
      <t xml:space="preserve">Date the auditor presented or plans to present Financial Performance Indicators of Concern (FPIC) to the Governing Board.  </t>
    </r>
    <r>
      <rPr>
        <sz val="11"/>
        <color theme="9" tint="-0.499984740745262"/>
        <rFont val="Calibri"/>
        <family val="2"/>
        <scheme val="minor"/>
      </rPr>
      <t>If there are no FPICs to present to the governing board,  enter "7/1/2022" to indicate that an FPIC response is not required.</t>
    </r>
  </si>
  <si>
    <t>7/12/2022</t>
  </si>
  <si>
    <t>7/22/2022</t>
  </si>
  <si>
    <t>Version Date 10/19/2022</t>
  </si>
  <si>
    <t>this is not in the database</t>
  </si>
  <si>
    <t>not in the SQL database</t>
  </si>
  <si>
    <r>
      <t xml:space="preserve">Number of significant deficiency findings (financial statement findings only)
</t>
    </r>
    <r>
      <rPr>
        <sz val="11"/>
        <color rgb="FFFF0000"/>
        <rFont val="Calibri"/>
        <family val="2"/>
        <scheme val="minor"/>
      </rPr>
      <t>Exclude findings reported in questions 906, 907, 951, 953</t>
    </r>
    <r>
      <rPr>
        <sz val="11"/>
        <color theme="1"/>
        <rFont val="Calibri"/>
        <family val="2"/>
        <scheme val="minor"/>
      </rPr>
      <t xml:space="preserve"> </t>
    </r>
  </si>
  <si>
    <r>
      <t xml:space="preserve">Number of material weaknesses findings (financial statements findings only)
</t>
    </r>
    <r>
      <rPr>
        <sz val="11"/>
        <color rgb="FFFF0000"/>
        <rFont val="Calibri"/>
        <family val="2"/>
        <scheme val="minor"/>
      </rPr>
      <t xml:space="preserve">Exclude findings reported in questions 906, 907, 951, 953 </t>
    </r>
  </si>
  <si>
    <r>
      <t xml:space="preserve">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  </t>
    </r>
    <r>
      <rPr>
        <sz val="11"/>
        <color rgb="FFFF0000"/>
        <rFont val="Calibri"/>
        <family val="2"/>
        <scheme val="minor"/>
      </rPr>
      <t>This question is intended to include other issues that would have a substantial negative impact financially or internal controls that would have a negative effect on the unit's operations that are not reflected in the unit's audit report.  This includes matters the auditor presented to the board such as excessive employee turnover or loss of a big tax payer.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</si>
</sst>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_);\(0.0\)"/>
    <numFmt numFmtId="171" formatCode="_(* #,##0.0000_);_(* \(#,##0.0000\);_(* &quot;-&quot;??_);_(@_)"/>
    <numFmt numFmtId="172" formatCode="#,##0.0_);\(#,##0.0\)"/>
    <numFmt numFmtId="173" formatCode="_(* #,##0.00_);_(* \(#,##0.00\);_(* &quot;-&quot;_);_(@_)"/>
    <numFmt numFmtId="174" formatCode="_(* #,##0.00%_);[Red]_(* \(#,##0.00%\);_(0.00%_);@"/>
    <numFmt numFmtId="175" formatCode="m/d/yy;@"/>
    <numFmt numFmtId="176" formatCode="mm/dd/yyyy"/>
    <numFmt numFmtId="177" formatCode="#,##0.0"/>
    <numFmt numFmtId="178" formatCode="[&lt;=9999999]###\-####;\(###\)\ ###\-####"/>
    <numFmt numFmtId="179" formatCode="###\-###\-####"/>
  </numFmts>
  <fonts count="154"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sz val="11"/>
      <color indexed="8"/>
      <name val="Calibri"/>
      <family val="2"/>
      <scheme val="minor"/>
    </font>
    <font>
      <sz val="28"/>
      <color theme="1"/>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color rgb="FF000000"/>
      <name val="Verdana"/>
      <family val="2"/>
    </font>
    <font>
      <sz val="10"/>
      <name val="Arial"/>
      <family val="2"/>
    </font>
    <font>
      <sz val="8"/>
      <name val="Arial"/>
      <family val="2"/>
    </font>
    <font>
      <sz val="12"/>
      <name val="Garamond"/>
      <family val="1"/>
    </font>
    <font>
      <sz val="10"/>
      <color rgb="FF000000"/>
      <name val="Times New Roman"/>
      <family val="1"/>
    </font>
    <font>
      <i/>
      <sz val="14"/>
      <color theme="1"/>
      <name val="Calibri"/>
      <family val="2"/>
      <scheme val="minor"/>
    </font>
    <font>
      <sz val="8"/>
      <color indexed="8"/>
      <name val="Calibri"/>
      <family val="2"/>
      <scheme val="minor"/>
    </font>
    <font>
      <sz val="11"/>
      <color theme="9" tint="-0.249977111117893"/>
      <name val="Calibri"/>
      <family val="2"/>
      <scheme val="minor"/>
    </font>
    <font>
      <u/>
      <sz val="11"/>
      <color indexed="8"/>
      <name val="Calibri"/>
      <family val="2"/>
      <scheme val="minor"/>
    </font>
    <font>
      <sz val="11"/>
      <color indexed="6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sz val="11"/>
      <color theme="1"/>
      <name val="Century Schoolbook"/>
      <family val="1"/>
    </font>
    <font>
      <i/>
      <sz val="14"/>
      <name val="Calibri"/>
      <family val="2"/>
      <scheme val="minor"/>
    </font>
    <font>
      <sz val="14"/>
      <color theme="0"/>
      <name val="Calibri"/>
      <family val="2"/>
      <scheme val="minor"/>
    </font>
    <font>
      <sz val="10"/>
      <name val="Arial"/>
      <family val="2"/>
    </font>
    <font>
      <b/>
      <sz val="16"/>
      <color theme="0"/>
      <name val="Calibri"/>
      <family val="2"/>
      <scheme val="minor"/>
    </font>
    <font>
      <sz val="11"/>
      <name val="Calibri"/>
      <family val="2"/>
    </font>
    <font>
      <sz val="11"/>
      <name val="Calibri"/>
      <family val="2"/>
    </font>
    <font>
      <b/>
      <i/>
      <sz val="12"/>
      <color rgb="FFFF0000"/>
      <name val="Cambria"/>
      <family val="1"/>
    </font>
    <font>
      <sz val="11"/>
      <color theme="9" tint="-0.499984740745262"/>
      <name val="Calibri"/>
      <family val="2"/>
      <scheme val="minor"/>
    </font>
  </fonts>
  <fills count="79">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DCFDD3"/>
        <bgColor indexed="64"/>
      </patternFill>
    </fill>
    <fill>
      <patternFill patternType="solid">
        <fgColor rgb="FF92D050"/>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1735">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0" borderId="0"/>
    <xf numFmtId="0" fontId="62" fillId="0" borderId="0"/>
    <xf numFmtId="0" fontId="62" fillId="0" borderId="0"/>
    <xf numFmtId="0" fontId="61" fillId="0" borderId="0"/>
    <xf numFmtId="0" fontId="62" fillId="0" borderId="0"/>
    <xf numFmtId="0" fontId="62" fillId="0" borderId="0"/>
    <xf numFmtId="0" fontId="63" fillId="0" borderId="0"/>
    <xf numFmtId="0" fontId="62"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11" fillId="0" borderId="0"/>
    <xf numFmtId="0" fontId="61" fillId="0" borderId="0"/>
    <xf numFmtId="0" fontId="6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33" fillId="0" borderId="0"/>
    <xf numFmtId="0" fontId="33" fillId="0" borderId="0"/>
    <xf numFmtId="0" fontId="21" fillId="0" borderId="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3" fillId="0" borderId="0"/>
    <xf numFmtId="0" fontId="33" fillId="0" borderId="0"/>
    <xf numFmtId="0" fontId="33" fillId="0" borderId="0"/>
    <xf numFmtId="0" fontId="33" fillId="0" borderId="0"/>
    <xf numFmtId="0" fontId="33" fillId="0" borderId="0"/>
    <xf numFmtId="0" fontId="11" fillId="0" borderId="0"/>
    <xf numFmtId="0" fontId="63" fillId="0" borderId="0"/>
    <xf numFmtId="0" fontId="63" fillId="0" borderId="0"/>
    <xf numFmtId="0" fontId="63" fillId="0" borderId="0"/>
    <xf numFmtId="0" fontId="6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63" fillId="0" borderId="0"/>
    <xf numFmtId="0" fontId="33"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2"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3"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2" fillId="0" borderId="0"/>
    <xf numFmtId="0" fontId="19" fillId="0" borderId="0"/>
    <xf numFmtId="44"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66" fillId="0" borderId="44" applyNumberFormat="0" applyFill="0" applyAlignment="0" applyProtection="0"/>
    <xf numFmtId="0" fontId="67" fillId="0" borderId="45" applyNumberFormat="0" applyFill="0" applyAlignment="0" applyProtection="0"/>
    <xf numFmtId="0" fontId="68" fillId="0" borderId="46" applyNumberFormat="0" applyFill="0" applyAlignment="0" applyProtection="0"/>
    <xf numFmtId="0" fontId="68" fillId="0" borderId="0" applyNumberFormat="0" applyFill="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1" fillId="38" borderId="47" applyNumberFormat="0" applyAlignment="0" applyProtection="0"/>
    <xf numFmtId="0" fontId="72" fillId="39" borderId="48" applyNumberFormat="0" applyAlignment="0" applyProtection="0"/>
    <xf numFmtId="0" fontId="73" fillId="39" borderId="47" applyNumberFormat="0" applyAlignment="0" applyProtection="0"/>
    <xf numFmtId="0" fontId="74" fillId="0" borderId="49" applyNumberFormat="0" applyFill="0" applyAlignment="0" applyProtection="0"/>
    <xf numFmtId="0" fontId="75" fillId="40" borderId="50" applyNumberFormat="0" applyAlignment="0" applyProtection="0"/>
    <xf numFmtId="0" fontId="64" fillId="0" borderId="0" applyNumberFormat="0" applyFill="0" applyBorder="0" applyAlignment="0" applyProtection="0"/>
    <xf numFmtId="0" fontId="39" fillId="0" borderId="52" applyNumberFormat="0" applyFill="0" applyAlignment="0" applyProtection="0"/>
    <xf numFmtId="0" fontId="76" fillId="42" borderId="0" applyNumberFormat="0" applyBorder="0" applyAlignment="0" applyProtection="0"/>
    <xf numFmtId="0" fontId="76" fillId="43"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5" fillId="37" borderId="0" applyNumberFormat="0" applyBorder="0" applyAlignment="0" applyProtection="0"/>
    <xf numFmtId="0" fontId="33" fillId="41" borderId="51" applyNumberFormat="0" applyFont="0" applyAlignment="0" applyProtection="0"/>
    <xf numFmtId="40" fontId="78" fillId="0" borderId="17">
      <alignment horizontal="right"/>
    </xf>
    <xf numFmtId="0" fontId="79" fillId="0" borderId="0">
      <alignment horizontal="left"/>
    </xf>
    <xf numFmtId="49" fontId="11" fillId="0" borderId="0"/>
    <xf numFmtId="0" fontId="79" fillId="0" borderId="0">
      <alignment horizontal="left"/>
    </xf>
    <xf numFmtId="174" fontId="78" fillId="0" borderId="17">
      <alignment horizontal="right"/>
    </xf>
    <xf numFmtId="49" fontId="78"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4" fontId="11" fillId="0" borderId="0">
      <alignment horizontal="right"/>
    </xf>
    <xf numFmtId="49" fontId="11" fillId="0" borderId="0"/>
    <xf numFmtId="49" fontId="77" fillId="48" borderId="0">
      <alignment horizontal="right" vertical="center"/>
    </xf>
    <xf numFmtId="49" fontId="77" fillId="48" borderId="0">
      <alignment horizontal="left" vertical="center"/>
    </xf>
    <xf numFmtId="49" fontId="77" fillId="48" borderId="0">
      <alignment horizontal="center" vertical="center"/>
    </xf>
    <xf numFmtId="49" fontId="77" fillId="48" borderId="0">
      <alignment horizontal="center" vertical="center"/>
    </xf>
    <xf numFmtId="49" fontId="77" fillId="48" borderId="0">
      <alignment horizontal="right" vertical="center"/>
    </xf>
    <xf numFmtId="40" fontId="77" fillId="48" borderId="0">
      <alignment horizontal="right"/>
    </xf>
    <xf numFmtId="49" fontId="77" fillId="48"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4" fontId="11" fillId="0" borderId="0">
      <alignment horizontal="right"/>
    </xf>
    <xf numFmtId="49" fontId="11" fillId="0" borderId="0"/>
    <xf numFmtId="49" fontId="77" fillId="48" borderId="0">
      <alignment horizontal="center" vertical="center"/>
    </xf>
    <xf numFmtId="49" fontId="77" fillId="48" borderId="0">
      <alignment horizontal="center" vertical="center"/>
    </xf>
    <xf numFmtId="174" fontId="77" fillId="48" borderId="0">
      <alignment horizontal="center" vertical="center"/>
    </xf>
    <xf numFmtId="49" fontId="77" fillId="48" borderId="0">
      <alignment horizontal="right"/>
    </xf>
    <xf numFmtId="40" fontId="78" fillId="0" borderId="19">
      <alignment horizontal="right"/>
    </xf>
    <xf numFmtId="0" fontId="79" fillId="0" borderId="0">
      <alignment horizontal="left"/>
    </xf>
    <xf numFmtId="49" fontId="11" fillId="0" borderId="0"/>
    <xf numFmtId="0" fontId="79" fillId="0" borderId="0">
      <alignment horizontal="left"/>
    </xf>
    <xf numFmtId="174" fontId="78" fillId="0" borderId="19">
      <alignment horizontal="right"/>
    </xf>
    <xf numFmtId="49" fontId="78" fillId="0" borderId="0">
      <alignment horizontal="right"/>
    </xf>
    <xf numFmtId="49" fontId="11" fillId="0" borderId="0"/>
    <xf numFmtId="49" fontId="11" fillId="0" borderId="0"/>
    <xf numFmtId="40" fontId="78" fillId="0" borderId="14">
      <alignment horizontal="right"/>
    </xf>
    <xf numFmtId="49" fontId="78" fillId="0" borderId="0">
      <alignment horizontal="left"/>
    </xf>
    <xf numFmtId="49" fontId="11" fillId="0" borderId="0"/>
    <xf numFmtId="49" fontId="78" fillId="0" borderId="0">
      <alignment horizontal="left"/>
    </xf>
    <xf numFmtId="174" fontId="78" fillId="0" borderId="14">
      <alignment horizontal="right"/>
    </xf>
    <xf numFmtId="49" fontId="78" fillId="0" borderId="0">
      <alignment horizontal="right"/>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78" fillId="49" borderId="0">
      <alignment horizontal="center" vertical="center"/>
    </xf>
    <xf numFmtId="49" fontId="11" fillId="49" borderId="0">
      <alignment horizontal="left" vertical="center"/>
    </xf>
    <xf numFmtId="49" fontId="78" fillId="49" borderId="0">
      <alignment horizontal="center" vertical="center"/>
    </xf>
    <xf numFmtId="0" fontId="78" fillId="50" borderId="0">
      <alignment horizontal="left"/>
    </xf>
    <xf numFmtId="49" fontId="11" fillId="0" borderId="0"/>
    <xf numFmtId="0" fontId="78" fillId="50" borderId="0">
      <alignment horizontal="left"/>
    </xf>
    <xf numFmtId="40" fontId="78" fillId="0" borderId="0">
      <alignment horizontal="right"/>
    </xf>
    <xf numFmtId="49" fontId="77" fillId="48" borderId="0"/>
    <xf numFmtId="49" fontId="77" fillId="48" borderId="0"/>
    <xf numFmtId="49" fontId="11" fillId="0" borderId="0"/>
    <xf numFmtId="0" fontId="80" fillId="51" borderId="0" applyFont="0" applyFill="0">
      <alignment horizontal="left" vertical="top" wrapText="1"/>
    </xf>
    <xf numFmtId="40" fontId="80" fillId="0" borderId="0"/>
    <xf numFmtId="40" fontId="80" fillId="0" borderId="0"/>
    <xf numFmtId="0" fontId="80" fillId="0" borderId="0">
      <alignment horizontal="left"/>
    </xf>
    <xf numFmtId="0" fontId="80" fillId="0" borderId="0">
      <alignment horizontal="center"/>
    </xf>
    <xf numFmtId="0" fontId="81" fillId="0" borderId="0">
      <alignment horizontal="center"/>
    </xf>
    <xf numFmtId="0" fontId="82" fillId="48" borderId="0">
      <alignment horizontal="left"/>
    </xf>
    <xf numFmtId="0" fontId="82" fillId="48" borderId="0">
      <alignment horizontal="left"/>
    </xf>
    <xf numFmtId="0" fontId="81" fillId="0" borderId="0">
      <alignment horizontal="center"/>
    </xf>
    <xf numFmtId="40" fontId="83" fillId="0" borderId="18"/>
    <xf numFmtId="40" fontId="83" fillId="0" borderId="18"/>
    <xf numFmtId="0" fontId="83" fillId="0" borderId="0"/>
    <xf numFmtId="0" fontId="83" fillId="0" borderId="0"/>
    <xf numFmtId="0" fontId="81" fillId="0" borderId="0">
      <alignment horizontal="center"/>
    </xf>
    <xf numFmtId="0" fontId="84" fillId="52" borderId="0">
      <alignment horizontal="left"/>
    </xf>
    <xf numFmtId="0" fontId="84" fillId="52" borderId="0">
      <alignment horizontal="left"/>
    </xf>
    <xf numFmtId="40" fontId="78" fillId="0" borderId="0">
      <alignment horizontal="right"/>
    </xf>
    <xf numFmtId="0" fontId="79" fillId="0" borderId="0">
      <alignment horizontal="left"/>
    </xf>
    <xf numFmtId="49" fontId="11" fillId="0" borderId="0"/>
    <xf numFmtId="0" fontId="79" fillId="0" borderId="0">
      <alignment horizontal="left"/>
    </xf>
    <xf numFmtId="174" fontId="78" fillId="0" borderId="0">
      <alignment horizontal="right"/>
    </xf>
    <xf numFmtId="49" fontId="78" fillId="0" borderId="0" applyBorder="0">
      <alignment horizontal="right"/>
    </xf>
    <xf numFmtId="0" fontId="11" fillId="0" borderId="0"/>
    <xf numFmtId="49" fontId="86" fillId="51" borderId="0">
      <alignment horizontal="left"/>
    </xf>
    <xf numFmtId="49" fontId="86" fillId="51" borderId="0">
      <alignment horizontal="left"/>
    </xf>
    <xf numFmtId="0" fontId="87" fillId="51" borderId="0">
      <alignment horizontal="left"/>
    </xf>
    <xf numFmtId="175" fontId="87" fillId="51" borderId="0">
      <alignment horizontal="left"/>
    </xf>
    <xf numFmtId="40" fontId="78" fillId="0" borderId="0">
      <alignment horizontal="right"/>
    </xf>
    <xf numFmtId="49" fontId="88" fillId="51" borderId="0">
      <alignment horizontal="left"/>
    </xf>
    <xf numFmtId="49" fontId="88" fillId="51" borderId="0">
      <alignment horizontal="left"/>
    </xf>
    <xf numFmtId="49" fontId="11" fillId="0" borderId="0"/>
    <xf numFmtId="40" fontId="78" fillId="0" borderId="14">
      <alignment horizontal="right"/>
    </xf>
    <xf numFmtId="49" fontId="78" fillId="0" borderId="0">
      <alignment horizontal="left"/>
    </xf>
    <xf numFmtId="49" fontId="11" fillId="0" borderId="0"/>
    <xf numFmtId="49" fontId="78" fillId="0" borderId="0">
      <alignment horizontal="left"/>
    </xf>
    <xf numFmtId="174" fontId="78" fillId="0" borderId="14">
      <alignment horizontal="right"/>
    </xf>
    <xf numFmtId="49" fontId="78" fillId="0" borderId="0">
      <alignment horizontal="right"/>
    </xf>
    <xf numFmtId="40" fontId="78" fillId="0" borderId="14">
      <alignment horizontal="right"/>
    </xf>
    <xf numFmtId="0" fontId="78" fillId="50" borderId="0">
      <alignment horizontal="left"/>
    </xf>
    <xf numFmtId="49" fontId="11" fillId="0" borderId="0"/>
    <xf numFmtId="0" fontId="78" fillId="50" borderId="0">
      <alignment horizontal="left"/>
    </xf>
    <xf numFmtId="174" fontId="78" fillId="0" borderId="14">
      <alignment horizontal="right"/>
    </xf>
    <xf numFmtId="49" fontId="78" fillId="0" borderId="0">
      <alignment horizontal="right"/>
    </xf>
    <xf numFmtId="0" fontId="83" fillId="0" borderId="0"/>
    <xf numFmtId="40" fontId="80" fillId="0" borderId="18"/>
    <xf numFmtId="40" fontId="80" fillId="0" borderId="18"/>
    <xf numFmtId="0" fontId="80" fillId="0" borderId="0"/>
    <xf numFmtId="0" fontId="80" fillId="0" borderId="0"/>
    <xf numFmtId="40" fontId="80" fillId="0" borderId="0"/>
    <xf numFmtId="176" fontId="80" fillId="0" borderId="0"/>
    <xf numFmtId="40" fontId="80" fillId="0" borderId="0"/>
    <xf numFmtId="0" fontId="80" fillId="0" borderId="0"/>
    <xf numFmtId="0" fontId="80" fillId="0" borderId="0"/>
    <xf numFmtId="40" fontId="78" fillId="0" borderId="18">
      <alignment horizontal="right"/>
    </xf>
    <xf numFmtId="49" fontId="78" fillId="0" borderId="0">
      <alignment horizontal="left"/>
    </xf>
    <xf numFmtId="49" fontId="11" fillId="0" borderId="0"/>
    <xf numFmtId="49" fontId="78" fillId="0" borderId="0">
      <alignment horizontal="left"/>
    </xf>
    <xf numFmtId="174" fontId="78" fillId="0" borderId="18">
      <alignment horizontal="right"/>
    </xf>
    <xf numFmtId="49" fontId="78"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1" borderId="51"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1" borderId="51" applyNumberFormat="0" applyFont="0" applyAlignment="0" applyProtection="0"/>
    <xf numFmtId="0" fontId="89" fillId="0" borderId="0" applyNumberFormat="0" applyFill="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3" fillId="68" borderId="0" applyNumberFormat="0" applyBorder="0" applyAlignment="0" applyProtection="0"/>
    <xf numFmtId="0" fontId="33" fillId="69"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3" borderId="0" applyNumberFormat="0" applyBorder="0" applyAlignment="0" applyProtection="0"/>
    <xf numFmtId="0" fontId="34" fillId="66" borderId="0" applyNumberFormat="0" applyBorder="0" applyAlignment="0" applyProtection="0"/>
    <xf numFmtId="0" fontId="34" fillId="69" borderId="0" applyNumberFormat="0" applyBorder="0" applyAlignment="0" applyProtection="0"/>
    <xf numFmtId="0" fontId="76" fillId="55" borderId="0" applyNumberFormat="0" applyBorder="0" applyAlignment="0" applyProtection="0"/>
    <xf numFmtId="0" fontId="90" fillId="55" borderId="0" applyNumberFormat="0" applyBorder="0" applyAlignment="0" applyProtection="0"/>
    <xf numFmtId="0" fontId="76" fillId="58" borderId="0" applyNumberFormat="0" applyBorder="0" applyAlignment="0" applyProtection="0"/>
    <xf numFmtId="0" fontId="90" fillId="58" borderId="0" applyNumberFormat="0" applyBorder="0" applyAlignment="0" applyProtection="0"/>
    <xf numFmtId="0" fontId="76" fillId="61" borderId="0" applyNumberFormat="0" applyBorder="0" applyAlignment="0" applyProtection="0"/>
    <xf numFmtId="0" fontId="90" fillId="61" borderId="0" applyNumberFormat="0" applyBorder="0" applyAlignment="0" applyProtection="0"/>
    <xf numFmtId="0" fontId="76" fillId="64" borderId="0" applyNumberFormat="0" applyBorder="0" applyAlignment="0" applyProtection="0"/>
    <xf numFmtId="0" fontId="90" fillId="64" borderId="0" applyNumberFormat="0" applyBorder="0" applyAlignment="0" applyProtection="0"/>
    <xf numFmtId="0" fontId="76" fillId="67" borderId="0" applyNumberFormat="0" applyBorder="0" applyAlignment="0" applyProtection="0"/>
    <xf numFmtId="0" fontId="90" fillId="67" borderId="0" applyNumberFormat="0" applyBorder="0" applyAlignment="0" applyProtection="0"/>
    <xf numFmtId="0" fontId="76" fillId="70" borderId="0" applyNumberFormat="0" applyBorder="0" applyAlignment="0" applyProtection="0"/>
    <xf numFmtId="0" fontId="90" fillId="70"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1" fillId="36" borderId="0" applyNumberFormat="0" applyBorder="0" applyAlignment="0" applyProtection="0"/>
    <xf numFmtId="0" fontId="92" fillId="39" borderId="47" applyNumberFormat="0" applyAlignment="0" applyProtection="0"/>
    <xf numFmtId="0" fontId="93" fillId="40" borderId="5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4" fillId="0" borderId="0" applyNumberFormat="0" applyFill="0" applyBorder="0" applyAlignment="0" applyProtection="0"/>
    <xf numFmtId="0" fontId="95" fillId="35" borderId="0" applyNumberFormat="0" applyBorder="0" applyAlignment="0" applyProtection="0"/>
    <xf numFmtId="0" fontId="96" fillId="0" borderId="44" applyNumberFormat="0" applyFill="0" applyAlignment="0" applyProtection="0"/>
    <xf numFmtId="0" fontId="97" fillId="0" borderId="4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8" fillId="0" borderId="46" applyNumberFormat="0" applyFill="0" applyAlignment="0" applyProtection="0"/>
    <xf numFmtId="0" fontId="98" fillId="0" borderId="0" applyNumberFormat="0" applyFill="0" applyBorder="0" applyAlignment="0" applyProtection="0"/>
    <xf numFmtId="0" fontId="99" fillId="38" borderId="47" applyNumberFormat="0" applyAlignment="0" applyProtection="0"/>
    <xf numFmtId="0" fontId="100" fillId="0" borderId="49" applyNumberFormat="0" applyFill="0" applyAlignment="0" applyProtection="0"/>
    <xf numFmtId="0" fontId="101" fillId="37"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1" borderId="51" applyNumberFormat="0" applyFont="0" applyAlignment="0" applyProtection="0"/>
    <xf numFmtId="0" fontId="102" fillId="39" borderId="48" applyNumberFormat="0" applyAlignment="0" applyProtection="0"/>
    <xf numFmtId="9" fontId="6" fillId="0" borderId="0" applyFont="0" applyFill="0" applyBorder="0" applyAlignment="0" applyProtection="0"/>
    <xf numFmtId="0" fontId="103" fillId="0" borderId="0" applyNumberFormat="0" applyFill="0" applyBorder="0" applyAlignment="0" applyProtection="0"/>
    <xf numFmtId="0" fontId="104" fillId="0" borderId="52" applyNumberFormat="0" applyFill="0" applyAlignment="0" applyProtection="0"/>
    <xf numFmtId="0" fontId="105" fillId="0" borderId="0" applyNumberFormat="0" applyFill="0" applyBorder="0" applyAlignment="0" applyProtection="0"/>
    <xf numFmtId="0" fontId="107" fillId="0" borderId="0"/>
    <xf numFmtId="43" fontId="108" fillId="0" borderId="0" applyFont="0" applyFill="0" applyBorder="0" applyAlignment="0" applyProtection="0"/>
    <xf numFmtId="0" fontId="108"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09" fillId="0" borderId="0" applyNumberFormat="0" applyFill="0" applyBorder="0" applyAlignment="0" applyProtection="0">
      <alignment vertical="top"/>
      <protection locked="0"/>
    </xf>
    <xf numFmtId="0" fontId="110" fillId="0" borderId="0" applyNumberFormat="0" applyFill="0" applyBorder="0" applyAlignment="0" applyProtection="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1"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08" fillId="0" borderId="0"/>
    <xf numFmtId="0" fontId="11" fillId="0" borderId="0"/>
    <xf numFmtId="0" fontId="108"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17" fillId="0" borderId="0"/>
    <xf numFmtId="43" fontId="107" fillId="0" borderId="0" applyFont="0" applyFill="0" applyBorder="0" applyAlignment="0" applyProtection="0"/>
    <xf numFmtId="0" fontId="107" fillId="0" borderId="0"/>
    <xf numFmtId="0" fontId="119" fillId="0" borderId="0"/>
    <xf numFmtId="0" fontId="33" fillId="0" borderId="0"/>
    <xf numFmtId="0" fontId="119" fillId="0" borderId="0"/>
    <xf numFmtId="43" fontId="107" fillId="0" borderId="0" applyFont="0" applyFill="0" applyBorder="0" applyAlignment="0" applyProtection="0"/>
    <xf numFmtId="0" fontId="107" fillId="0" borderId="0"/>
    <xf numFmtId="0" fontId="107" fillId="0" borderId="0"/>
    <xf numFmtId="0" fontId="107" fillId="0" borderId="0"/>
    <xf numFmtId="0" fontId="120" fillId="0" borderId="0"/>
    <xf numFmtId="0" fontId="120" fillId="0" borderId="0"/>
    <xf numFmtId="0" fontId="121" fillId="0" borderId="0"/>
    <xf numFmtId="0" fontId="120" fillId="0" borderId="0"/>
    <xf numFmtId="0" fontId="119" fillId="0" borderId="0"/>
    <xf numFmtId="0" fontId="120" fillId="0" borderId="0"/>
    <xf numFmtId="0" fontId="119"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0" fillId="0" borderId="0"/>
    <xf numFmtId="0" fontId="119" fillId="0" borderId="0"/>
    <xf numFmtId="0" fontId="119" fillId="0" borderId="0"/>
    <xf numFmtId="0" fontId="120" fillId="0" borderId="0"/>
    <xf numFmtId="0" fontId="119" fillId="0" borderId="0"/>
    <xf numFmtId="0" fontId="119" fillId="0" borderId="0"/>
    <xf numFmtId="0" fontId="121" fillId="0" borderId="0"/>
    <xf numFmtId="0" fontId="119" fillId="5" borderId="7"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19"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19" fillId="5" borderId="7"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19" fillId="0" borderId="0"/>
    <xf numFmtId="0" fontId="121" fillId="0" borderId="0"/>
    <xf numFmtId="0" fontId="119" fillId="0" borderId="0"/>
    <xf numFmtId="0" fontId="121" fillId="0" borderId="0"/>
    <xf numFmtId="0" fontId="119" fillId="0" borderId="0"/>
    <xf numFmtId="0" fontId="122"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22"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0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2"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1" borderId="51"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1" borderId="51"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1" borderId="51"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07" fillId="0" borderId="0"/>
    <xf numFmtId="43" fontId="107" fillId="0" borderId="0" applyFont="0" applyFill="0" applyBorder="0" applyAlignment="0" applyProtection="0"/>
    <xf numFmtId="0" fontId="10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0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07" fillId="0" borderId="0"/>
    <xf numFmtId="0" fontId="145" fillId="0" borderId="0"/>
    <xf numFmtId="0" fontId="148" fillId="0" borderId="0"/>
    <xf numFmtId="43" fontId="148" fillId="0" borderId="0" applyFont="0" applyFill="0" applyBorder="0" applyAlignment="0" applyProtection="0"/>
    <xf numFmtId="44" fontId="148"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533">
    <xf numFmtId="0" fontId="0" fillId="0" borderId="0" xfId="0"/>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0" fillId="22" borderId="0" xfId="0" applyFont="1" applyFill="1" applyBorder="1" applyAlignment="1" applyProtection="1">
      <alignment vertical="center"/>
    </xf>
    <xf numFmtId="0" fontId="49" fillId="24" borderId="20" xfId="0" applyFont="1" applyFill="1" applyBorder="1" applyAlignment="1" applyProtection="1">
      <alignment horizontal="center"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56" fillId="0" borderId="0" xfId="0" applyFont="1" applyProtection="1"/>
    <xf numFmtId="49" fontId="0" fillId="0" borderId="32" xfId="0" applyNumberFormat="1" applyFont="1" applyFill="1" applyBorder="1" applyAlignment="1">
      <alignment horizontal="center"/>
    </xf>
    <xf numFmtId="49" fontId="0" fillId="0" borderId="31" xfId="0" applyNumberFormat="1" applyFont="1" applyFill="1" applyBorder="1" applyAlignment="1">
      <alignment horizontal="center"/>
    </xf>
    <xf numFmtId="0" fontId="0" fillId="0" borderId="0" xfId="0" applyFont="1" applyFill="1" applyAlignment="1" applyProtection="1">
      <alignment vertical="center" wrapText="1"/>
      <protection locked="0"/>
    </xf>
    <xf numFmtId="164" fontId="50" fillId="25" borderId="0" xfId="439" applyNumberFormat="1" applyFont="1" applyFill="1" applyAlignment="1" applyProtection="1">
      <alignment horizontal="center"/>
    </xf>
    <xf numFmtId="164" fontId="56" fillId="22" borderId="22" xfId="439"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0" fontId="40" fillId="0" borderId="0" xfId="0" applyFont="1" applyFill="1" applyAlignment="1" applyProtection="1">
      <alignment vertical="center" wrapText="1"/>
    </xf>
    <xf numFmtId="39" fontId="51" fillId="30" borderId="0" xfId="0" applyNumberFormat="1" applyFont="1" applyFill="1" applyBorder="1" applyAlignment="1" applyProtection="1">
      <alignment horizontal="center" wrapText="1"/>
    </xf>
    <xf numFmtId="0" fontId="0" fillId="0" borderId="0" xfId="0" applyFont="1" applyProtection="1">
      <protection locked="0"/>
    </xf>
    <xf numFmtId="0" fontId="52" fillId="0" borderId="24" xfId="0" applyNumberFormat="1" applyFont="1" applyFill="1" applyBorder="1" applyAlignment="1" applyProtection="1">
      <alignment horizontal="left" vertical="center" wrapText="1"/>
    </xf>
    <xf numFmtId="0" fontId="60"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0" fillId="0" borderId="0" xfId="0" applyFont="1" applyFill="1" applyAlignment="1">
      <alignment vertical="center" wrapText="1"/>
    </xf>
    <xf numFmtId="165" fontId="56" fillId="29" borderId="22"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4" xfId="0" applyNumberFormat="1" applyFont="1" applyFill="1" applyBorder="1" applyAlignment="1" applyProtection="1">
      <alignment horizontal="left" vertical="center" wrapText="1"/>
    </xf>
    <xf numFmtId="169" fontId="39" fillId="0" borderId="0" xfId="439" applyNumberFormat="1" applyFont="1" applyFill="1" applyAlignment="1" applyProtection="1">
      <alignment horizontal="center" vertical="center"/>
      <protection locked="0"/>
    </xf>
    <xf numFmtId="171" fontId="56" fillId="0" borderId="22" xfId="439" applyNumberFormat="1" applyFont="1" applyFill="1" applyBorder="1" applyAlignment="1" applyProtection="1">
      <alignment horizontal="center" vertical="center" wrapText="1"/>
    </xf>
    <xf numFmtId="0" fontId="39" fillId="0" borderId="23" xfId="0" applyNumberFormat="1" applyFont="1" applyFill="1" applyBorder="1" applyAlignment="1" applyProtection="1">
      <alignment horizontal="center" vertical="center"/>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56" fillId="29" borderId="42" xfId="439" applyNumberFormat="1" applyFont="1" applyFill="1" applyBorder="1" applyAlignment="1" applyProtection="1">
      <alignment horizontal="center" vertical="center" wrapText="1"/>
      <protection locked="0"/>
    </xf>
    <xf numFmtId="0" fontId="39" fillId="32" borderId="0" xfId="0" applyFont="1" applyFill="1" applyProtection="1"/>
    <xf numFmtId="0" fontId="0" fillId="0" borderId="34" xfId="0" applyNumberFormat="1" applyFont="1" applyFill="1" applyBorder="1" applyAlignment="1" applyProtection="1">
      <alignment horizontal="left" vertical="center" wrapText="1"/>
    </xf>
    <xf numFmtId="0" fontId="39" fillId="32" borderId="41" xfId="0" applyNumberFormat="1" applyFont="1" applyFill="1" applyBorder="1" applyAlignment="1" applyProtection="1">
      <alignment horizontal="center" vertical="center"/>
    </xf>
    <xf numFmtId="0" fontId="56" fillId="0" borderId="24" xfId="0" applyNumberFormat="1" applyFont="1" applyFill="1" applyBorder="1" applyAlignment="1" applyProtection="1">
      <alignment horizontal="left" vertical="center" wrapText="1"/>
    </xf>
    <xf numFmtId="164" fontId="49" fillId="0" borderId="0" xfId="0" applyNumberFormat="1" applyFont="1" applyAlignment="1" applyProtection="1">
      <alignment wrapText="1"/>
    </xf>
    <xf numFmtId="164" fontId="56" fillId="22" borderId="22" xfId="439" applyNumberFormat="1" applyFont="1" applyFill="1" applyBorder="1" applyAlignment="1" applyProtection="1">
      <alignment horizontal="center" vertical="center" wrapText="1"/>
      <protection locked="0"/>
    </xf>
    <xf numFmtId="171" fontId="56" fillId="22" borderId="22" xfId="439" applyNumberFormat="1" applyFont="1" applyFill="1" applyBorder="1" applyAlignment="1" applyProtection="1">
      <alignment horizontal="center" vertical="center" wrapText="1"/>
    </xf>
    <xf numFmtId="39" fontId="56" fillId="22" borderId="27" xfId="439" applyNumberFormat="1" applyFont="1" applyFill="1" applyBorder="1" applyAlignment="1" applyProtection="1">
      <alignment horizontal="center" vertical="center" wrapText="1"/>
    </xf>
    <xf numFmtId="164" fontId="56" fillId="22" borderId="28" xfId="439" applyNumberFormat="1" applyFont="1" applyFill="1" applyBorder="1" applyAlignment="1" applyProtection="1">
      <alignment horizontal="center" vertical="center" wrapText="1"/>
    </xf>
    <xf numFmtId="0" fontId="39" fillId="22" borderId="23" xfId="0" applyNumberFormat="1" applyFont="1" applyFill="1" applyBorder="1" applyAlignment="1" applyProtection="1">
      <alignment horizontal="center" vertical="center"/>
    </xf>
    <xf numFmtId="164" fontId="56" fillId="29" borderId="30"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1" fontId="56" fillId="22" borderId="29" xfId="439" applyNumberFormat="1" applyFont="1" applyFill="1" applyBorder="1" applyAlignment="1" applyProtection="1">
      <alignment horizontal="center" vertical="center" wrapText="1"/>
    </xf>
    <xf numFmtId="37" fontId="56" fillId="0" borderId="22"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0" fillId="0" borderId="0" xfId="0" applyFont="1" applyProtection="1"/>
    <xf numFmtId="0" fontId="39" fillId="0" borderId="54"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0" fontId="0" fillId="0" borderId="0" xfId="0" applyAlignment="1">
      <alignment horizontal="center"/>
    </xf>
    <xf numFmtId="0" fontId="0" fillId="0" borderId="58" xfId="0" applyNumberFormat="1" applyFont="1" applyFill="1" applyBorder="1" applyAlignment="1">
      <alignment horizontal="center"/>
    </xf>
    <xf numFmtId="0" fontId="76" fillId="0" borderId="0" xfId="0" applyFont="1" applyAlignment="1">
      <alignment horizontal="center"/>
    </xf>
    <xf numFmtId="0" fontId="39" fillId="0" borderId="23" xfId="0" applyFont="1" applyBorder="1" applyAlignment="1">
      <alignment horizontal="center" vertical="center"/>
    </xf>
    <xf numFmtId="0" fontId="39" fillId="0" borderId="0" xfId="0" applyFont="1" applyAlignment="1">
      <alignment vertical="center"/>
    </xf>
    <xf numFmtId="170" fontId="56" fillId="73" borderId="28" xfId="439" applyNumberFormat="1" applyFont="1" applyFill="1" applyBorder="1" applyAlignment="1" applyProtection="1">
      <alignment horizontal="center" vertical="center" wrapText="1"/>
    </xf>
    <xf numFmtId="0" fontId="39" fillId="72" borderId="61" xfId="0" applyNumberFormat="1" applyFont="1" applyFill="1" applyBorder="1" applyAlignment="1" applyProtection="1">
      <alignment horizontal="center" vertical="center"/>
    </xf>
    <xf numFmtId="0" fontId="0" fillId="71" borderId="0" xfId="0" applyFill="1"/>
    <xf numFmtId="0" fontId="111" fillId="71" borderId="0" xfId="0" applyFont="1" applyFill="1" applyAlignment="1">
      <alignment vertical="center" wrapText="1"/>
    </xf>
    <xf numFmtId="0" fontId="46" fillId="71" borderId="0" xfId="0" applyFont="1" applyFill="1" applyAlignment="1">
      <alignment horizontal="justify" vertical="center"/>
    </xf>
    <xf numFmtId="0" fontId="116" fillId="75" borderId="0" xfId="0" applyFont="1" applyFill="1" applyAlignment="1">
      <alignment vertical="center"/>
    </xf>
    <xf numFmtId="0" fontId="56" fillId="30" borderId="24" xfId="0" applyNumberFormat="1" applyFont="1" applyFill="1" applyBorder="1" applyAlignment="1" applyProtection="1">
      <alignment horizontal="left" vertical="center" wrapText="1"/>
    </xf>
    <xf numFmtId="0" fontId="41" fillId="30" borderId="63" xfId="0" applyFont="1" applyFill="1" applyBorder="1" applyAlignment="1">
      <alignment wrapText="1"/>
    </xf>
    <xf numFmtId="14" fontId="41" fillId="30" borderId="63" xfId="0" applyNumberFormat="1" applyFont="1" applyFill="1" applyBorder="1" applyAlignment="1">
      <alignment wrapText="1"/>
    </xf>
    <xf numFmtId="0" fontId="39" fillId="30" borderId="61" xfId="0" applyNumberFormat="1" applyFont="1" applyFill="1" applyBorder="1" applyAlignment="1" applyProtection="1">
      <alignment horizontal="center" vertical="center"/>
    </xf>
    <xf numFmtId="49" fontId="56" fillId="0" borderId="22" xfId="439" applyNumberFormat="1" applyFont="1" applyFill="1" applyBorder="1" applyAlignment="1" applyProtection="1">
      <alignment horizontal="center" vertical="center" wrapText="1"/>
    </xf>
    <xf numFmtId="0" fontId="112" fillId="71" borderId="0" xfId="0" applyFont="1" applyFill="1" applyAlignment="1">
      <alignment horizontal="left" vertical="center" wrapText="1"/>
    </xf>
    <xf numFmtId="0" fontId="33" fillId="71" borderId="0" xfId="30096" applyFill="1"/>
    <xf numFmtId="0" fontId="115" fillId="75" borderId="0" xfId="30096" applyFont="1" applyFill="1" applyAlignment="1">
      <alignment horizontal="center" vertical="center" wrapText="1"/>
    </xf>
    <xf numFmtId="0" fontId="111" fillId="71" borderId="0" xfId="30096" applyFont="1" applyFill="1" applyAlignment="1">
      <alignment vertical="center" wrapText="1"/>
    </xf>
    <xf numFmtId="0" fontId="46" fillId="71" borderId="0" xfId="30096" applyFont="1" applyFill="1" applyAlignment="1">
      <alignment vertical="center" wrapText="1"/>
    </xf>
    <xf numFmtId="0" fontId="116" fillId="75" borderId="0" xfId="30096" applyFont="1" applyFill="1" applyAlignment="1">
      <alignment vertical="center"/>
    </xf>
    <xf numFmtId="0" fontId="0" fillId="0" borderId="0" xfId="0"/>
    <xf numFmtId="172" fontId="39" fillId="29" borderId="0" xfId="439" applyNumberFormat="1" applyFont="1" applyFill="1" applyAlignment="1" applyProtection="1">
      <alignment horizontal="center" vertical="center"/>
      <protection locked="0"/>
    </xf>
    <xf numFmtId="0" fontId="39" fillId="0" borderId="41" xfId="0" applyNumberFormat="1" applyFont="1" applyFill="1" applyBorder="1" applyAlignment="1" applyProtection="1">
      <alignment horizontal="center" vertical="center"/>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3" xfId="0" applyNumberFormat="1" applyFont="1" applyFill="1" applyBorder="1" applyAlignment="1" applyProtection="1">
      <alignment horizontal="center" vertical="center"/>
    </xf>
    <xf numFmtId="0" fontId="0" fillId="0" borderId="43" xfId="0" applyFont="1" applyFill="1" applyBorder="1" applyAlignment="1" applyProtection="1">
      <alignment horizontal="left" vertical="center" wrapText="1"/>
    </xf>
    <xf numFmtId="0" fontId="0" fillId="32" borderId="0" xfId="0" applyNumberFormat="1" applyFont="1" applyFill="1" applyBorder="1" applyAlignment="1" applyProtection="1">
      <alignment horizontal="left" vertical="center" wrapText="1"/>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61" xfId="0" applyFont="1" applyFill="1" applyBorder="1" applyAlignment="1">
      <alignment horizontal="center" vertical="center"/>
    </xf>
    <xf numFmtId="0" fontId="64" fillId="0" borderId="0" xfId="0" applyFont="1" applyFill="1"/>
    <xf numFmtId="0" fontId="56" fillId="32" borderId="24" xfId="0" applyNumberFormat="1" applyFont="1" applyFill="1" applyBorder="1" applyAlignment="1" applyProtection="1">
      <alignment horizontal="left" vertical="center" wrapText="1"/>
    </xf>
    <xf numFmtId="177" fontId="56" fillId="0" borderId="22" xfId="439" applyNumberFormat="1" applyFont="1" applyFill="1" applyBorder="1" applyAlignment="1" applyProtection="1">
      <alignment horizontal="center" vertical="center" wrapText="1"/>
    </xf>
    <xf numFmtId="0" fontId="0" fillId="0" borderId="22"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4" xfId="0"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2" xfId="0" applyFont="1" applyFill="1" applyBorder="1" applyAlignment="1" applyProtection="1">
      <alignment vertical="center" wrapText="1"/>
    </xf>
    <xf numFmtId="0" fontId="39" fillId="0" borderId="24" xfId="0" applyNumberFormat="1" applyFont="1" applyFill="1" applyBorder="1" applyAlignment="1" applyProtection="1">
      <alignment horizontal="center" vertical="center"/>
    </xf>
    <xf numFmtId="164" fontId="56" fillId="0" borderId="28" xfId="439" applyNumberFormat="1" applyFont="1" applyFill="1" applyBorder="1" applyAlignment="1" applyProtection="1">
      <alignment horizontal="center" vertical="center" wrapText="1"/>
    </xf>
    <xf numFmtId="164" fontId="56" fillId="0" borderId="22" xfId="439" applyNumberFormat="1" applyFont="1" applyFill="1" applyBorder="1" applyAlignment="1" applyProtection="1">
      <alignment horizontal="center" vertical="center" wrapText="1"/>
    </xf>
    <xf numFmtId="0" fontId="56" fillId="0" borderId="22" xfId="0" applyNumberFormat="1" applyFont="1" applyFill="1" applyBorder="1" applyAlignment="1" applyProtection="1">
      <alignment horizontal="left" vertical="center" wrapText="1"/>
    </xf>
    <xf numFmtId="39" fontId="56" fillId="0" borderId="27"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164" fontId="56" fillId="29" borderId="22" xfId="439" applyNumberFormat="1" applyFont="1" applyFill="1" applyBorder="1" applyAlignment="1" applyProtection="1">
      <alignment horizontal="center" vertical="center" wrapText="1"/>
      <protection locked="0"/>
    </xf>
    <xf numFmtId="3" fontId="56" fillId="0" borderId="22" xfId="439" applyNumberFormat="1" applyFont="1" applyFill="1" applyBorder="1" applyAlignment="1" applyProtection="1">
      <alignment horizontal="center" vertical="center" wrapText="1"/>
    </xf>
    <xf numFmtId="0" fontId="56" fillId="22" borderId="22" xfId="439" applyNumberFormat="1" applyFont="1" applyFill="1" applyBorder="1" applyAlignment="1" applyProtection="1">
      <alignment horizontal="center" vertical="center" wrapText="1"/>
      <protection locked="0"/>
    </xf>
    <xf numFmtId="14" fontId="0" fillId="0" borderId="0" xfId="0" applyNumberFormat="1" applyFont="1" applyFill="1" applyAlignment="1" applyProtection="1">
      <alignment horizontal="center" vertical="center"/>
    </xf>
    <xf numFmtId="0" fontId="56" fillId="76" borderId="24" xfId="0" applyNumberFormat="1" applyFont="1" applyFill="1" applyBorder="1" applyAlignment="1" applyProtection="1">
      <alignment horizontal="left" vertical="center" wrapText="1"/>
    </xf>
    <xf numFmtId="0" fontId="39" fillId="76" borderId="25" xfId="0" applyNumberFormat="1" applyFont="1" applyFill="1" applyBorder="1" applyAlignment="1" applyProtection="1">
      <alignment horizontal="center" vertical="center"/>
    </xf>
    <xf numFmtId="0" fontId="0" fillId="76" borderId="30" xfId="0" applyFont="1" applyFill="1" applyBorder="1" applyAlignment="1" applyProtection="1">
      <alignment vertical="center" wrapText="1"/>
    </xf>
    <xf numFmtId="0" fontId="64" fillId="0" borderId="0" xfId="0" applyFont="1" applyAlignment="1" applyProtection="1">
      <alignment wrapText="1"/>
      <protection locked="0"/>
    </xf>
    <xf numFmtId="164" fontId="49" fillId="0" borderId="0" xfId="0" applyNumberFormat="1" applyFont="1" applyFill="1" applyAlignment="1" applyProtection="1">
      <alignment wrapText="1"/>
    </xf>
    <xf numFmtId="164" fontId="49" fillId="76" borderId="10" xfId="0" applyNumberFormat="1" applyFont="1" applyFill="1" applyBorder="1" applyAlignment="1" applyProtection="1">
      <alignment horizontal="center" vertical="center" wrapText="1"/>
    </xf>
    <xf numFmtId="0" fontId="41" fillId="76" borderId="0" xfId="0" applyFont="1" applyFill="1" applyBorder="1" applyAlignment="1">
      <alignment wrapText="1"/>
    </xf>
    <xf numFmtId="0" fontId="39" fillId="76" borderId="61" xfId="0" applyNumberFormat="1" applyFont="1" applyFill="1" applyBorder="1" applyAlignment="1" applyProtection="1">
      <alignment horizontal="center" vertical="center"/>
    </xf>
    <xf numFmtId="0" fontId="41" fillId="76" borderId="22"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7" fontId="0" fillId="0" borderId="28" xfId="439" applyNumberFormat="1" applyFont="1" applyBorder="1" applyAlignment="1" applyProtection="1">
      <alignment vertical="center"/>
    </xf>
    <xf numFmtId="3" fontId="0" fillId="0" borderId="0" xfId="0" applyNumberFormat="1" applyFont="1" applyFill="1" applyProtection="1"/>
    <xf numFmtId="37" fontId="0" fillId="0" borderId="28" xfId="439" applyNumberFormat="1" applyFont="1" applyFill="1" applyBorder="1" applyAlignment="1" applyProtection="1">
      <alignment vertical="center"/>
    </xf>
    <xf numFmtId="38" fontId="0" fillId="0" borderId="0" xfId="0" applyNumberFormat="1" applyFont="1" applyProtection="1"/>
    <xf numFmtId="37" fontId="0" fillId="0" borderId="26" xfId="439" applyNumberFormat="1" applyFont="1" applyFill="1" applyBorder="1" applyAlignment="1" applyProtection="1">
      <alignment vertical="center"/>
    </xf>
    <xf numFmtId="0" fontId="0" fillId="32" borderId="24" xfId="0" applyNumberFormat="1" applyFont="1" applyFill="1" applyBorder="1" applyAlignment="1" applyProtection="1">
      <alignment horizontal="left" vertical="center" wrapText="1"/>
    </xf>
    <xf numFmtId="0" fontId="0" fillId="0" borderId="0" xfId="0" applyFont="1" applyFill="1" applyBorder="1" applyProtection="1"/>
    <xf numFmtId="0" fontId="0" fillId="0" borderId="0" xfId="0" applyFont="1" applyAlignment="1" applyProtection="1">
      <alignment wrapText="1"/>
    </xf>
    <xf numFmtId="37" fontId="0" fillId="0" borderId="27" xfId="439" applyNumberFormat="1" applyFont="1" applyFill="1" applyBorder="1" applyAlignment="1" applyProtection="1">
      <alignment vertical="center"/>
    </xf>
    <xf numFmtId="0" fontId="0" fillId="0" borderId="33" xfId="0" applyNumberFormat="1" applyFont="1" applyFill="1" applyBorder="1" applyAlignment="1" applyProtection="1">
      <alignment horizontal="left" vertical="center" wrapText="1"/>
    </xf>
    <xf numFmtId="0" fontId="0" fillId="0" borderId="0" xfId="0" applyFont="1" applyBorder="1" applyProtection="1"/>
    <xf numFmtId="0" fontId="0" fillId="33" borderId="0" xfId="0" applyFont="1" applyFill="1" applyAlignment="1" applyProtection="1">
      <alignment horizontal="center" vertical="center"/>
    </xf>
    <xf numFmtId="0" fontId="0" fillId="0" borderId="22" xfId="0" applyFont="1" applyFill="1" applyBorder="1" applyAlignment="1">
      <alignment vertical="center" wrapText="1"/>
    </xf>
    <xf numFmtId="39" fontId="124" fillId="74" borderId="60" xfId="1561" applyNumberFormat="1" applyFont="1" applyFill="1" applyBorder="1" applyAlignment="1">
      <alignment horizontal="center" vertical="center" wrapText="1"/>
    </xf>
    <xf numFmtId="0" fontId="0" fillId="22" borderId="24" xfId="0" applyNumberFormat="1" applyFont="1" applyFill="1" applyBorder="1" applyAlignment="1" applyProtection="1">
      <alignment horizontal="left" vertical="center" wrapText="1"/>
    </xf>
    <xf numFmtId="0" fontId="0" fillId="22" borderId="22" xfId="0" applyNumberFormat="1" applyFont="1" applyFill="1" applyBorder="1" applyAlignment="1" applyProtection="1">
      <alignment horizontal="left" vertical="center" wrapText="1"/>
    </xf>
    <xf numFmtId="37" fontId="0" fillId="76" borderId="27" xfId="439" applyNumberFormat="1" applyFont="1" applyFill="1" applyBorder="1" applyAlignment="1" applyProtection="1">
      <alignment vertical="center"/>
    </xf>
    <xf numFmtId="0" fontId="0" fillId="22" borderId="22" xfId="0" applyFont="1" applyFill="1" applyBorder="1" applyAlignment="1" applyProtection="1">
      <alignment vertical="center"/>
      <protection locked="0"/>
    </xf>
    <xf numFmtId="0" fontId="0" fillId="22" borderId="29" xfId="0" applyFont="1" applyFill="1" applyBorder="1" applyAlignment="1" applyProtection="1">
      <alignment vertical="center"/>
    </xf>
    <xf numFmtId="0" fontId="0" fillId="22" borderId="22" xfId="0" applyFont="1" applyFill="1" applyBorder="1" applyAlignment="1" applyProtection="1">
      <alignment vertical="center"/>
    </xf>
    <xf numFmtId="39" fontId="0" fillId="22" borderId="27" xfId="0" applyNumberFormat="1" applyFont="1" applyFill="1" applyBorder="1" applyAlignment="1" applyProtection="1">
      <alignment vertical="center"/>
    </xf>
    <xf numFmtId="0" fontId="0" fillId="22" borderId="27" xfId="0" applyFont="1" applyFill="1" applyBorder="1" applyAlignment="1" applyProtection="1">
      <alignment vertical="center"/>
    </xf>
    <xf numFmtId="0" fontId="0" fillId="22" borderId="28"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3" xfId="0" applyFont="1" applyFill="1" applyBorder="1" applyAlignment="1">
      <alignment vertical="center" wrapText="1"/>
    </xf>
    <xf numFmtId="37" fontId="0" fillId="0" borderId="62" xfId="439" applyNumberFormat="1" applyFont="1" applyFill="1" applyBorder="1" applyAlignment="1" applyProtection="1">
      <alignment vertical="center"/>
    </xf>
    <xf numFmtId="0" fontId="0" fillId="0" borderId="43"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7" xfId="439" applyNumberFormat="1" applyFont="1" applyFill="1" applyBorder="1" applyAlignment="1" applyProtection="1">
      <alignment vertical="center"/>
    </xf>
    <xf numFmtId="0" fontId="0" fillId="72" borderId="22" xfId="0" applyNumberFormat="1" applyFont="1" applyFill="1" applyBorder="1" applyAlignment="1" applyProtection="1">
      <alignment horizontal="left" vertical="center" wrapText="1"/>
    </xf>
    <xf numFmtId="49" fontId="0" fillId="72" borderId="62"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2" borderId="62" xfId="439" applyNumberFormat="1" applyFont="1" applyFill="1" applyBorder="1" applyAlignment="1" applyProtection="1">
      <alignment horizontal="center" vertical="center"/>
    </xf>
    <xf numFmtId="49" fontId="0" fillId="72" borderId="61" xfId="439" applyNumberFormat="1" applyFont="1" applyFill="1" applyBorder="1" applyAlignment="1" applyProtection="1">
      <alignment horizontal="center" vertical="center"/>
    </xf>
    <xf numFmtId="0" fontId="0" fillId="30" borderId="63" xfId="0" applyFont="1" applyFill="1" applyBorder="1"/>
    <xf numFmtId="49" fontId="0" fillId="30" borderId="0" xfId="0" applyNumberFormat="1" applyFont="1" applyFill="1" applyAlignment="1" applyProtection="1">
      <alignment horizontal="center"/>
    </xf>
    <xf numFmtId="41" fontId="0" fillId="0" borderId="63" xfId="0" applyNumberFormat="1" applyFont="1" applyFill="1" applyBorder="1" applyAlignment="1">
      <alignment horizontal="center" vertical="center" wrapText="1"/>
    </xf>
    <xf numFmtId="0" fontId="0" fillId="30" borderId="22" xfId="0" applyNumberFormat="1" applyFont="1" applyFill="1" applyBorder="1" applyAlignment="1" applyProtection="1">
      <alignment horizontal="left" vertical="center" wrapText="1"/>
    </xf>
    <xf numFmtId="49" fontId="0" fillId="30" borderId="61" xfId="439" applyNumberFormat="1" applyFont="1" applyFill="1" applyBorder="1" applyAlignment="1" applyProtection="1">
      <alignment horizontal="center" vertical="center"/>
    </xf>
    <xf numFmtId="14" fontId="0" fillId="30" borderId="0" xfId="0" applyNumberFormat="1" applyFont="1" applyFill="1" applyAlignment="1" applyProtection="1">
      <alignment horizontal="center"/>
    </xf>
    <xf numFmtId="14" fontId="0" fillId="30" borderId="61" xfId="439" applyNumberFormat="1" applyFont="1" applyFill="1" applyBorder="1" applyAlignment="1" applyProtection="1">
      <alignment horizontal="center" vertical="center"/>
    </xf>
    <xf numFmtId="0" fontId="0" fillId="76" borderId="0" xfId="0" applyFont="1" applyFill="1" applyBorder="1"/>
    <xf numFmtId="41" fontId="0" fillId="76" borderId="0" xfId="0" applyNumberFormat="1" applyFont="1" applyFill="1" applyBorder="1" applyAlignment="1">
      <alignment horizontal="center" vertical="center" wrapText="1"/>
    </xf>
    <xf numFmtId="14" fontId="0" fillId="76" borderId="61" xfId="439" applyNumberFormat="1" applyFont="1" applyFill="1" applyBorder="1" applyAlignment="1" applyProtection="1">
      <alignment horizontal="center" vertical="center"/>
    </xf>
    <xf numFmtId="0" fontId="0" fillId="76"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39" fillId="0" borderId="56" xfId="0" applyFont="1" applyFill="1" applyBorder="1" applyAlignment="1">
      <alignment vertical="center"/>
    </xf>
    <xf numFmtId="172" fontId="39" fillId="28" borderId="0" xfId="439" applyNumberFormat="1" applyFont="1" applyFill="1" applyAlignment="1" applyProtection="1">
      <alignment horizontal="center" vertical="center"/>
      <protection locked="0"/>
    </xf>
    <xf numFmtId="0" fontId="0" fillId="0" borderId="31" xfId="0" applyFont="1" applyFill="1" applyBorder="1" applyAlignment="1">
      <alignment horizontal="center" wrapText="1"/>
    </xf>
    <xf numFmtId="0" fontId="59" fillId="0" borderId="59"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2" borderId="0" xfId="0" applyFont="1" applyFill="1" applyAlignment="1" applyProtection="1">
      <alignment wrapText="1"/>
    </xf>
    <xf numFmtId="0" fontId="0" fillId="32"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5" fillId="21" borderId="12" xfId="439" applyNumberFormat="1" applyFont="1" applyFill="1" applyBorder="1" applyAlignment="1" applyProtection="1">
      <alignment horizontal="center" wrapText="1"/>
    </xf>
    <xf numFmtId="0" fontId="39" fillId="21" borderId="21" xfId="0" applyFont="1" applyFill="1" applyBorder="1" applyAlignment="1" applyProtection="1">
      <alignment horizontal="center" wrapText="1"/>
    </xf>
    <xf numFmtId="41" fontId="64" fillId="28" borderId="0" xfId="439" applyNumberFormat="1" applyFont="1" applyFill="1" applyAlignment="1" applyProtection="1">
      <alignment wrapText="1"/>
    </xf>
    <xf numFmtId="41" fontId="65"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37" fontId="0" fillId="29" borderId="0" xfId="439" applyNumberFormat="1" applyFont="1" applyFill="1" applyAlignment="1" applyProtection="1">
      <alignment horizontal="center" vertical="center"/>
      <protection locked="0"/>
    </xf>
    <xf numFmtId="0" fontId="39" fillId="0" borderId="0" xfId="0" applyFont="1" applyFill="1" applyAlignment="1" applyProtection="1">
      <alignment horizontal="center" vertical="center" wrapText="1"/>
    </xf>
    <xf numFmtId="164" fontId="0" fillId="0" borderId="0" xfId="0" applyNumberFormat="1" applyFont="1" applyAlignment="1" applyProtection="1">
      <alignment wrapText="1"/>
      <protection locked="0"/>
    </xf>
    <xf numFmtId="41" fontId="65" fillId="0" borderId="0" xfId="0" applyNumberFormat="1" applyFont="1" applyAlignment="1">
      <alignment wrapText="1"/>
    </xf>
    <xf numFmtId="3" fontId="0" fillId="28" borderId="0" xfId="439" applyNumberFormat="1" applyFont="1" applyFill="1" applyAlignment="1" applyProtection="1">
      <alignment horizontal="center" vertical="center"/>
      <protection locked="0"/>
    </xf>
    <xf numFmtId="0" fontId="0" fillId="0" borderId="43" xfId="0" applyNumberFormat="1" applyFont="1" applyFill="1" applyBorder="1" applyAlignment="1" applyProtection="1">
      <alignment vertical="center" wrapText="1"/>
    </xf>
    <xf numFmtId="0" fontId="0" fillId="0" borderId="0" xfId="0" applyFont="1" applyAlignment="1" applyProtection="1">
      <protection locked="0"/>
    </xf>
    <xf numFmtId="164" fontId="0" fillId="28" borderId="0" xfId="439" applyNumberFormat="1" applyFont="1" applyFill="1" applyProtection="1"/>
    <xf numFmtId="0" fontId="0" fillId="31" borderId="0" xfId="0" applyFont="1" applyFill="1" applyProtection="1"/>
    <xf numFmtId="164" fontId="0" fillId="0" borderId="22" xfId="439" applyNumberFormat="1" applyFont="1" applyFill="1" applyBorder="1" applyAlignment="1" applyProtection="1">
      <alignment horizontal="center" vertical="center" wrapText="1"/>
      <protection locked="0"/>
    </xf>
    <xf numFmtId="41" fontId="64" fillId="0" borderId="0" xfId="439" applyNumberFormat="1" applyFont="1" applyFill="1" applyAlignment="1" applyProtection="1">
      <alignment vertical="center" wrapText="1"/>
    </xf>
    <xf numFmtId="39" fontId="64"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49" fontId="0" fillId="29" borderId="0" xfId="0" applyNumberFormat="1" applyFont="1" applyFill="1" applyProtection="1">
      <protection locked="0"/>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1" xfId="0" applyFont="1" applyFill="1" applyBorder="1"/>
    <xf numFmtId="0" fontId="0" fillId="0" borderId="0" xfId="0" applyFont="1" applyBorder="1"/>
    <xf numFmtId="0" fontId="0" fillId="0" borderId="53"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4" fillId="0" borderId="0" xfId="439" applyNumberFormat="1" applyFont="1" applyFill="1" applyAlignment="1" applyProtection="1">
      <alignment vertical="center" wrapText="1"/>
      <protection locked="0"/>
    </xf>
    <xf numFmtId="0" fontId="39" fillId="30" borderId="35" xfId="0" applyFont="1" applyFill="1" applyBorder="1" applyAlignment="1">
      <alignment horizontal="center" vertical="center" wrapText="1"/>
    </xf>
    <xf numFmtId="0" fontId="39" fillId="30" borderId="37" xfId="0" applyFont="1" applyFill="1" applyBorder="1" applyAlignment="1">
      <alignment horizontal="center" vertical="center" wrapText="1"/>
    </xf>
    <xf numFmtId="41" fontId="64" fillId="0" borderId="0" xfId="439" applyNumberFormat="1" applyFont="1" applyAlignment="1">
      <alignment vertical="center" wrapText="1"/>
    </xf>
    <xf numFmtId="49" fontId="0" fillId="30" borderId="13" xfId="0" applyNumberFormat="1" applyFont="1" applyFill="1" applyBorder="1" applyAlignment="1" applyProtection="1">
      <alignment horizontal="center"/>
      <protection locked="0"/>
    </xf>
    <xf numFmtId="14" fontId="0" fillId="30" borderId="13" xfId="0"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3"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0" fillId="0" borderId="43" xfId="0" applyFont="1" applyFill="1" applyBorder="1" applyAlignment="1" applyProtection="1">
      <alignment horizontal="center" vertical="center" wrapText="1"/>
    </xf>
    <xf numFmtId="0" fontId="39"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57" fillId="0" borderId="0" xfId="0" applyFont="1" applyFill="1" applyAlignment="1" applyProtection="1">
      <alignment vertical="center" wrapText="1"/>
    </xf>
    <xf numFmtId="0" fontId="39" fillId="0" borderId="0" xfId="0" applyFont="1" applyFill="1" applyAlignment="1" applyProtection="1">
      <alignment horizontal="center" vertical="center"/>
    </xf>
    <xf numFmtId="0" fontId="39" fillId="72" borderId="0" xfId="0" applyFont="1" applyFill="1" applyAlignment="1" applyProtection="1">
      <alignment vertical="center"/>
    </xf>
    <xf numFmtId="0" fontId="39" fillId="72" borderId="0" xfId="0" applyFont="1" applyFill="1" applyAlignment="1" applyProtection="1"/>
    <xf numFmtId="0" fontId="0" fillId="72" borderId="0" xfId="0" applyFont="1" applyFill="1" applyAlignment="1" applyProtection="1"/>
    <xf numFmtId="0" fontId="0" fillId="72" borderId="0" xfId="0" applyNumberFormat="1" applyFont="1" applyFill="1" applyAlignment="1" applyProtection="1">
      <alignment horizontal="left" vertical="center" wrapText="1"/>
    </xf>
    <xf numFmtId="164" fontId="0" fillId="72" borderId="0" xfId="439" applyNumberFormat="1" applyFont="1" applyFill="1" applyAlignment="1" applyProtection="1">
      <alignment vertical="center"/>
    </xf>
    <xf numFmtId="37" fontId="0" fillId="72" borderId="0" xfId="439" applyNumberFormat="1" applyFont="1" applyFill="1" applyAlignment="1" applyProtection="1">
      <alignment horizontal="center" vertical="center"/>
      <protection locked="0"/>
    </xf>
    <xf numFmtId="41" fontId="64" fillId="72" borderId="0" xfId="439" applyNumberFormat="1" applyFont="1" applyFill="1" applyAlignment="1" applyProtection="1">
      <alignment wrapText="1"/>
    </xf>
    <xf numFmtId="164" fontId="39" fillId="72" borderId="0" xfId="439" applyNumberFormat="1" applyFont="1" applyFill="1" applyAlignment="1" applyProtection="1">
      <alignment horizontal="center" vertical="center"/>
      <protection locked="0"/>
    </xf>
    <xf numFmtId="41" fontId="65" fillId="72" borderId="0" xfId="0" applyNumberFormat="1" applyFont="1" applyFill="1" applyAlignment="1" applyProtection="1">
      <alignment wrapText="1"/>
    </xf>
    <xf numFmtId="0" fontId="39" fillId="72" borderId="0" xfId="0" applyFont="1" applyFill="1" applyAlignment="1" applyProtection="1">
      <alignment horizontal="center" vertical="center"/>
      <protection locked="0"/>
    </xf>
    <xf numFmtId="0" fontId="65" fillId="72" borderId="0" xfId="0" applyFont="1" applyFill="1" applyAlignment="1" applyProtection="1"/>
    <xf numFmtId="0" fontId="39" fillId="72" borderId="0" xfId="0" applyFont="1" applyFill="1" applyAlignment="1" applyProtection="1">
      <alignment horizontal="left" vertical="center"/>
    </xf>
    <xf numFmtId="0" fontId="0" fillId="72" borderId="0" xfId="0" applyFont="1" applyFill="1" applyAlignment="1" applyProtection="1">
      <alignment horizontal="left" vertical="center"/>
    </xf>
    <xf numFmtId="0" fontId="0" fillId="72" borderId="0" xfId="0" applyNumberFormat="1" applyFont="1" applyFill="1" applyAlignment="1" applyProtection="1">
      <alignment vertical="center" wrapText="1"/>
    </xf>
    <xf numFmtId="38" fontId="44" fillId="72" borderId="0" xfId="439" applyNumberFormat="1" applyFont="1" applyFill="1" applyAlignment="1" applyProtection="1">
      <alignment horizontal="center" vertical="center" wrapText="1"/>
    </xf>
    <xf numFmtId="164" fontId="0" fillId="72" borderId="0" xfId="439" applyNumberFormat="1" applyFont="1" applyFill="1" applyAlignment="1" applyProtection="1">
      <alignment horizontal="center" vertical="center"/>
    </xf>
    <xf numFmtId="38" fontId="39" fillId="72" borderId="0" xfId="0" applyNumberFormat="1" applyFont="1" applyFill="1" applyAlignment="1" applyProtection="1">
      <alignment horizontal="left" vertical="center"/>
    </xf>
    <xf numFmtId="0" fontId="65" fillId="72" borderId="0" xfId="0" applyFont="1" applyFill="1" applyAlignment="1" applyProtection="1">
      <alignment horizontal="left" vertical="center"/>
    </xf>
    <xf numFmtId="0" fontId="0" fillId="72" borderId="0" xfId="0" applyFont="1" applyFill="1" applyProtection="1"/>
    <xf numFmtId="0" fontId="0" fillId="72" borderId="0" xfId="0" applyFont="1" applyFill="1" applyAlignment="1" applyProtection="1">
      <alignment horizontal="center" vertical="center" wrapText="1"/>
    </xf>
    <xf numFmtId="0" fontId="39" fillId="72" borderId="0" xfId="0" applyFont="1" applyFill="1" applyAlignment="1" applyProtection="1">
      <alignment horizontal="center" vertical="center" wrapText="1"/>
    </xf>
    <xf numFmtId="41" fontId="0" fillId="72" borderId="0" xfId="439" applyNumberFormat="1" applyFont="1" applyFill="1" applyAlignment="1" applyProtection="1">
      <alignment vertical="center" wrapText="1"/>
      <protection locked="0"/>
    </xf>
    <xf numFmtId="41" fontId="0" fillId="72" borderId="0" xfId="439" applyNumberFormat="1" applyFont="1" applyFill="1" applyAlignment="1" applyProtection="1">
      <alignment vertical="center" wrapText="1"/>
    </xf>
    <xf numFmtId="0" fontId="0" fillId="72" borderId="0" xfId="0" applyFont="1" applyFill="1" applyAlignment="1" applyProtection="1">
      <alignment wrapText="1"/>
      <protection locked="0"/>
    </xf>
    <xf numFmtId="0" fontId="128" fillId="72" borderId="0" xfId="0" applyFont="1" applyFill="1" applyAlignment="1" applyProtection="1">
      <alignment horizontal="left" vertical="center"/>
    </xf>
    <xf numFmtId="0" fontId="76" fillId="72" borderId="0" xfId="0" applyFont="1" applyFill="1" applyAlignment="1" applyProtection="1">
      <alignment vertical="center"/>
    </xf>
    <xf numFmtId="0" fontId="129" fillId="72" borderId="0" xfId="0" applyFont="1" applyFill="1" applyAlignment="1" applyProtection="1">
      <alignment vertical="center"/>
      <protection locked="0"/>
    </xf>
    <xf numFmtId="0" fontId="57" fillId="72" borderId="0" xfId="0" applyFont="1" applyFill="1" applyAlignment="1">
      <alignment vertical="center" wrapText="1"/>
    </xf>
    <xf numFmtId="41" fontId="130" fillId="0" borderId="0" xfId="0" applyNumberFormat="1" applyFont="1" applyFill="1" applyAlignment="1" applyProtection="1">
      <alignment wrapText="1"/>
    </xf>
    <xf numFmtId="0" fontId="57" fillId="72"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72" xfId="0" applyBorder="1"/>
    <xf numFmtId="0" fontId="0" fillId="0" borderId="81" xfId="0" applyBorder="1"/>
    <xf numFmtId="0" fontId="39" fillId="76" borderId="64" xfId="0" applyFont="1" applyFill="1" applyBorder="1" applyAlignment="1">
      <alignment horizontal="center"/>
    </xf>
    <xf numFmtId="0" fontId="39" fillId="76" borderId="54" xfId="0" applyFont="1" applyFill="1" applyBorder="1" applyAlignment="1">
      <alignment horizontal="center"/>
    </xf>
    <xf numFmtId="0" fontId="0" fillId="0" borderId="74" xfId="0" applyBorder="1"/>
    <xf numFmtId="0" fontId="0" fillId="0" borderId="79" xfId="0" applyBorder="1"/>
    <xf numFmtId="0" fontId="37" fillId="76" borderId="54" xfId="0" applyFont="1" applyFill="1" applyBorder="1" applyAlignment="1">
      <alignment vertical="center" wrapText="1"/>
    </xf>
    <xf numFmtId="0" fontId="37" fillId="76" borderId="54" xfId="0" applyFont="1" applyFill="1" applyBorder="1" applyAlignment="1">
      <alignment horizontal="justify" vertical="center"/>
    </xf>
    <xf numFmtId="0" fontId="45" fillId="76" borderId="54" xfId="0" applyFont="1" applyFill="1" applyBorder="1" applyAlignment="1">
      <alignment horizontal="center" vertical="center" wrapText="1"/>
    </xf>
    <xf numFmtId="0" fontId="40" fillId="76" borderId="13" xfId="0" applyFont="1" applyFill="1" applyBorder="1" applyAlignment="1">
      <alignment horizontal="center" vertical="center"/>
    </xf>
    <xf numFmtId="0" fontId="0" fillId="0" borderId="54" xfId="0" applyBorder="1"/>
    <xf numFmtId="164" fontId="0" fillId="0" borderId="0" xfId="439" applyNumberFormat="1" applyFont="1" applyFill="1" applyProtection="1"/>
    <xf numFmtId="164" fontId="44" fillId="22" borderId="0" xfId="439" applyNumberFormat="1" applyFont="1" applyFill="1" applyAlignment="1" applyProtection="1">
      <alignment horizontal="center" vertical="center" wrapText="1"/>
    </xf>
    <xf numFmtId="41" fontId="65" fillId="0" borderId="0" xfId="439" applyNumberFormat="1" applyFont="1" applyFill="1" applyAlignment="1" applyProtection="1">
      <alignment horizontal="center" vertical="center" wrapText="1"/>
      <protection locked="0"/>
    </xf>
    <xf numFmtId="0" fontId="134" fillId="75" borderId="54" xfId="0" applyFont="1" applyFill="1" applyBorder="1" applyAlignment="1">
      <alignment horizontal="center" vertical="center" wrapText="1"/>
    </xf>
    <xf numFmtId="0" fontId="131" fillId="0" borderId="0" xfId="0" applyFont="1"/>
    <xf numFmtId="0" fontId="135" fillId="71" borderId="0" xfId="0" applyFont="1" applyFill="1" applyAlignment="1">
      <alignment horizontal="justify" vertical="center"/>
    </xf>
    <xf numFmtId="0" fontId="135" fillId="71" borderId="0" xfId="0" applyFont="1" applyFill="1" applyAlignment="1">
      <alignment vertical="center"/>
    </xf>
    <xf numFmtId="0" fontId="0" fillId="0" borderId="0" xfId="0" applyAlignment="1">
      <alignment vertical="center"/>
    </xf>
    <xf numFmtId="0" fontId="135" fillId="71" borderId="0" xfId="0" applyFont="1" applyFill="1" applyAlignment="1">
      <alignment vertical="center" wrapText="1"/>
    </xf>
    <xf numFmtId="0" fontId="139" fillId="71" borderId="0" xfId="611" applyFont="1" applyFill="1" applyAlignment="1">
      <alignment vertical="center"/>
    </xf>
    <xf numFmtId="0" fontId="140" fillId="71" borderId="0" xfId="0" applyFont="1" applyFill="1" applyAlignment="1">
      <alignment vertical="center"/>
    </xf>
    <xf numFmtId="0" fontId="141" fillId="71" borderId="0" xfId="611" applyFont="1" applyFill="1" applyAlignment="1" applyProtection="1">
      <alignment vertical="center"/>
      <protection locked="0"/>
    </xf>
    <xf numFmtId="0" fontId="140" fillId="71" borderId="0" xfId="0" applyFont="1" applyFill="1"/>
    <xf numFmtId="0" fontId="141" fillId="71" borderId="0" xfId="611" applyFont="1" applyFill="1" applyProtection="1">
      <protection locked="0"/>
    </xf>
    <xf numFmtId="0" fontId="111" fillId="71" borderId="0" xfId="30096" applyFont="1" applyFill="1" applyAlignment="1">
      <alignment horizontal="left" vertical="center" wrapText="1" indent="1"/>
    </xf>
    <xf numFmtId="0" fontId="111" fillId="71" borderId="0" xfId="30096" quotePrefix="1" applyFont="1" applyFill="1" applyAlignment="1">
      <alignment horizontal="left" vertical="center" wrapText="1" indent="1"/>
    </xf>
    <xf numFmtId="0" fontId="144" fillId="71" borderId="0" xfId="30096" applyFont="1" applyFill="1" applyAlignment="1">
      <alignment vertical="center" wrapText="1"/>
    </xf>
    <xf numFmtId="0" fontId="35" fillId="0" borderId="0" xfId="611"/>
    <xf numFmtId="0" fontId="135" fillId="71" borderId="0" xfId="30096" applyFont="1" applyFill="1" applyAlignment="1">
      <alignment vertical="center" wrapText="1"/>
    </xf>
    <xf numFmtId="0" fontId="141" fillId="71" borderId="0" xfId="611" applyFont="1" applyFill="1" applyAlignment="1">
      <alignment vertical="center"/>
    </xf>
    <xf numFmtId="38" fontId="0" fillId="0" borderId="0" xfId="0" applyNumberFormat="1" applyFont="1" applyFill="1" applyProtection="1"/>
    <xf numFmtId="14" fontId="0" fillId="0" borderId="0" xfId="0" applyNumberFormat="1" applyFont="1" applyProtection="1"/>
    <xf numFmtId="164" fontId="49" fillId="32" borderId="0" xfId="0" applyNumberFormat="1" applyFont="1" applyFill="1" applyAlignment="1" applyProtection="1">
      <alignment wrapText="1"/>
    </xf>
    <xf numFmtId="0" fontId="0" fillId="20" borderId="0" xfId="0" applyFill="1"/>
    <xf numFmtId="0" fontId="0" fillId="29" borderId="0" xfId="0" applyFill="1" applyAlignment="1">
      <alignment horizontal="center"/>
    </xf>
    <xf numFmtId="0" fontId="0" fillId="29" borderId="0" xfId="0" applyFill="1"/>
    <xf numFmtId="0" fontId="0" fillId="20" borderId="0" xfId="0" applyFill="1" applyAlignment="1">
      <alignment horizontal="center"/>
    </xf>
    <xf numFmtId="0" fontId="0" fillId="31" borderId="0" xfId="0" applyFill="1" applyAlignment="1">
      <alignment horizontal="center"/>
    </xf>
    <xf numFmtId="0" fontId="0" fillId="31" borderId="0" xfId="0" applyFill="1"/>
    <xf numFmtId="0" fontId="0" fillId="0" borderId="0" xfId="0" applyFill="1" applyAlignment="1">
      <alignment horizontal="center"/>
    </xf>
    <xf numFmtId="0" fontId="0" fillId="0" borderId="0" xfId="0" applyFill="1"/>
    <xf numFmtId="0" fontId="0" fillId="77" borderId="0" xfId="0" applyFill="1" applyAlignment="1">
      <alignment horizontal="center"/>
    </xf>
    <xf numFmtId="0" fontId="0" fillId="77" borderId="0" xfId="0" applyFill="1"/>
    <xf numFmtId="0" fontId="0" fillId="26" borderId="0" xfId="0" applyFill="1" applyAlignment="1">
      <alignment horizontal="center"/>
    </xf>
    <xf numFmtId="0" fontId="0" fillId="26" borderId="0" xfId="0" applyFill="1"/>
    <xf numFmtId="0" fontId="0" fillId="77" borderId="0" xfId="0" applyFill="1" applyBorder="1"/>
    <xf numFmtId="0" fontId="0" fillId="34" borderId="0" xfId="0" applyFill="1" applyAlignment="1">
      <alignment horizontal="center"/>
    </xf>
    <xf numFmtId="0" fontId="0" fillId="34" borderId="0" xfId="0" applyFill="1"/>
    <xf numFmtId="38" fontId="44" fillId="22" borderId="43" xfId="439" applyNumberFormat="1" applyFont="1" applyFill="1" applyBorder="1" applyAlignment="1" applyProtection="1">
      <alignment horizontal="center" vertical="center" wrapText="1"/>
    </xf>
    <xf numFmtId="4" fontId="0" fillId="0" borderId="0" xfId="0" applyNumberFormat="1"/>
    <xf numFmtId="49" fontId="35" fillId="30" borderId="13" xfId="611" applyNumberFormat="1" applyFill="1" applyBorder="1" applyAlignment="1" applyProtection="1">
      <alignment horizontal="center"/>
      <protection locked="0"/>
    </xf>
    <xf numFmtId="178" fontId="41" fillId="30" borderId="63" xfId="0" applyNumberFormat="1" applyFont="1" applyFill="1" applyBorder="1" applyAlignment="1">
      <alignment wrapText="1"/>
    </xf>
    <xf numFmtId="178" fontId="56" fillId="0" borderId="27" xfId="439" applyNumberFormat="1" applyFont="1" applyFill="1" applyBorder="1" applyAlignment="1" applyProtection="1">
      <alignment horizontal="center" vertical="center" wrapText="1"/>
    </xf>
    <xf numFmtId="179" fontId="0" fillId="30" borderId="13" xfId="0" applyNumberFormat="1" applyFont="1" applyFill="1" applyBorder="1" applyAlignment="1" applyProtection="1">
      <alignment horizontal="center"/>
      <protection locked="0"/>
    </xf>
    <xf numFmtId="0" fontId="0" fillId="0" borderId="13" xfId="0" applyBorder="1"/>
    <xf numFmtId="0" fontId="0" fillId="0" borderId="38" xfId="0" applyBorder="1"/>
    <xf numFmtId="0" fontId="0" fillId="0" borderId="64" xfId="0" applyBorder="1"/>
    <xf numFmtId="0" fontId="39" fillId="76" borderId="83" xfId="0" applyFont="1" applyFill="1" applyBorder="1" applyAlignment="1">
      <alignment horizontal="left"/>
    </xf>
    <xf numFmtId="0" fontId="0" fillId="76" borderId="84" xfId="0" applyFill="1" applyBorder="1"/>
    <xf numFmtId="0" fontId="0" fillId="76" borderId="88" xfId="0" applyFill="1" applyBorder="1"/>
    <xf numFmtId="0" fontId="0" fillId="0" borderId="82" xfId="0" applyBorder="1"/>
    <xf numFmtId="0" fontId="133" fillId="0" borderId="65" xfId="0" applyFont="1" applyBorder="1" applyAlignment="1">
      <alignment horizontal="center" vertical="center" wrapText="1"/>
    </xf>
    <xf numFmtId="0" fontId="0" fillId="0" borderId="65" xfId="0" applyBorder="1"/>
    <xf numFmtId="0" fontId="133" fillId="0" borderId="13" xfId="0" applyFont="1" applyBorder="1" applyAlignment="1">
      <alignment horizontal="center" vertical="center" wrapText="1"/>
    </xf>
    <xf numFmtId="0" fontId="39" fillId="0" borderId="54" xfId="0" quotePrefix="1" applyFont="1" applyBorder="1" applyAlignment="1">
      <alignment horizontal="center" vertical="center"/>
    </xf>
    <xf numFmtId="37" fontId="0" fillId="0" borderId="54" xfId="0" applyNumberFormat="1" applyBorder="1" applyAlignment="1">
      <alignment horizontal="center" vertical="center" wrapText="1"/>
    </xf>
    <xf numFmtId="0" fontId="45" fillId="76" borderId="13" xfId="0" applyFont="1" applyFill="1" applyBorder="1" applyAlignment="1">
      <alignment horizontal="center" vertical="center" wrapText="1"/>
    </xf>
    <xf numFmtId="0" fontId="39" fillId="76" borderId="54" xfId="0" applyFont="1" applyFill="1" applyBorder="1" applyAlignment="1">
      <alignment horizontal="center" wrapText="1"/>
    </xf>
    <xf numFmtId="0" fontId="0" fillId="76" borderId="83" xfId="0" applyFill="1" applyBorder="1"/>
    <xf numFmtId="49" fontId="39" fillId="0" borderId="54" xfId="0" quotePrefix="1" applyNumberFormat="1" applyFont="1" applyBorder="1" applyAlignment="1">
      <alignment horizontal="center" vertical="center"/>
    </xf>
    <xf numFmtId="0" fontId="0" fillId="0" borderId="54" xfId="0" applyBorder="1" applyAlignment="1">
      <alignment horizontal="justify" vertical="center"/>
    </xf>
    <xf numFmtId="0" fontId="0" fillId="1" borderId="54" xfId="0" applyFill="1" applyBorder="1" applyAlignment="1">
      <alignment horizontal="center" vertical="center" wrapText="1"/>
    </xf>
    <xf numFmtId="0" fontId="39" fillId="0" borderId="79" xfId="0" applyFont="1" applyBorder="1" applyAlignment="1">
      <alignment horizontal="center" vertical="center"/>
    </xf>
    <xf numFmtId="0" fontId="0" fillId="76" borderId="11" xfId="0" applyFill="1" applyBorder="1" applyAlignment="1">
      <alignment horizontal="center"/>
    </xf>
    <xf numFmtId="0" fontId="44" fillId="0" borderId="85" xfId="0" applyFont="1" applyBorder="1"/>
    <xf numFmtId="0" fontId="44" fillId="0" borderId="0" xfId="0" applyFont="1"/>
    <xf numFmtId="0" fontId="44" fillId="0" borderId="71" xfId="0" applyFont="1" applyBorder="1"/>
    <xf numFmtId="0" fontId="44" fillId="0" borderId="72" xfId="0" applyFont="1" applyBorder="1"/>
    <xf numFmtId="0" fontId="146" fillId="0" borderId="0" xfId="0" applyFont="1" applyAlignment="1">
      <alignment vertical="center" wrapText="1"/>
    </xf>
    <xf numFmtId="0" fontId="44" fillId="0" borderId="80" xfId="0" applyFont="1" applyBorder="1" applyAlignment="1">
      <alignment wrapText="1"/>
    </xf>
    <xf numFmtId="1" fontId="44" fillId="0" borderId="0" xfId="0" applyNumberFormat="1" applyFont="1"/>
    <xf numFmtId="0" fontId="44" fillId="0" borderId="78" xfId="0" applyFont="1" applyBorder="1"/>
    <xf numFmtId="0" fontId="44" fillId="0" borderId="0" xfId="0" applyFont="1" applyAlignment="1">
      <alignment horizontal="center"/>
    </xf>
    <xf numFmtId="0" fontId="44" fillId="0" borderId="81" xfId="0" applyFont="1" applyBorder="1"/>
    <xf numFmtId="0" fontId="0" fillId="0" borderId="0" xfId="0" applyFill="1" applyAlignment="1">
      <alignment horizontal="left" vertical="center"/>
    </xf>
    <xf numFmtId="0" fontId="0" fillId="0" borderId="0" xfId="0" applyFill="1" applyAlignment="1">
      <alignment wrapText="1"/>
    </xf>
    <xf numFmtId="0" fontId="147" fillId="0" borderId="0" xfId="0" applyFont="1" applyFill="1" applyAlignment="1">
      <alignment horizontal="left" vertical="center"/>
    </xf>
    <xf numFmtId="0" fontId="39" fillId="0" borderId="13" xfId="0" applyFont="1" applyFill="1" applyBorder="1" applyAlignment="1">
      <alignment horizontal="left" vertical="center"/>
    </xf>
    <xf numFmtId="0" fontId="0" fillId="0" borderId="16" xfId="0" applyFill="1" applyBorder="1"/>
    <xf numFmtId="0" fontId="76" fillId="0" borderId="39" xfId="0" applyFont="1" applyFill="1" applyBorder="1"/>
    <xf numFmtId="0" fontId="0" fillId="32" borderId="10" xfId="0" applyFill="1" applyBorder="1" applyAlignment="1">
      <alignment horizontal="center" vertical="center"/>
    </xf>
    <xf numFmtId="0" fontId="0" fillId="32" borderId="10" xfId="0" applyFill="1" applyBorder="1" applyAlignment="1">
      <alignment vertical="center" wrapText="1"/>
    </xf>
    <xf numFmtId="0" fontId="0" fillId="32" borderId="0" xfId="0" applyFill="1" applyAlignment="1">
      <alignment vertical="center" wrapText="1"/>
    </xf>
    <xf numFmtId="0" fontId="76" fillId="0" borderId="39" xfId="0" applyFont="1" applyFill="1" applyBorder="1" applyAlignment="1">
      <alignment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0" fontId="0" fillId="0" borderId="0" xfId="0" quotePrefix="1" applyFont="1" applyAlignment="1" applyProtection="1">
      <alignment vertical="center" wrapText="1"/>
    </xf>
    <xf numFmtId="0" fontId="0" fillId="34" borderId="0" xfId="0" applyFont="1" applyFill="1" applyAlignment="1" applyProtection="1">
      <alignment horizontal="center" vertical="center"/>
    </xf>
    <xf numFmtId="41" fontId="65" fillId="30" borderId="76" xfId="439" applyNumberFormat="1" applyFont="1" applyFill="1" applyBorder="1" applyAlignment="1">
      <alignment vertical="center" wrapText="1"/>
    </xf>
    <xf numFmtId="41" fontId="65" fillId="30" borderId="0" xfId="439" applyNumberFormat="1" applyFont="1" applyFill="1" applyAlignment="1">
      <alignment vertical="center" wrapText="1"/>
    </xf>
    <xf numFmtId="41" fontId="65" fillId="30" borderId="87" xfId="439" applyNumberFormat="1" applyFont="1" applyFill="1" applyBorder="1" applyAlignment="1">
      <alignment vertical="center" wrapText="1"/>
    </xf>
    <xf numFmtId="41" fontId="65" fillId="30" borderId="77" xfId="439" applyNumberFormat="1" applyFont="1" applyFill="1" applyBorder="1" applyAlignment="1">
      <alignment vertical="center" wrapText="1"/>
    </xf>
    <xf numFmtId="14" fontId="56" fillId="34" borderId="22" xfId="439" applyNumberFormat="1" applyFont="1" applyFill="1" applyBorder="1" applyAlignment="1" applyProtection="1">
      <alignment horizontal="center" vertical="center" wrapText="1"/>
    </xf>
    <xf numFmtId="0" fontId="44" fillId="0" borderId="54" xfId="0" applyFont="1" applyBorder="1" applyAlignment="1">
      <alignment horizontal="center" vertical="center" wrapText="1"/>
    </xf>
    <xf numFmtId="0" fontId="0" fillId="0" borderId="0" xfId="0" applyNumberFormat="1"/>
    <xf numFmtId="0" fontId="0" fillId="0" borderId="0" xfId="0" applyAlignment="1">
      <alignment horizontal="center" wrapText="1"/>
    </xf>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Fill="1" applyBorder="1" applyAlignment="1">
      <alignment horizontal="center"/>
    </xf>
    <xf numFmtId="0" fontId="0" fillId="0" borderId="10" xfId="0" applyFill="1" applyBorder="1" applyAlignment="1">
      <alignment wrapText="1"/>
    </xf>
    <xf numFmtId="0" fontId="0" fillId="0" borderId="73" xfId="0" applyFill="1" applyBorder="1"/>
    <xf numFmtId="0" fontId="150" fillId="0" borderId="0" xfId="0" applyFont="1" applyAlignment="1">
      <alignment horizontal="center"/>
    </xf>
    <xf numFmtId="0" fontId="150" fillId="0" borderId="0" xfId="0" applyFont="1"/>
    <xf numFmtId="0" fontId="51" fillId="0" borderId="0" xfId="0" applyFont="1" applyAlignment="1">
      <alignment horizontal="center" wrapText="1"/>
    </xf>
    <xf numFmtId="0" fontId="150" fillId="0" borderId="0" xfId="0" applyFont="1" applyAlignment="1">
      <alignment wrapText="1"/>
    </xf>
    <xf numFmtId="1" fontId="0" fillId="0" borderId="0" xfId="0" applyNumberFormat="1" applyAlignment="1">
      <alignment horizontal="center" vertical="center"/>
    </xf>
    <xf numFmtId="0" fontId="44" fillId="0" borderId="43" xfId="0" applyFont="1" applyBorder="1" applyAlignment="1">
      <alignment horizontal="center" vertical="center" wrapText="1"/>
    </xf>
    <xf numFmtId="0" fontId="0" fillId="0" borderId="0" xfId="0" applyAlignment="1">
      <alignment horizontal="left" vertical="center" wrapText="1"/>
    </xf>
    <xf numFmtId="1" fontId="0" fillId="0" borderId="24" xfId="0" applyNumberFormat="1" applyBorder="1" applyAlignment="1">
      <alignment horizontal="center" vertical="center" wrapText="1"/>
    </xf>
    <xf numFmtId="0" fontId="0" fillId="0" borderId="22" xfId="0" applyBorder="1" applyAlignment="1">
      <alignment horizontal="left" vertical="center" wrapText="1"/>
    </xf>
    <xf numFmtId="0" fontId="0" fillId="0" borderId="24" xfId="0" applyBorder="1" applyAlignment="1">
      <alignment horizontal="center" vertical="center" wrapText="1"/>
    </xf>
    <xf numFmtId="0" fontId="39" fillId="72" borderId="0" xfId="0" applyFont="1" applyFill="1" applyAlignment="1">
      <alignment vertical="center"/>
    </xf>
    <xf numFmtId="0" fontId="0" fillId="72" borderId="0" xfId="0" applyFill="1" applyAlignment="1">
      <alignment vertical="center"/>
    </xf>
    <xf numFmtId="3" fontId="39" fillId="72" borderId="0" xfId="439" applyNumberFormat="1" applyFont="1" applyFill="1" applyAlignment="1" applyProtection="1">
      <alignment horizontal="center" vertical="center"/>
      <protection locked="0"/>
    </xf>
    <xf numFmtId="41" fontId="65" fillId="72" borderId="0" xfId="0" applyNumberFormat="1" applyFont="1" applyFill="1" applyAlignment="1">
      <alignment wrapText="1"/>
    </xf>
    <xf numFmtId="0" fontId="0" fillId="0" borderId="0" xfId="0" applyAlignment="1">
      <alignment horizontal="center" vertical="center"/>
    </xf>
    <xf numFmtId="0" fontId="39" fillId="0" borderId="0" xfId="0" applyFont="1" applyAlignment="1">
      <alignment horizontal="center" vertical="center" wrapText="1"/>
    </xf>
    <xf numFmtId="0" fontId="0" fillId="0" borderId="0" xfId="0" applyAlignment="1">
      <alignment vertical="center" wrapText="1"/>
    </xf>
    <xf numFmtId="0" fontId="151" fillId="0" borderId="0" xfId="0" applyFont="1" applyAlignment="1">
      <alignment wrapText="1"/>
    </xf>
    <xf numFmtId="0" fontId="151" fillId="0" borderId="0" xfId="0" applyFont="1"/>
    <xf numFmtId="0" fontId="150" fillId="0" borderId="0" xfId="0" applyFont="1" applyAlignment="1">
      <alignment horizontal="center" vertical="center" wrapText="1"/>
    </xf>
    <xf numFmtId="0" fontId="150" fillId="0" borderId="0" xfId="0" applyFont="1" applyAlignment="1">
      <alignment horizontal="center" vertical="center"/>
    </xf>
    <xf numFmtId="0" fontId="39" fillId="0" borderId="25" xfId="0" applyFont="1" applyBorder="1" applyAlignment="1">
      <alignment horizontal="center" vertical="center"/>
    </xf>
    <xf numFmtId="0" fontId="0" fillId="0" borderId="30" xfId="0" applyBorder="1" applyAlignment="1">
      <alignment vertical="center" wrapText="1"/>
    </xf>
    <xf numFmtId="0" fontId="64" fillId="0" borderId="10" xfId="0" applyFont="1" applyFill="1" applyBorder="1" applyAlignment="1">
      <alignment vertical="center" wrapText="1"/>
    </xf>
    <xf numFmtId="0" fontId="64" fillId="0" borderId="10" xfId="0" applyFont="1" applyFill="1" applyBorder="1" applyAlignment="1">
      <alignment horizontal="left" vertical="center" wrapText="1"/>
    </xf>
    <xf numFmtId="0" fontId="152" fillId="71" borderId="0" xfId="30096" applyFont="1" applyFill="1" applyAlignment="1">
      <alignment vertical="center" wrapText="1"/>
    </xf>
    <xf numFmtId="41" fontId="65" fillId="0" borderId="0" xfId="0" applyNumberFormat="1" applyFont="1" applyAlignment="1">
      <alignment vertical="center" wrapText="1"/>
    </xf>
    <xf numFmtId="14" fontId="118" fillId="29" borderId="10" xfId="31720" applyNumberFormat="1" applyFont="1" applyFill="1" applyBorder="1" applyAlignment="1" applyProtection="1">
      <alignment horizontal="left" vertical="center"/>
      <protection locked="0"/>
    </xf>
    <xf numFmtId="0" fontId="0" fillId="0" borderId="0" xfId="0" applyBorder="1" applyAlignment="1">
      <alignment vertical="center" wrapText="1"/>
    </xf>
    <xf numFmtId="0" fontId="41" fillId="0" borderId="10" xfId="0" applyFont="1" applyBorder="1" applyAlignment="1" applyProtection="1">
      <alignment horizontal="right" wrapText="1"/>
    </xf>
    <xf numFmtId="0" fontId="41" fillId="0" borderId="10" xfId="0" applyFont="1" applyBorder="1" applyAlignment="1" applyProtection="1">
      <alignment horizontal="right" vertical="center" wrapText="1"/>
    </xf>
    <xf numFmtId="37" fontId="57" fillId="29" borderId="0" xfId="439" applyNumberFormat="1" applyFont="1" applyFill="1" applyAlignment="1" applyProtection="1">
      <alignment horizontal="center" vertical="center" wrapText="1"/>
      <protection locked="0"/>
    </xf>
    <xf numFmtId="172" fontId="0" fillId="73" borderId="26" xfId="439" applyNumberFormat="1" applyFont="1" applyFill="1" applyBorder="1" applyAlignment="1" applyProtection="1">
      <alignment vertical="center"/>
    </xf>
    <xf numFmtId="169" fontId="0" fillId="72" borderId="62" xfId="439" applyNumberFormat="1" applyFont="1" applyFill="1" applyBorder="1" applyAlignment="1" applyProtection="1">
      <alignment horizontal="center" vertical="center"/>
    </xf>
    <xf numFmtId="4" fontId="0" fillId="0" borderId="10" xfId="0" applyNumberFormat="1" applyBorder="1"/>
    <xf numFmtId="1" fontId="40" fillId="24" borderId="0" xfId="439" applyNumberFormat="1" applyFont="1" applyFill="1" applyBorder="1" applyAlignment="1" applyProtection="1">
      <alignment horizontal="center" wrapText="1"/>
    </xf>
    <xf numFmtId="14" fontId="0" fillId="34" borderId="0" xfId="0" applyNumberFormat="1" applyFont="1" applyFill="1" applyAlignment="1" applyProtection="1">
      <alignment horizontal="center" vertical="center"/>
    </xf>
    <xf numFmtId="0" fontId="0" fillId="29" borderId="73" xfId="0" applyFill="1" applyBorder="1" applyAlignment="1" applyProtection="1">
      <alignment horizontal="center" vertical="center"/>
      <protection locked="0"/>
    </xf>
    <xf numFmtId="14" fontId="0" fillId="29" borderId="73" xfId="0" applyNumberFormat="1" applyFill="1" applyBorder="1" applyAlignment="1" applyProtection="1">
      <alignment horizontal="center" vertical="center"/>
      <protection locked="0"/>
    </xf>
    <xf numFmtId="0" fontId="0" fillId="29" borderId="10" xfId="0" applyFill="1" applyBorder="1" applyAlignment="1" applyProtection="1">
      <alignment wrapText="1"/>
      <protection locked="0"/>
    </xf>
    <xf numFmtId="0" fontId="0" fillId="0" borderId="66" xfId="0" applyBorder="1" applyAlignment="1">
      <alignment horizontal="center"/>
    </xf>
    <xf numFmtId="0" fontId="0" fillId="0" borderId="67" xfId="0" applyFill="1" applyBorder="1"/>
    <xf numFmtId="168" fontId="0" fillId="0" borderId="67" xfId="0" applyNumberFormat="1" applyFill="1" applyBorder="1" applyAlignment="1">
      <alignment wrapText="1"/>
    </xf>
    <xf numFmtId="0" fontId="0" fillId="0" borderId="68" xfId="0" applyBorder="1" applyAlignment="1">
      <alignment wrapText="1"/>
    </xf>
    <xf numFmtId="0" fontId="0" fillId="0" borderId="69"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0" xfId="0" applyBorder="1" applyAlignment="1">
      <alignment wrapText="1"/>
    </xf>
    <xf numFmtId="0" fontId="39" fillId="0" borderId="35" xfId="0" applyFont="1" applyFill="1" applyBorder="1" applyAlignment="1">
      <alignment horizontal="left" vertical="center"/>
    </xf>
    <xf numFmtId="0" fontId="0" fillId="0" borderId="36" xfId="0" applyFill="1" applyBorder="1"/>
    <xf numFmtId="0" fontId="0" fillId="0" borderId="36" xfId="0" applyFill="1" applyBorder="1" applyAlignment="1">
      <alignment wrapText="1"/>
    </xf>
    <xf numFmtId="0" fontId="151" fillId="34" borderId="0" xfId="0" applyFont="1" applyFill="1"/>
    <xf numFmtId="3" fontId="0" fillId="0" borderId="0" xfId="0" applyNumberFormat="1"/>
    <xf numFmtId="43" fontId="0" fillId="0" borderId="0" xfId="439" applyFont="1"/>
    <xf numFmtId="43" fontId="0" fillId="0" borderId="0" xfId="0" applyNumberFormat="1"/>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2" borderId="75" xfId="0" applyFont="1" applyFill="1" applyBorder="1" applyAlignment="1">
      <alignment horizontal="center" vertical="center" wrapText="1"/>
    </xf>
    <xf numFmtId="0" fontId="0" fillId="0" borderId="36" xfId="0" applyFont="1" applyBorder="1" applyAlignment="1">
      <alignment horizontal="left" wrapText="1"/>
    </xf>
    <xf numFmtId="0" fontId="0" fillId="34" borderId="13" xfId="0" applyFont="1" applyFill="1" applyBorder="1" applyAlignment="1">
      <alignment horizontal="left" wrapText="1"/>
    </xf>
    <xf numFmtId="0" fontId="0" fillId="34" borderId="16" xfId="0" applyFont="1"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40" fillId="26" borderId="13" xfId="0" applyFont="1" applyFill="1" applyBorder="1" applyAlignment="1">
      <alignment horizontal="center" vertical="center" wrapText="1"/>
    </xf>
    <xf numFmtId="0" fontId="40" fillId="26" borderId="16" xfId="0" applyFont="1" applyFill="1" applyBorder="1" applyAlignment="1">
      <alignment horizontal="center" vertical="center" wrapText="1"/>
    </xf>
    <xf numFmtId="0" fontId="149" fillId="78" borderId="13" xfId="0" applyFont="1" applyFill="1" applyBorder="1" applyAlignment="1">
      <alignment horizontal="center" vertical="center"/>
    </xf>
    <xf numFmtId="0" fontId="149" fillId="78"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57" fillId="76" borderId="11" xfId="0" applyFont="1" applyFill="1" applyBorder="1" applyAlignment="1">
      <alignment horizontal="justify" vertical="center" wrapText="1"/>
    </xf>
    <xf numFmtId="0" fontId="57" fillId="76" borderId="54" xfId="0" applyFont="1" applyFill="1" applyBorder="1" applyAlignment="1">
      <alignment horizontal="justify" vertical="center" wrapText="1"/>
    </xf>
    <xf numFmtId="0" fontId="57" fillId="76" borderId="16" xfId="0" applyFont="1" applyFill="1" applyBorder="1" applyAlignment="1">
      <alignment horizontal="left" wrapText="1"/>
    </xf>
    <xf numFmtId="0" fontId="57" fillId="76" borderId="16" xfId="0" applyFont="1" applyFill="1" applyBorder="1" applyAlignment="1">
      <alignment horizontal="justify" vertical="center" wrapText="1"/>
    </xf>
    <xf numFmtId="0" fontId="132" fillId="0" borderId="38" xfId="0" applyFont="1" applyBorder="1" applyAlignment="1">
      <alignment horizontal="center" vertical="center"/>
    </xf>
    <xf numFmtId="0" fontId="132" fillId="0" borderId="39" xfId="0" applyFont="1" applyBorder="1" applyAlignment="1">
      <alignment horizontal="center" vertical="center"/>
    </xf>
    <xf numFmtId="0" fontId="132" fillId="0" borderId="16" xfId="0" applyFont="1" applyBorder="1" applyAlignment="1">
      <alignment horizontal="center" vertical="center"/>
    </xf>
    <xf numFmtId="0" fontId="132" fillId="0" borderId="11" xfId="0" applyFont="1" applyBorder="1" applyAlignment="1">
      <alignment horizontal="center" vertical="center"/>
    </xf>
    <xf numFmtId="0" fontId="57" fillId="32" borderId="13" xfId="0" applyFont="1" applyFill="1" applyBorder="1" applyAlignment="1">
      <alignment horizontal="justify" vertical="center" wrapText="1"/>
    </xf>
    <xf numFmtId="0" fontId="57" fillId="32" borderId="16" xfId="0" applyFont="1" applyFill="1" applyBorder="1" applyAlignment="1">
      <alignment horizontal="justify" vertical="center" wrapText="1"/>
    </xf>
    <xf numFmtId="0" fontId="57" fillId="32" borderId="11" xfId="0" applyFont="1" applyFill="1" applyBorder="1" applyAlignment="1">
      <alignment horizontal="justify" vertical="center" wrapText="1"/>
    </xf>
    <xf numFmtId="0" fontId="48" fillId="0" borderId="89" xfId="0" applyFont="1" applyBorder="1" applyAlignment="1">
      <alignment horizontal="center" vertical="center" wrapText="1"/>
    </xf>
    <xf numFmtId="0" fontId="48" fillId="0" borderId="90" xfId="0" applyFont="1" applyBorder="1" applyAlignment="1">
      <alignment horizontal="center" vertical="center" wrapText="1"/>
    </xf>
    <xf numFmtId="0" fontId="48" fillId="0" borderId="86" xfId="0" applyFont="1" applyBorder="1" applyAlignment="1">
      <alignment horizontal="center" vertical="center" wrapText="1"/>
    </xf>
    <xf numFmtId="0" fontId="39" fillId="0" borderId="15" xfId="0" applyFont="1" applyBorder="1" applyAlignment="1">
      <alignment horizontal="center" vertical="center"/>
    </xf>
    <xf numFmtId="0" fontId="39" fillId="0" borderId="57" xfId="0" applyFont="1" applyBorder="1" applyAlignment="1">
      <alignment horizontal="center" vertical="center"/>
    </xf>
    <xf numFmtId="0" fontId="39" fillId="0" borderId="38" xfId="0" applyFont="1" applyBorder="1" applyAlignment="1">
      <alignment horizontal="center" vertical="center"/>
    </xf>
    <xf numFmtId="0" fontId="39" fillId="0" borderId="40" xfId="0" applyFont="1" applyBorder="1" applyAlignment="1">
      <alignment horizontal="center" vertical="center"/>
    </xf>
    <xf numFmtId="0" fontId="39" fillId="0" borderId="82" xfId="0" applyFont="1" applyBorder="1" applyAlignment="1">
      <alignment horizontal="center" wrapText="1"/>
    </xf>
    <xf numFmtId="0" fontId="39" fillId="0" borderId="65" xfId="0" applyFont="1" applyBorder="1" applyAlignment="1">
      <alignment horizontal="center"/>
    </xf>
    <xf numFmtId="0" fontId="48" fillId="0" borderId="91" xfId="0" applyFont="1" applyBorder="1" applyAlignment="1">
      <alignment horizontal="center" vertical="center"/>
    </xf>
    <xf numFmtId="0" fontId="48" fillId="0" borderId="92" xfId="0" applyFont="1" applyBorder="1" applyAlignment="1">
      <alignment horizontal="center" vertical="center"/>
    </xf>
    <xf numFmtId="0" fontId="48" fillId="0" borderId="93" xfId="0" applyFont="1" applyBorder="1" applyAlignment="1">
      <alignment horizontal="center" vertical="center"/>
    </xf>
    <xf numFmtId="0" fontId="123" fillId="71" borderId="64" xfId="0" applyFont="1" applyFill="1" applyBorder="1" applyAlignment="1">
      <alignment horizontal="center" vertical="center" wrapText="1"/>
    </xf>
    <xf numFmtId="0" fontId="123" fillId="71" borderId="82" xfId="0" applyFont="1" applyFill="1" applyBorder="1" applyAlignment="1">
      <alignment horizontal="center" vertical="center" wrapText="1"/>
    </xf>
    <xf numFmtId="0" fontId="57" fillId="76" borderId="64" xfId="0" applyFont="1" applyFill="1" applyBorder="1" applyAlignment="1">
      <alignment horizontal="center" vertical="center" wrapText="1"/>
    </xf>
    <xf numFmtId="0" fontId="57" fillId="76" borderId="82" xfId="0" applyFont="1" applyFill="1" applyBorder="1" applyAlignment="1">
      <alignment horizontal="center" vertical="center" wrapText="1"/>
    </xf>
  </cellXfs>
  <cellStyles count="31735">
    <cellStyle name="20% - Accent1" xfId="29485" builtinId="30" customBuiltin="1"/>
    <cellStyle name="20% - Accent1 2" xfId="29497" xr:uid="{B4D97588-4E6D-4F66-9660-485579464908}"/>
    <cellStyle name="20% - Accent2" xfId="29487" builtinId="34" customBuiltin="1"/>
    <cellStyle name="20% - Accent2 2" xfId="29498" xr:uid="{35B0F212-66A1-472C-9A01-199A3F0DF76E}"/>
    <cellStyle name="20% - Accent3" xfId="29489" builtinId="38" customBuiltin="1"/>
    <cellStyle name="20% - Accent3 2" xfId="29499" xr:uid="{96A9D8D9-2163-4871-AD2A-E6FAD8327E91}"/>
    <cellStyle name="20% - Accent4" xfId="29491" builtinId="42" customBuiltin="1"/>
    <cellStyle name="20% - Accent4 2" xfId="29500" xr:uid="{85AD3608-5EC0-473E-ABF2-FE57FA5CFC47}"/>
    <cellStyle name="20% - Accent5" xfId="29493" builtinId="46" customBuiltin="1"/>
    <cellStyle name="20% - Accent5 2" xfId="29501" xr:uid="{2FAF7B59-7AF2-4277-AFB8-4CED4BCD4AA4}"/>
    <cellStyle name="20% - Accent6" xfId="29495" builtinId="50" customBuiltin="1"/>
    <cellStyle name="20% - Accent6 2" xfId="29502" xr:uid="{FD542BF9-873D-4C28-BB47-353BB6433DA7}"/>
    <cellStyle name="40% - Accent1" xfId="29486" builtinId="31" customBuiltin="1"/>
    <cellStyle name="40% - Accent1 2" xfId="29503" xr:uid="{0AA31246-28F2-4031-B39E-24F57F4DDC66}"/>
    <cellStyle name="40% - Accent2" xfId="29488" builtinId="35" customBuiltin="1"/>
    <cellStyle name="40% - Accent2 2" xfId="29504" xr:uid="{0339A947-B4EF-413F-9CAB-D0CABA162D0E}"/>
    <cellStyle name="40% - Accent3" xfId="29490" builtinId="39" customBuiltin="1"/>
    <cellStyle name="40% - Accent3 2" xfId="29505" xr:uid="{CE323443-EBFB-44AC-8BFD-1096489AD057}"/>
    <cellStyle name="40% - Accent4" xfId="29492" builtinId="43" customBuiltin="1"/>
    <cellStyle name="40% - Accent4 2" xfId="29506" xr:uid="{1DDF968D-ECA9-419B-B4EF-BD60D065FFB9}"/>
    <cellStyle name="40% - Accent5" xfId="29494" builtinId="47" customBuiltin="1"/>
    <cellStyle name="40% - Accent5 2" xfId="29507" xr:uid="{02D52EC3-9136-44C4-ABDC-79A2B992ECE6}"/>
    <cellStyle name="40% - Accent6" xfId="29496" builtinId="51" customBuiltin="1"/>
    <cellStyle name="40% - Accent6 2" xfId="29508" xr:uid="{7AB5FB25-D096-4925-8629-B2984C52A4A8}"/>
    <cellStyle name="60% - Accent1 2" xfId="29510" xr:uid="{7BFD2628-E072-4C2E-A30D-99A65338F113}"/>
    <cellStyle name="60% - Accent1 3" xfId="29509" xr:uid="{BA6653BC-E10F-49F1-922C-B37BD20BEE19}"/>
    <cellStyle name="60% - Accent2 2" xfId="29512" xr:uid="{B882DD0F-CF38-4110-A0B9-6D557E839E6F}"/>
    <cellStyle name="60% - Accent2 3" xfId="29511" xr:uid="{DBBEE3D1-BAA2-420D-AAD0-54977FAFD7AB}"/>
    <cellStyle name="60% - Accent3 2" xfId="29514" xr:uid="{B675D886-1249-408E-9624-ACBD29CE5E3B}"/>
    <cellStyle name="60% - Accent3 3" xfId="29513" xr:uid="{FFB5D201-005A-462D-82FC-535C7CE075BC}"/>
    <cellStyle name="60% - Accent4 2" xfId="29516" xr:uid="{CED353FE-23B8-41C5-8DF6-5B6EF71C5850}"/>
    <cellStyle name="60% - Accent4 3" xfId="29515" xr:uid="{70AF2E1E-CEC4-4808-B667-18848E7B237D}"/>
    <cellStyle name="60% - Accent5 2" xfId="29518" xr:uid="{24EFBFA3-A241-4B03-9CF7-1D6C9FDB8D68}"/>
    <cellStyle name="60% - Accent5 3" xfId="29517" xr:uid="{2FF37EA9-BACD-426F-A9D1-CB53E08211DE}"/>
    <cellStyle name="60% - Accent6 2" xfId="29520" xr:uid="{9E87C1BF-4265-43A7-B9CC-CEB53C8178E0}"/>
    <cellStyle name="60% - Accent6 3" xfId="29519" xr:uid="{ADE31EA4-598F-40AE-8C52-523F301B9003}"/>
    <cellStyle name="Accent1" xfId="4838"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1" xr:uid="{9FFF7FF5-1157-4607-AB6B-BA41FCEAE106}"/>
    <cellStyle name="Accent1 36" xfId="34" xr:uid="{00000000-0005-0000-0000-000021000000}"/>
    <cellStyle name="Accent1 36 2" xfId="29522"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0" xr:uid="{081EF534-E64F-4523-85C5-C52D0496B0C3}"/>
    <cellStyle name="Accent1 7" xfId="70" xr:uid="{00000000-0005-0000-0000-000045000000}"/>
    <cellStyle name="Accent1 70" xfId="22940" xr:uid="{4DC46A14-6FD5-4703-B964-ECA4F0B990BA}"/>
    <cellStyle name="Accent1 71" xfId="23985" xr:uid="{88B3CE1F-60C4-438B-A98E-5663565F73D8}"/>
    <cellStyle name="Accent1 8" xfId="71" xr:uid="{00000000-0005-0000-0000-000046000000}"/>
    <cellStyle name="Accent1 9" xfId="72" xr:uid="{00000000-0005-0000-0000-000047000000}"/>
    <cellStyle name="Accent2" xfId="4839"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3" xr:uid="{FA96348D-F8A4-4421-AC84-88F50463AE41}"/>
    <cellStyle name="Accent2 36" xfId="106" xr:uid="{00000000-0005-0000-0000-000069000000}"/>
    <cellStyle name="Accent2 36 2" xfId="29524"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4" xr:uid="{5182FF0B-24DC-49CB-A283-39402094CB39}"/>
    <cellStyle name="Accent2 7" xfId="142" xr:uid="{00000000-0005-0000-0000-00008D000000}"/>
    <cellStyle name="Accent2 70" xfId="25152" xr:uid="{DB859796-D498-4E56-A125-E2DCDE4C795B}"/>
    <cellStyle name="Accent2 71" xfId="23712" xr:uid="{83A61C3E-87A1-4F6A-8122-B7A001AB4311}"/>
    <cellStyle name="Accent2 8" xfId="143" xr:uid="{00000000-0005-0000-0000-00008E000000}"/>
    <cellStyle name="Accent2 9" xfId="144" xr:uid="{00000000-0005-0000-0000-00008F000000}"/>
    <cellStyle name="Accent3" xfId="4840"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5" xr:uid="{6D42C670-79BA-41D0-B5D2-B979219AF29B}"/>
    <cellStyle name="Accent3 36" xfId="178" xr:uid="{00000000-0005-0000-0000-0000B1000000}"/>
    <cellStyle name="Accent3 36 2" xfId="29526"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4" xr:uid="{0A5F0C95-5616-4611-AF28-AA89E0277EF1}"/>
    <cellStyle name="Accent3 7" xfId="214" xr:uid="{00000000-0005-0000-0000-0000D5000000}"/>
    <cellStyle name="Accent3 70" xfId="25647" xr:uid="{E970874A-57B0-4CBC-9DC1-7D50C0AD51C2}"/>
    <cellStyle name="Accent3 71" xfId="25593" xr:uid="{AF994C2C-841D-49C9-8721-FA9396879B33}"/>
    <cellStyle name="Accent3 8" xfId="215" xr:uid="{00000000-0005-0000-0000-0000D6000000}"/>
    <cellStyle name="Accent3 9" xfId="216" xr:uid="{00000000-0005-0000-0000-0000D7000000}"/>
    <cellStyle name="Accent4" xfId="4841"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7" xr:uid="{10BFA22F-D3BD-4505-8E2E-CD3D2ED897CC}"/>
    <cellStyle name="Accent4 36" xfId="250" xr:uid="{00000000-0005-0000-0000-0000F9000000}"/>
    <cellStyle name="Accent4 36 2" xfId="29528"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2" xr:uid="{AED4E30E-FB92-4A5C-BCC6-8ADCF62D9D7B}"/>
    <cellStyle name="Accent4 7" xfId="286" xr:uid="{00000000-0005-0000-0000-00001D010000}"/>
    <cellStyle name="Accent4 70" xfId="25086" xr:uid="{F41DF068-013E-42BF-8021-6272E34725E0}"/>
    <cellStyle name="Accent4 71" xfId="23846" xr:uid="{5FC22722-3052-4868-94D9-E5570379FEF4}"/>
    <cellStyle name="Accent4 8" xfId="287" xr:uid="{00000000-0005-0000-0000-00001E010000}"/>
    <cellStyle name="Accent4 9" xfId="288" xr:uid="{00000000-0005-0000-0000-00001F010000}"/>
    <cellStyle name="Accent5" xfId="4842"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29" xr:uid="{458CA2AC-D926-4059-8065-048300B70009}"/>
    <cellStyle name="Accent5 36" xfId="322" xr:uid="{00000000-0005-0000-0000-000041010000}"/>
    <cellStyle name="Accent5 36 2" xfId="29530"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5" xr:uid="{26B30322-1C89-49D0-BA3E-F8658C186C8B}"/>
    <cellStyle name="Accent5 7" xfId="358" xr:uid="{00000000-0005-0000-0000-000065010000}"/>
    <cellStyle name="Accent5 70" xfId="25595" xr:uid="{07476C96-5AF1-4461-9D78-20043F9CC41D}"/>
    <cellStyle name="Accent5 71" xfId="23795" xr:uid="{A5A9B84C-234B-4744-B883-15586B3D4CBC}"/>
    <cellStyle name="Accent5 8" xfId="359" xr:uid="{00000000-0005-0000-0000-000066010000}"/>
    <cellStyle name="Accent5 9" xfId="360" xr:uid="{00000000-0005-0000-0000-000067010000}"/>
    <cellStyle name="Accent6" xfId="4843"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1" xr:uid="{DF070521-6078-474F-9C65-EEACD7551C73}"/>
    <cellStyle name="Accent6 36" xfId="394" xr:uid="{00000000-0005-0000-0000-000089010000}"/>
    <cellStyle name="Accent6 36 2" xfId="29532"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1" xr:uid="{893BB9CA-356D-471A-AD5F-9495431F0EFC}"/>
    <cellStyle name="Accent6 7" xfId="430" xr:uid="{00000000-0005-0000-0000-0000AD010000}"/>
    <cellStyle name="Accent6 70" xfId="23390" xr:uid="{600A1D35-8915-4E4F-910E-44B8813D2433}"/>
    <cellStyle name="Accent6 71" xfId="24893" xr:uid="{E9DA2F1C-4737-4689-9B35-D336BD388C4B}"/>
    <cellStyle name="Accent6 8" xfId="431" xr:uid="{00000000-0005-0000-0000-0000AE010000}"/>
    <cellStyle name="Accent6 9" xfId="432" xr:uid="{00000000-0005-0000-0000-0000AF010000}"/>
    <cellStyle name="AccountClassificationTotalRowBalanceCol" xfId="12254" xr:uid="{EC67F07D-7951-469F-8170-F5D0EECEF2B9}"/>
    <cellStyle name="AccountClassificationTotalRowDescCol" xfId="12255" xr:uid="{58C315D6-5F7A-4069-8511-56264FEB55D8}"/>
    <cellStyle name="AccountClassificationTotalRowJERefCol" xfId="12256" xr:uid="{A31CFF99-3CB9-4CA9-96B5-9617F3D74581}"/>
    <cellStyle name="AccountClassificationTotalRowNameCol" xfId="12257" xr:uid="{D8403E05-910B-416C-84D7-F4A4937E4F4E}"/>
    <cellStyle name="AccountClassificationTotalRowVarPectCol" xfId="12258" xr:uid="{0BE0B926-9C35-48BC-B042-7CE47D3A1851}"/>
    <cellStyle name="AccountClassificationTotalRowWPRefCol" xfId="12259" xr:uid="{925C4963-1C84-45C3-8947-534838B1E866}"/>
    <cellStyle name="AccountDetailRowBalanceCol" xfId="12260" xr:uid="{77667C83-8EFE-4812-AE3D-73F088645F26}"/>
    <cellStyle name="AccountDetailRowDescCol" xfId="12261" xr:uid="{F920A0ED-4A8B-4F46-8AB2-76F71763D448}"/>
    <cellStyle name="AccountDetailRowJERefCol" xfId="12262" xr:uid="{9813E5D3-12DB-437B-B303-16516C42BCDD}"/>
    <cellStyle name="AccountDetailRowNameCol" xfId="12263" xr:uid="{426F538C-E9A9-467F-B29B-D74FFDD9B789}"/>
    <cellStyle name="AccountDetailRowVarPectCol" xfId="12264" xr:uid="{07328471-F285-4FE4-A039-12C2FC29E23C}"/>
    <cellStyle name="AccountDetailRowWPRefCol" xfId="12265" xr:uid="{63D4C9A4-BEB1-48C5-9B6B-F97E2C59B285}"/>
    <cellStyle name="AccountNetIncomeLossRowBalanceCol" xfId="12266" xr:uid="{F448CEAA-67FF-4FC0-96A1-6BAFFBD6B911}"/>
    <cellStyle name="AccountNetIncomeLossRowDescCol" xfId="12267" xr:uid="{907304E3-D678-4386-80CB-0AE41803742B}"/>
    <cellStyle name="AccountNetIncomeLossRowJERefCol" xfId="12268" xr:uid="{4AD86227-B1E6-42D5-AC15-93DF6FB098AE}"/>
    <cellStyle name="AccountNetIncomeLossRowNameCol" xfId="12269" xr:uid="{6F1446DA-34A4-4BAF-AE61-E09B1700FDA3}"/>
    <cellStyle name="AccountNetIncomeLossRowWPRefCol" xfId="12270" xr:uid="{FB9B068C-3426-4FEC-9BCE-53BA3852EC52}"/>
    <cellStyle name="AccountTotalBalanceCol" xfId="12271" xr:uid="{62D17BB6-FF13-418C-9803-BAB02AACCA66}"/>
    <cellStyle name="AccountTotalDescCol" xfId="12272" xr:uid="{8B64D827-7F09-462E-AD85-47BFF4D4EC5F}"/>
    <cellStyle name="AccountTotalDetailRowBalanceCol" xfId="12273" xr:uid="{02C688DB-A53F-4634-A6D5-064A9432EEEE}"/>
    <cellStyle name="AccountTotalDetailRowDescCol" xfId="12274" xr:uid="{25B3EB54-7A7F-4CD3-885F-515F18EF8361}"/>
    <cellStyle name="AccountTotalDetailRowJERefCol" xfId="12275" xr:uid="{A63BC09C-87DF-40A4-B111-508D606087AE}"/>
    <cellStyle name="AccountTotalDetailRowNameCol" xfId="12276" xr:uid="{C8A154E5-6A0E-4713-A17B-7221D101338A}"/>
    <cellStyle name="AccountTotalDetailRowVarPectCol" xfId="12277" xr:uid="{84F7299E-C6F5-432C-BFBD-4CB12B0F8443}"/>
    <cellStyle name="AccountTotalDetailRowWPRefCol" xfId="12278" xr:uid="{3D152E01-12CD-4572-9BD1-848122C74E29}"/>
    <cellStyle name="AccountTotalJERefCol" xfId="12279" xr:uid="{D4B3EF14-29B4-479B-8ECA-AB86C6F7F9A7}"/>
    <cellStyle name="AccountTotalNameCol" xfId="12280" xr:uid="{2F9ADDFE-9B68-4482-9348-CA077A3EDE31}"/>
    <cellStyle name="AccountTotalVarPectCol" xfId="12281" xr:uid="{2442709C-27F3-4DDE-9EB7-6134EC287E40}"/>
    <cellStyle name="AccountTotalWPRefCol" xfId="12282" xr:uid="{7BE54512-808B-4A68-AD7A-9125B24E1990}"/>
    <cellStyle name="AccountTypeTotalRowBalanceCol" xfId="12283" xr:uid="{0BE8223E-693B-4C56-8A0A-753CB23F8E77}"/>
    <cellStyle name="AccountTypeTotalRowDescCol" xfId="12284" xr:uid="{E58BB922-D13D-408F-9FA2-B8C0E81CB2A6}"/>
    <cellStyle name="AccountTypeTotalRowJERefCol" xfId="12285" xr:uid="{E085CEA1-A898-4643-8859-2EC469AADDC6}"/>
    <cellStyle name="AccountTypeTotalRowNameCol" xfId="12286" xr:uid="{08BD6057-9984-4D2B-8FE3-BE14D7F0A517}"/>
    <cellStyle name="AccountTypeTotalRowVarPectCol" xfId="12287" xr:uid="{61376634-7F9D-4EE6-9142-386C6055B159}"/>
    <cellStyle name="AccountTypeTotalRowWPRefCol" xfId="12288" xr:uid="{48EB2C52-C95F-433B-AFFA-186036549B8C}"/>
    <cellStyle name="Bad" xfId="4830" builtinId="27" customBuiltin="1"/>
    <cellStyle name="Bad 2" xfId="433" xr:uid="{00000000-0005-0000-0000-0000B0010000}"/>
    <cellStyle name="Bad 3" xfId="434" xr:uid="{00000000-0005-0000-0000-0000B1010000}"/>
    <cellStyle name="Bad 4" xfId="29533" xr:uid="{9B249360-0FC1-414C-A036-E5117C73CAB0}"/>
    <cellStyle name="BlankRow" xfId="12289" xr:uid="{4121281A-F746-4EB3-9299-49886C4F50B5}"/>
    <cellStyle name="BlankRowJERefCol" xfId="12290" xr:uid="{4A2DC9E7-D0E0-4E32-854E-FD699096895D}"/>
    <cellStyle name="Calculation" xfId="4833" builtinId="22" customBuiltin="1"/>
    <cellStyle name="Calculation 2" xfId="435" xr:uid="{00000000-0005-0000-0000-0000B2010000}"/>
    <cellStyle name="Calculation 3" xfId="436" xr:uid="{00000000-0005-0000-0000-0000B3010000}"/>
    <cellStyle name="Calculation 4" xfId="29534" xr:uid="{69B00D0E-0C4F-4265-91AD-F9F8D74D5F25}"/>
    <cellStyle name="Check Cell" xfId="4835" builtinId="23" customBuiltin="1"/>
    <cellStyle name="Check Cell 2" xfId="437" xr:uid="{00000000-0005-0000-0000-0000B4010000}"/>
    <cellStyle name="Check Cell 3" xfId="438" xr:uid="{00000000-0005-0000-0000-0000B5010000}"/>
    <cellStyle name="Check Cell 4" xfId="29535" xr:uid="{6A797CFE-E1DB-4032-9CC3-6FDB2D608719}"/>
    <cellStyle name="ClassifiedGroupTotalRowBalanceCol" xfId="12291" xr:uid="{405D37AD-B4DC-4C92-8C46-7F7CFC07CBA4}"/>
    <cellStyle name="ClassifiedGroupTotalRowDescCol" xfId="12292" xr:uid="{E7D38FB1-798D-4C3C-98C6-838D02791D3A}"/>
    <cellStyle name="ClassifiedGroupTotalRowJERefCol" xfId="12293" xr:uid="{831BE3B0-EE1F-454E-B64E-69F4567A1AA3}"/>
    <cellStyle name="ClassifiedGroupTotalRowNameCol" xfId="12294" xr:uid="{C1AEECDB-0357-45C3-952A-630997EAB411}"/>
    <cellStyle name="ClassifiedGroupTotalRowVarPectCol" xfId="12295" xr:uid="{583C6BED-AEC6-4E68-A275-BAA2A7E3AB58}"/>
    <cellStyle name="ClassifiedGroupTotalRowWPRefCol" xfId="12296" xr:uid="{8A9A7AF6-C911-4BCB-89E3-3FDD97F991BE}"/>
    <cellStyle name="ColumnHeaderRowBalanceCol" xfId="12297" xr:uid="{7C7DE4C8-68BF-44E9-A73B-4EBD6CB0FF08}"/>
    <cellStyle name="ColumnHeaderRowBlankCol" xfId="12298" xr:uid="{2A222394-1C2F-4DA9-8F07-F4AD3EEF3074}"/>
    <cellStyle name="ColumnHeaderRowCreditCol" xfId="12299" xr:uid="{AB01A784-B20C-4530-8AB5-58C870EDC31F}"/>
    <cellStyle name="ColumnHeaderRowDebitCol" xfId="12300" xr:uid="{AA9769CB-8B00-4E2B-BB96-3990F105FE8C}"/>
    <cellStyle name="ColumnHeaderRowDescCol" xfId="12301" xr:uid="{068AC2D8-5FEE-4BA6-B901-D215B616B4D4}"/>
    <cellStyle name="ColumnHeaderRowJERefCol" xfId="12302" xr:uid="{C7181AB7-6507-49C6-928A-F0C56630FBFB}"/>
    <cellStyle name="ColumnHeaderRowNameCol" xfId="12303" xr:uid="{612FAA23-FF0B-4E7C-B59D-3FEBA5E19728}"/>
    <cellStyle name="ColumnHeaderRowVarPectCol" xfId="12304" xr:uid="{DEF1BC8B-0512-4843-AEB1-DB90351FCA08}"/>
    <cellStyle name="ColumnHeaderRowWPRefCol" xfId="12305" xr:uid="{FFAAEFC1-DBE6-4623-B0DF-2317B9F4CA0B}"/>
    <cellStyle name="ColumnMetadataRowBalanceCol" xfId="12306" xr:uid="{04DA5B81-7D03-4BE8-99F1-0766EFD488E2}"/>
    <cellStyle name="ColumnMetadataRowDescCol" xfId="12307" xr:uid="{13DB7B1F-19D8-432A-9D4E-1D5AF44731B8}"/>
    <cellStyle name="ColumnMetadataRowJERefCol" xfId="12308" xr:uid="{DBDAF870-853B-4BCC-BD1D-94D1E72596D5}"/>
    <cellStyle name="ColumnMetadataRowNameCol" xfId="12309" xr:uid="{40E06265-6E66-4B92-B6E2-3B3B201B073D}"/>
    <cellStyle name="ColumnMetadataRowVarPectCol" xfId="12310" xr:uid="{DDEC6B24-578F-4BEC-8F1B-38AD75381ACE}"/>
    <cellStyle name="ColumnMetadataRowWPRefCol" xfId="12311" xr:uid="{D32F0F8B-6E9B-454B-A50A-8D99187F6004}"/>
    <cellStyle name="Comma" xfId="439" builtinId="3"/>
    <cellStyle name="Comma 10" xfId="440" xr:uid="{00000000-0005-0000-0000-0000B7010000}"/>
    <cellStyle name="Comma 10 10" xfId="12488"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6" xr:uid="{D9BB79B8-EC73-46E8-8D77-2E16F508B2FE}"/>
    <cellStyle name="Comma 10 2 2 2 2 2" xfId="29792" xr:uid="{F4742CAB-EE8A-4F65-A5A1-A8EA60CAE710}"/>
    <cellStyle name="Comma 10 2 2 2 3" xfId="24671" xr:uid="{DDF8ACA5-2AFD-4024-B635-F103D987427D}"/>
    <cellStyle name="Comma 10 2 2 2 4" xfId="30046" xr:uid="{3022D834-5AD4-4789-AA9A-422519C0A007}"/>
    <cellStyle name="Comma 10 2 2 3" xfId="4846" xr:uid="{8F94D0E0-B6FC-4A5A-96EA-540CD9CE6C5C}"/>
    <cellStyle name="Comma 10 2 2 3 2" xfId="28024" xr:uid="{9E108CF4-A88E-4CA8-B7DD-2946C5BBAD03}"/>
    <cellStyle name="Comma 10 2 2 3 2 2" xfId="31198" xr:uid="{B8614D68-E4D5-449A-AC4B-CDF4ED1EE035}"/>
    <cellStyle name="Comma 10 2 2 3 2 3" xfId="30639" xr:uid="{DFF08651-449D-4396-9E32-8C7D875A6813}"/>
    <cellStyle name="Comma 10 2 2 3 3" xfId="27610" xr:uid="{6FAB1EFE-AC33-4147-AFD2-28C5CB62D791}"/>
    <cellStyle name="Comma 10 2 2 3 4" xfId="14134" xr:uid="{F3B714C7-5286-4F66-BD1E-FB5924FE93A4}"/>
    <cellStyle name="Comma 10 2 2 4" xfId="6587" xr:uid="{9056E6DA-5EE2-4826-8E91-19EEF6F31924}"/>
    <cellStyle name="Comma 10 2 2 4 2" xfId="16967" xr:uid="{DDBF2E34-1085-47E9-99D9-AA0D68F84FEB}"/>
    <cellStyle name="Comma 10 2 2 5" xfId="9420" xr:uid="{2BD3351E-5285-4068-A1CD-BDB9D3138106}"/>
    <cellStyle name="Comma 10 2 2 5 2" xfId="19800" xr:uid="{61E9841B-2269-452F-80E0-AFED4E54080A}"/>
    <cellStyle name="Comma 10 2 2 6" xfId="24956" xr:uid="{A4F3E5C3-5BA0-421D-8D09-1134D3D9172B}"/>
    <cellStyle name="Comma 10 2 2 7" xfId="13509" xr:uid="{CB1A8726-DCC6-4716-969A-F4081216B883}"/>
    <cellStyle name="Comma 10 2 3" xfId="1562" xr:uid="{00000000-0005-0000-0000-0000BB010000}"/>
    <cellStyle name="Comma 10 2 3 2" xfId="2662" xr:uid="{00000000-0005-0000-0000-000078010000}"/>
    <cellStyle name="Comma 10 2 3 2 2" xfId="7785" xr:uid="{5F8EE468-F6B4-4573-B120-25BA1906DD12}"/>
    <cellStyle name="Comma 10 2 3 2 2 2" xfId="18165" xr:uid="{176782E4-13ED-4672-B2E4-6297AD0C978B}"/>
    <cellStyle name="Comma 10 2 3 2 3" xfId="10618" xr:uid="{6A628ADD-E2E1-48FC-8D32-29571B3F0AC6}"/>
    <cellStyle name="Comma 10 2 3 2 3 2" xfId="20998" xr:uid="{DBA562FE-9BE1-4D99-B41E-9E56D35F26A8}"/>
    <cellStyle name="Comma 10 2 3 2 4" xfId="28608" xr:uid="{35C489F4-22D2-407C-B5BF-F853F4F9D7A3}"/>
    <cellStyle name="Comma 10 2 3 2 5" xfId="27158" xr:uid="{74CEBE64-5A54-4301-858A-2278E6D1CEE1}"/>
    <cellStyle name="Comma 10 2 3 2 6" xfId="15332" xr:uid="{59487802-4CB8-4A0C-A2FD-39623F13DE8E}"/>
    <cellStyle name="Comma 10 2 3 3" xfId="3640" xr:uid="{00000000-0005-0000-0000-0000BB010000}"/>
    <cellStyle name="Comma 10 2 3 4" xfId="5533" xr:uid="{2DF98002-6EFF-4F85-A30A-8AA3CBFF876D}"/>
    <cellStyle name="Comma 10 2 3 4 2" xfId="29747" xr:uid="{CF5D2640-E526-43E0-BA56-AD4FA4FBFC5A}"/>
    <cellStyle name="Comma 10 2 3 5" xfId="23965" xr:uid="{872D2A5E-2248-4DBD-A4C8-F9817C8FE0C9}"/>
    <cellStyle name="Comma 10 2 3 5 2" xfId="29838" xr:uid="{53EBA3A0-8A8E-41BA-BEEA-5C5EFEDBB1D3}"/>
    <cellStyle name="Comma 10 2 3 6" xfId="25640" xr:uid="{37760901-87CF-4549-AF24-A8609D3586EE}"/>
    <cellStyle name="Comma 10 2 3 7" xfId="13062" xr:uid="{11E1BAD5-65BA-4AE4-965F-56AA1D657AA5}"/>
    <cellStyle name="Comma 10 2 4" xfId="1560" xr:uid="{00000000-0005-0000-0000-0000BC010000}"/>
    <cellStyle name="Comma 10 2 4 2" xfId="4674" xr:uid="{76A30654-04E8-43F3-9BD2-5D61777624B5}"/>
    <cellStyle name="Comma 10 2 4 3" xfId="24994" xr:uid="{BCC21D0C-6164-4C0C-BE9D-19D73485CCD6}"/>
    <cellStyle name="Comma 10 2 4 3 2" xfId="29889" xr:uid="{3C345DA9-232A-4A53-AA10-55EDA166162A}"/>
    <cellStyle name="Comma 10 2 4 4" xfId="24679" xr:uid="{6007113F-9924-4D05-9E4A-D2077AEB8462}"/>
    <cellStyle name="Comma 10 2 4 5" xfId="26741" xr:uid="{77397AB9-4755-44AE-AC6E-A2E289AE7EE8}"/>
    <cellStyle name="Comma 10 2 5" xfId="3810" xr:uid="{A83598A2-AE72-45A7-B601-A55EF01150CB}"/>
    <cellStyle name="Comma 10 2 5 2" xfId="25192" xr:uid="{207B08F6-F371-4D90-A4E2-3906049E9723}"/>
    <cellStyle name="Comma 10 2 5 2 2" xfId="29673" xr:uid="{910931E2-DB10-4C31-A77B-FB04EFA1DED8}"/>
    <cellStyle name="Comma 10 2 5 2 2 2" xfId="31155" xr:uid="{21B53B7A-B52F-4990-BABE-5580191787F7}"/>
    <cellStyle name="Comma 10 2 5 2 3" xfId="30638" xr:uid="{7EC80DBB-6F40-40B4-9324-B9E60C405E46}"/>
    <cellStyle name="Comma 10 2 5 3" xfId="25742" xr:uid="{0CB8BCFE-C336-455F-AB49-F3C7B1BC9CDD}"/>
    <cellStyle name="Comma 10 2 5 4" xfId="26724" xr:uid="{E10D12CB-9FC4-43DF-9506-CC26BADEEDA0}"/>
    <cellStyle name="Comma 10 2 6" xfId="22922" xr:uid="{6875A78D-7D82-435D-82A6-AE342806D5C5}"/>
    <cellStyle name="Comma 10 2 6 2" xfId="29715" xr:uid="{75234A64-AAA0-42BA-A9EA-3C0DB2735BB4}"/>
    <cellStyle name="Comma 10 2 7" xfId="28536" xr:uid="{DC7A2659-338F-45FE-B0DB-9DBBE3311BDD}"/>
    <cellStyle name="Comma 10 2 7 2" xfId="29670" xr:uid="{C346A8C2-3DB3-42DB-A377-6D31684099AA}"/>
    <cellStyle name="Comma 10 2 7 2 2" xfId="31207" xr:uid="{3241FD88-2E3A-4A7F-91A8-62B6F4940F71}"/>
    <cellStyle name="Comma 10 2 8" xfId="29836" xr:uid="{40B22064-AAF7-4863-8F25-65D531C30E59}"/>
    <cellStyle name="Comma 10 2 9" xfId="29981" xr:uid="{E9094487-74F6-4A84-A11B-7F3935258FB1}"/>
    <cellStyle name="Comma 10 3" xfId="443" xr:uid="{00000000-0005-0000-0000-0000BD010000}"/>
    <cellStyle name="Comma 10 3 2" xfId="1563" xr:uid="{00000000-0005-0000-0000-0000BE010000}"/>
    <cellStyle name="Comma 10 3 2 2" xfId="2661" xr:uid="{00000000-0005-0000-0000-000079010000}"/>
    <cellStyle name="Comma 10 3 2 2 2" xfId="26598" xr:uid="{8D6FBC3B-4AE4-4914-9366-0DFD7FECC23F}"/>
    <cellStyle name="Comma 10 3 2 2 3" xfId="26094" xr:uid="{327F2421-D34A-4BF2-8FAF-3BEE61ADE475}"/>
    <cellStyle name="Comma 10 3 2 3" xfId="2055" xr:uid="{00000000-0005-0000-0000-0000BE010000}"/>
    <cellStyle name="Comma 10 3 2 4" xfId="23887" xr:uid="{AAA2E3EE-1A35-4B5E-8F80-42D80BD38AF3}"/>
    <cellStyle name="Comma 10 3 3" xfId="3709" xr:uid="{00000000-0005-0000-0000-0000BD010000}"/>
    <cellStyle name="Comma 10 3 3 2" xfId="8611" xr:uid="{2A78C46A-E05F-438C-BA51-FBD76F44447E}"/>
    <cellStyle name="Comma 10 3 3 2 2" xfId="18991" xr:uid="{010FD0E0-CF72-419E-8CF2-96500DC79564}"/>
    <cellStyle name="Comma 10 3 3 3" xfId="11444" xr:uid="{63F0ACF9-6F3B-49A6-8C71-695A93F58B79}"/>
    <cellStyle name="Comma 10 3 3 3 2" xfId="21824" xr:uid="{784215F6-1FD0-4B50-B45F-E127D94D8A4B}"/>
    <cellStyle name="Comma 10 3 3 4" xfId="28010" xr:uid="{2DC75837-1CB4-452D-A541-699F806A60CA}"/>
    <cellStyle name="Comma 10 3 3 5" xfId="26709" xr:uid="{7ED3D6DD-A23C-49A8-BB74-986A9754EE9B}"/>
    <cellStyle name="Comma 10 3 3 6" xfId="16158" xr:uid="{36F2651F-7F03-4479-9E44-CF2351D6B5C7}"/>
    <cellStyle name="Comma 10 3 4" xfId="3806" xr:uid="{EAE0A1BB-398B-4B0E-97CB-A6B937EE0D30}"/>
    <cellStyle name="Comma 10 3 4 2" xfId="8641" xr:uid="{B77E9739-E0B6-4CB6-A8E3-908742B6A29E}"/>
    <cellStyle name="Comma 10 3 4 2 2" xfId="19021" xr:uid="{EA9B0E7B-2A96-4591-9E19-673D8E0FF155}"/>
    <cellStyle name="Comma 10 3 4 2 3" xfId="31000" xr:uid="{E590BC16-15EE-4924-8848-778D3E4A89CE}"/>
    <cellStyle name="Comma 10 3 4 2 4" xfId="30640" xr:uid="{4DFC3DE0-3B6C-4F74-9DAC-4286A1C1DC94}"/>
    <cellStyle name="Comma 10 3 4 3" xfId="11474" xr:uid="{DD48EF75-8BB0-47E0-81A4-D35EC994FA2A}"/>
    <cellStyle name="Comma 10 3 4 3 2" xfId="21854" xr:uid="{B57C2FB3-340F-48A5-A7EF-B586DF7D40CF}"/>
    <cellStyle name="Comma 10 3 4 4" xfId="27988" xr:uid="{7D85175A-C573-446F-ACB0-0B75D0B2CB77}"/>
    <cellStyle name="Comma 10 3 4 5" xfId="26387" xr:uid="{A7958FA7-1C14-404A-B491-C01E167E4EDE}"/>
    <cellStyle name="Comma 10 3 4 6" xfId="16188" xr:uid="{A48C4FDC-3452-4999-A7E2-7585CD56C584}"/>
    <cellStyle name="Comma 10 3 5" xfId="4847" xr:uid="{A822458D-70D9-4B97-A615-B507EC140565}"/>
    <cellStyle name="Comma 10 3 5 2" xfId="14135" xr:uid="{73B791F9-DE67-4FFD-8BCD-ED93836E3ECA}"/>
    <cellStyle name="Comma 10 3 6" xfId="6588" xr:uid="{71392CA9-A50D-40B1-8EC0-5A00FF867C5C}"/>
    <cellStyle name="Comma 10 3 6 2" xfId="16968" xr:uid="{A3E61896-2352-411B-81DF-5E56AC748DE4}"/>
    <cellStyle name="Comma 10 3 7" xfId="9421" xr:uid="{9C025ABB-A3AD-49D7-B597-25A86D774F06}"/>
    <cellStyle name="Comma 10 3 7 2" xfId="19801" xr:uid="{45E9E58C-247D-4648-BCB9-2A448034C4E9}"/>
    <cellStyle name="Comma 10 3 8" xfId="26870" xr:uid="{DF5E808F-39A0-46CE-975A-3BD5A16775B2}"/>
    <cellStyle name="Comma 10 4" xfId="1564" xr:uid="{00000000-0005-0000-0000-0000BF010000}"/>
    <cellStyle name="Comma 10 4 2" xfId="3008" xr:uid="{00000000-0005-0000-0000-00007A010000}"/>
    <cellStyle name="Comma 10 4 2 2" xfId="8087" xr:uid="{6B599C17-3F10-44EB-ACDF-6655006877DD}"/>
    <cellStyle name="Comma 10 4 2 2 2" xfId="28774" xr:uid="{18929A66-F6E2-4BC7-8032-BFA3FDC7C4E0}"/>
    <cellStyle name="Comma 10 4 2 2 2 2" xfId="31212" xr:uid="{C5898CD3-95E5-4E55-97B3-E7DFF2EDE9B8}"/>
    <cellStyle name="Comma 10 4 2 2 2 3" xfId="30642" xr:uid="{15F7C382-4917-4D01-9DFB-DA9009983639}"/>
    <cellStyle name="Comma 10 4 2 2 3" xfId="27976" xr:uid="{EFE62449-1A0E-4B62-8359-06E7D869BAD5}"/>
    <cellStyle name="Comma 10 4 2 2 4" xfId="18467" xr:uid="{25D77FA2-7C98-4FC0-A588-80542FA22A9C}"/>
    <cellStyle name="Comma 10 4 2 3" xfId="10920" xr:uid="{3FF7D1D0-68C6-450B-8AEA-D136634A982B}"/>
    <cellStyle name="Comma 10 4 2 3 2" xfId="21300" xr:uid="{74F8CD23-12B9-4D52-9DD7-0188402C3A27}"/>
    <cellStyle name="Comma 10 4 2 4" xfId="23347" xr:uid="{0701B39B-16D4-4865-88AD-B061959F9C6E}"/>
    <cellStyle name="Comma 10 4 2 5" xfId="15634" xr:uid="{E41A848A-7876-4931-BCCB-1E3B4ADCEA7E}"/>
    <cellStyle name="Comma 10 4 3" xfId="3561" xr:uid="{00000000-0005-0000-0000-0000BF010000}"/>
    <cellStyle name="Comma 10 4 4" xfId="4390" xr:uid="{7996377A-9016-4AC6-B865-6A69B11B069A}"/>
    <cellStyle name="Comma 10 4 4 2" xfId="9161" xr:uid="{6CB582D5-41FF-4944-A280-0C4FE6078316}"/>
    <cellStyle name="Comma 10 4 4 2 2" xfId="19541" xr:uid="{27CC5494-322D-423C-BB28-E0A60C6110ED}"/>
    <cellStyle name="Comma 10 4 4 2 3" xfId="31055" xr:uid="{5579DD09-2BFB-4FE1-912C-2BC187101C35}"/>
    <cellStyle name="Comma 10 4 4 2 4" xfId="30641" xr:uid="{18A4DFC5-33A3-47FD-833B-2AE056D5805F}"/>
    <cellStyle name="Comma 10 4 4 3" xfId="11994" xr:uid="{09335994-8589-48E4-BFD4-26A50FF5AEA9}"/>
    <cellStyle name="Comma 10 4 4 3 2" xfId="22374" xr:uid="{4E488CB3-397C-426B-8403-440D39849D2B}"/>
    <cellStyle name="Comma 10 4 4 4" xfId="16708" xr:uid="{EA03CA2C-0671-499D-9482-3DE8228D1A5C}"/>
    <cellStyle name="Comma 10 4 5" xfId="5534" xr:uid="{1D2D61F4-F238-4E1D-88C6-0799050F2FDF}"/>
    <cellStyle name="Comma 10 4 5 2" xfId="29928" xr:uid="{2A9D8251-9F42-44B6-AE30-1987BF1D4A0C}"/>
    <cellStyle name="Comma 10 4 5 2 2" xfId="30953" xr:uid="{E9011422-05E3-4560-AAC8-5B0377BA6E5B}"/>
    <cellStyle name="Comma 10 4 6" xfId="23438" xr:uid="{1F415D9E-3343-4E70-B374-BF0C57340358}"/>
    <cellStyle name="Comma 10 4 7" xfId="13510" xr:uid="{93743F2C-543A-4E49-962E-7031F9E8B708}"/>
    <cellStyle name="Comma 10 5" xfId="1559" xr:uid="{00000000-0005-0000-0000-0000C0010000}"/>
    <cellStyle name="Comma 10 5 2" xfId="2652" xr:uid="{00000000-0005-0000-0000-00007B010000}"/>
    <cellStyle name="Comma 10 5 2 2" xfId="7776" xr:uid="{3DDBC7BE-A901-4188-A6BB-7D69CE764B7E}"/>
    <cellStyle name="Comma 10 5 2 2 2" xfId="18156" xr:uid="{3ED9956B-D763-45F4-8810-5149FC019E26}"/>
    <cellStyle name="Comma 10 5 2 3" xfId="10609" xr:uid="{26CDDB55-8FA7-4025-BB81-275208F0AB70}"/>
    <cellStyle name="Comma 10 5 2 3 2" xfId="20989" xr:uid="{1E7F1251-82E9-4624-8768-E0561EC9A6DC}"/>
    <cellStyle name="Comma 10 5 2 4" xfId="26072" xr:uid="{6532C758-C682-48C3-80A1-115C9B6CE70D}"/>
    <cellStyle name="Comma 10 5 2 5" xfId="26034" xr:uid="{851D1FE5-262F-47BB-AD32-6D95B7DB359F}"/>
    <cellStyle name="Comma 10 5 2 6" xfId="15323" xr:uid="{FCD4C034-6120-4AD9-ACB0-C0939607C6F5}"/>
    <cellStyle name="Comma 10 5 3" xfId="3590" xr:uid="{00000000-0005-0000-0000-0000C0010000}"/>
    <cellStyle name="Comma 10 5 4" xfId="5532" xr:uid="{3F9AD292-BB2B-40F9-81C9-C3017D3D9A9A}"/>
    <cellStyle name="Comma 10 5 4 2" xfId="29886" xr:uid="{6D06C6E3-D0AD-422D-A9DE-E301F61D463B}"/>
    <cellStyle name="Comma 10 5 5" xfId="23508" xr:uid="{F5391CC6-5F30-4E97-9853-0F67AF53CB19}"/>
    <cellStyle name="Comma 10 5 6" xfId="13053" xr:uid="{1711E3F4-ACE1-48FA-B5A8-3DBD139B8694}"/>
    <cellStyle name="Comma 10 6" xfId="2257" xr:uid="{00000000-0005-0000-0000-000075010000}"/>
    <cellStyle name="Comma 10 6 2" xfId="7383" xr:uid="{15130742-8A67-4621-8C40-0F3D4163C394}"/>
    <cellStyle name="Comma 10 6 2 2" xfId="26685" xr:uid="{79E726A4-9DA0-4DB0-B8E9-51BBC7EE02CC}"/>
    <cellStyle name="Comma 10 6 2 3" xfId="27823" xr:uid="{6FB07B07-2819-4851-9DF7-BD0DC7F568D1}"/>
    <cellStyle name="Comma 10 6 2 4" xfId="17763" xr:uid="{BB4334E2-C445-431B-8CDB-15B1B429D13F}"/>
    <cellStyle name="Comma 10 6 3" xfId="10216" xr:uid="{409859B8-66F3-45FA-80D9-F842B6ED1FC4}"/>
    <cellStyle name="Comma 10 6 3 2" xfId="20596" xr:uid="{CA42B181-1791-4D7F-BF63-367EF25451CB}"/>
    <cellStyle name="Comma 10 6 4" xfId="24017" xr:uid="{0581061B-923C-4723-8DC5-744752E54B59}"/>
    <cellStyle name="Comma 10 6 5" xfId="14930" xr:uid="{21E70192-B4A2-4CBD-B626-EC891C8A1715}"/>
    <cellStyle name="Comma 10 6 6" xfId="31265" xr:uid="{A4D5031B-2004-4538-BF8C-B4A048DF0DB4}"/>
    <cellStyle name="Comma 10 7" xfId="24293" xr:uid="{344DCAF3-DA96-45E3-9F88-C607554C61E4}"/>
    <cellStyle name="Comma 10 7 2" xfId="27812" xr:uid="{1067AA7F-8FEA-4C90-923A-936739E57666}"/>
    <cellStyle name="Comma 10 7 3" xfId="31150" xr:uid="{C5496218-A9DD-47F3-8C2E-81E3ADC8FD5D}"/>
    <cellStyle name="Comma 10 8" xfId="28003" xr:uid="{E7712595-FDE1-4527-8110-F08C9BD2B4D5}"/>
    <cellStyle name="Comma 10 9" xfId="26455" xr:uid="{34BF2C5E-A5C7-4A84-AB73-BFB00FFDC39F}"/>
    <cellStyle name="Comma 10 9 2" xfId="30396" xr:uid="{36D04115-A232-4017-8499-A0543DF30744}"/>
    <cellStyle name="Comma 11" xfId="444" xr:uid="{00000000-0005-0000-0000-0000C1010000}"/>
    <cellStyle name="Comma 11 10" xfId="13061" xr:uid="{8E0C7017-8DEA-40FD-985D-56991F403A78}"/>
    <cellStyle name="Comma 11 2" xfId="1566" xr:uid="{00000000-0005-0000-0000-0000C2010000}"/>
    <cellStyle name="Comma 11 2 2" xfId="3009" xr:uid="{00000000-0005-0000-0000-00007D010000}"/>
    <cellStyle name="Comma 11 2 2 2" xfId="8088" xr:uid="{5E38C6F0-92BC-4BB2-8A3E-EF11FEAFB91D}"/>
    <cellStyle name="Comma 11 2 2 2 2" xfId="18468" xr:uid="{FE827749-6B5E-41A8-9133-64CB55FDF8C5}"/>
    <cellStyle name="Comma 11 2 2 3" xfId="10921" xr:uid="{9525CB18-BD40-411F-A372-A378C8366764}"/>
    <cellStyle name="Comma 11 2 2 3 2" xfId="21301" xr:uid="{F204682C-033C-4E07-8752-E0A3AEBC9438}"/>
    <cellStyle name="Comma 11 2 2 4" xfId="23811" xr:uid="{6A8EB896-DA9B-42D5-92D6-733F06FBEA09}"/>
    <cellStyle name="Comma 11 2 2 4 2" xfId="30077" xr:uid="{1277A8FD-6083-436E-99F1-F49C951033A8}"/>
    <cellStyle name="Comma 11 2 2 5" xfId="27883" xr:uid="{B1387E97-B750-4462-BB42-E88FFD7D461E}"/>
    <cellStyle name="Comma 11 2 2 6" xfId="15635" xr:uid="{E2FD8341-04B0-40C5-A8B9-54B1723D69C1}"/>
    <cellStyle name="Comma 11 2 3" xfId="3633" xr:uid="{00000000-0005-0000-0000-0000C2010000}"/>
    <cellStyle name="Comma 11 2 3 2" xfId="27535" xr:uid="{9BF0D002-54D6-4672-940C-F391892866FB}"/>
    <cellStyle name="Comma 11 2 3 3" xfId="26787" xr:uid="{A21B1388-6E7D-4F54-BDEC-8951FFA22EF9}"/>
    <cellStyle name="Comma 11 2 4" xfId="5535" xr:uid="{85BC976A-D6DF-449B-8068-72E3AB781163}"/>
    <cellStyle name="Comma 11 2 4 2" xfId="29771" xr:uid="{687E3D0F-93F6-41FC-A263-BC359B09D7DC}"/>
    <cellStyle name="Comma 11 2 5" xfId="22656" xr:uid="{DF261529-5CBF-48FF-B11A-E4B73E8CE065}"/>
    <cellStyle name="Comma 11 2 5 2" xfId="27549" xr:uid="{19A3B2B9-8360-426E-920F-84472F4A25EE}"/>
    <cellStyle name="Comma 11 2 6" xfId="26589" xr:uid="{3DB6BBCB-30C4-456B-A531-F9B69381489D}"/>
    <cellStyle name="Comma 11 2 7" xfId="13511" xr:uid="{DFAE0D5A-3432-47A7-A8E2-7C9EDC2E8E11}"/>
    <cellStyle name="Comma 11 3" xfId="1567" xr:uid="{00000000-0005-0000-0000-0000C3010000}"/>
    <cellStyle name="Comma 11 3 2" xfId="2660" xr:uid="{00000000-0005-0000-0000-00007C010000}"/>
    <cellStyle name="Comma 11 3 2 2" xfId="7784" xr:uid="{B14EA288-52E0-47EB-9BA0-0823C2B83AE7}"/>
    <cellStyle name="Comma 11 3 2 2 2" xfId="18164" xr:uid="{0560D247-EB78-4545-81F1-4CAC6A923728}"/>
    <cellStyle name="Comma 11 3 2 3" xfId="10617" xr:uid="{8C430740-2DF2-47C0-ACE1-E0BCCC781C97}"/>
    <cellStyle name="Comma 11 3 2 3 2" xfId="20997" xr:uid="{391174CF-9412-4F8D-83DA-B4AE726E63DD}"/>
    <cellStyle name="Comma 11 3 2 4" xfId="15331" xr:uid="{C7E7A183-9066-4D98-BC1A-4F0C03C272B4}"/>
    <cellStyle name="Comma 11 3 2 5" xfId="30420" xr:uid="{9C10034A-DB87-4E31-9765-1BF6E5A23CE8}"/>
    <cellStyle name="Comma 11 3 3" xfId="3624" xr:uid="{00000000-0005-0000-0000-0000C3010000}"/>
    <cellStyle name="Comma 11 3 4" xfId="24015" xr:uid="{14E1B29C-AAA1-44F5-AD07-8E4FC697E6A9}"/>
    <cellStyle name="Comma 11 3 4 2" xfId="29746" xr:uid="{0055F465-A603-4D53-9DBD-2C902049CB61}"/>
    <cellStyle name="Comma 11 3 5" xfId="29888" xr:uid="{CCF74651-5B1C-4DDE-B115-CAD74F391071}"/>
    <cellStyle name="Comma 11 3 6" xfId="30006" xr:uid="{30856FF1-EAAD-4839-AAFB-735735686948}"/>
    <cellStyle name="Comma 11 4" xfId="1565" xr:uid="{00000000-0005-0000-0000-0000C4010000}"/>
    <cellStyle name="Comma 11 4 2" xfId="25793" xr:uid="{0F4819E6-8400-47DB-97BA-E4B83CC33474}"/>
    <cellStyle name="Comma 11 4 3" xfId="25824" xr:uid="{DEC04C91-C7FF-4AB4-AC6A-E34F8FE67955}"/>
    <cellStyle name="Comma 11 5" xfId="3856" xr:uid="{7F0E7226-DA02-4733-8EBF-63018CAE8A3E}"/>
    <cellStyle name="Comma 11 5 2" xfId="8687" xr:uid="{5F3D2954-FB8A-439F-9177-4FD20B4F2B0A}"/>
    <cellStyle name="Comma 11 5 2 2" xfId="28960" xr:uid="{4C38B510-AA8A-403A-83C8-5A36A526E45D}"/>
    <cellStyle name="Comma 11 5 2 3" xfId="26831" xr:uid="{3CC9D476-57D4-4B26-AE9D-90E08D6CEE9E}"/>
    <cellStyle name="Comma 11 5 2 4" xfId="19067" xr:uid="{0AAF2DCD-0D2C-4985-8C76-77EFB4A5B856}"/>
    <cellStyle name="Comma 11 5 2 5" xfId="31002" xr:uid="{E7EFB901-FFE8-4FD5-A500-07B63BEEACD2}"/>
    <cellStyle name="Comma 11 5 3" xfId="11520" xr:uid="{47F4E3D0-6E38-41CF-9E68-F0F1D2FCCC94}"/>
    <cellStyle name="Comma 11 5 3 2" xfId="21900" xr:uid="{2979FF1F-472C-4BE4-BBDB-9AE771FC2A2C}"/>
    <cellStyle name="Comma 11 5 4" xfId="25592" xr:uid="{8D907E07-DE0C-4EDB-A0C7-6D9DE2F35032}"/>
    <cellStyle name="Comma 11 5 5" xfId="16234" xr:uid="{58573940-3348-4AB4-BBD9-129E6CEA779B}"/>
    <cellStyle name="Comma 11 6" xfId="4848" xr:uid="{30A0D8D8-AAC0-467E-9791-B3C455F4C1A4}"/>
    <cellStyle name="Comma 11 6 2" xfId="28271" xr:uid="{6562DD5C-4E16-4F3E-BC7C-66B493874D9A}"/>
    <cellStyle name="Comma 11 6 3" xfId="26927" xr:uid="{D855C903-C8BC-4A7D-9D46-3B23F79B168B}"/>
    <cellStyle name="Comma 11 6 4" xfId="14136" xr:uid="{5A976A06-FC93-43F2-8D4C-DDDEFB6F70A4}"/>
    <cellStyle name="Comma 11 7" xfId="6589" xr:uid="{08C67E51-6066-46B6-8950-5C0747CE3E4F}"/>
    <cellStyle name="Comma 11 7 2" xfId="28653" xr:uid="{307FD33C-7482-47CA-958F-8E6E6255834A}"/>
    <cellStyle name="Comma 11 7 3" xfId="26368" xr:uid="{22241822-40B9-4C5F-BAA0-B4CEAA37248D}"/>
    <cellStyle name="Comma 11 7 4" xfId="16969" xr:uid="{6B3ADD83-2086-461E-A828-27C6E15B426B}"/>
    <cellStyle name="Comma 11 8" xfId="9422" xr:uid="{5BB44A02-409B-4D3D-9AF2-34F5E446AAE9}"/>
    <cellStyle name="Comma 11 8 2" xfId="19802" xr:uid="{8B3A9F9A-552F-4463-A641-D012EF865F7E}"/>
    <cellStyle name="Comma 11 9" xfId="23914" xr:uid="{E9B33E42-C20B-4F5B-97F7-8246E8E5F0E7}"/>
    <cellStyle name="Comma 12" xfId="1568" xr:uid="{00000000-0005-0000-0000-0000C5010000}"/>
    <cellStyle name="Comma 12 2" xfId="2427" xr:uid="{00000000-0005-0000-0000-00007E010000}"/>
    <cellStyle name="Comma 12 2 2" xfId="28669" xr:uid="{A187235A-CD3F-4FC3-B4B6-59B86A837F9C}"/>
    <cellStyle name="Comma 12 2 2 2" xfId="29785" xr:uid="{62F9D09B-9FF7-422B-A32D-3D37D1704DEF}"/>
    <cellStyle name="Comma 12 2 2 2 2" xfId="30644" xr:uid="{BACC46BC-C29D-4BF8-8F5B-BCC14C871348}"/>
    <cellStyle name="Comma 12 2 3" xfId="29654" xr:uid="{B47812A9-F555-454A-8F3F-946EFB179A34}"/>
    <cellStyle name="Comma 12 2 4" xfId="30094" xr:uid="{F83BC86D-1566-4D14-ACFD-F33C31141344}"/>
    <cellStyle name="Comma 12 3" xfId="3625" xr:uid="{00000000-0005-0000-0000-0000C5010000}"/>
    <cellStyle name="Comma 12 3 2" xfId="29786" xr:uid="{33AA548C-D797-4568-9126-E3D501F4FDC8}"/>
    <cellStyle name="Comma 12 3 3" xfId="29656" xr:uid="{11D32195-315E-49FB-ABE2-A5A93DFF4A4E}"/>
    <cellStyle name="Comma 12 4" xfId="5536" xr:uid="{A85C391B-D1F2-4216-9318-8F0D3F6AE60C}"/>
    <cellStyle name="Comma 12 4 2" xfId="29740" xr:uid="{8C58184A-BAEB-4E53-8424-41182C888A46}"/>
    <cellStyle name="Comma 12 4 2 2" xfId="30643" xr:uid="{EDF49783-1110-4297-BDA9-D7B8F2510818}"/>
    <cellStyle name="Comma 12 4 3" xfId="30559" xr:uid="{BD86C246-5046-425B-9AA5-444941F4BC54}"/>
    <cellStyle name="Comma 12 5" xfId="23515" xr:uid="{07A7475F-DD9D-4311-BCE3-CDFB929ABEC3}"/>
    <cellStyle name="Comma 12 5 2" xfId="24226" xr:uid="{737B9A1D-50A5-487A-9FD7-3644CCD4DE49}"/>
    <cellStyle name="Comma 12 6" xfId="29837" xr:uid="{6E14ACA3-AD72-4CFF-AC57-1A7106AAB474}"/>
    <cellStyle name="Comma 12 7" xfId="29982" xr:uid="{7B26457B-B100-45C9-AEF8-717D44DFD419}"/>
    <cellStyle name="Comma 12 8" xfId="29655" xr:uid="{018DB76F-8040-473C-9051-83E285BBCC78}"/>
    <cellStyle name="Comma 13" xfId="4845" xr:uid="{98FB8AE3-8A74-4A04-B00D-D9411690E8F8}"/>
    <cellStyle name="Comma 13 2" xfId="23767" xr:uid="{8137F544-9DC0-4A1D-A743-03E39E4E26C7}"/>
    <cellStyle name="Comma 13 3" xfId="27977" xr:uid="{280881A1-6BC3-460B-B930-F17C044447D4}"/>
    <cellStyle name="Comma 13 3 2" xfId="29985" xr:uid="{450A7152-C174-465E-A145-7A65D7CDF750}"/>
    <cellStyle name="Comma 13 4" xfId="14133" xr:uid="{B486616B-8B26-4DA6-8C53-0516518C48A3}"/>
    <cellStyle name="Comma 13 5" xfId="29613" xr:uid="{5F5E5C0E-EC18-477B-9B73-CD31B3561E61}"/>
    <cellStyle name="Comma 13 6" xfId="29588" xr:uid="{FB89F83E-E37C-4FFC-BA48-F04575448186}"/>
    <cellStyle name="Comma 13 6 2" xfId="30103" xr:uid="{74667268-208E-4EAB-8D25-919982D3AA46}"/>
    <cellStyle name="Comma 13 7" xfId="31692" xr:uid="{2B7125CE-691E-46A9-A75B-A95548906904}"/>
    <cellStyle name="Comma 14" xfId="6586" xr:uid="{086E4094-57BE-4FBE-A027-7BD0633E7C70}"/>
    <cellStyle name="Comma 14 2" xfId="16966" xr:uid="{1C47D78A-B6CF-4848-A816-4A799DD1F553}"/>
    <cellStyle name="Comma 15" xfId="9419" xr:uid="{A0D8A4E9-D361-4A4A-8D75-1F990BAA461F}"/>
    <cellStyle name="Comma 15 2" xfId="19799" xr:uid="{FFB068F8-D4CF-4B27-B252-D1FE2AC55C26}"/>
    <cellStyle name="Comma 16" xfId="12383" xr:uid="{2F36D744-A70D-4E96-A859-6F4569883850}"/>
    <cellStyle name="Comma 17" xfId="30098" xr:uid="{30B0F030-09BF-4437-91FA-9ED25A3FEA9F}"/>
    <cellStyle name="Comma 18" xfId="31723" xr:uid="{5A735BE1-EE31-4062-BA14-CEB426306F19}"/>
    <cellStyle name="Comma 2" xfId="445" xr:uid="{00000000-0005-0000-0000-0000C6010000}"/>
    <cellStyle name="Comma 2 2" xfId="446" xr:uid="{00000000-0005-0000-0000-0000C7010000}"/>
    <cellStyle name="Comma 2 2 2" xfId="31728" xr:uid="{C33B1854-5409-47E0-9622-295106621573}"/>
    <cellStyle name="Comma 2 3" xfId="29537" xr:uid="{FF87FE22-8FF9-4CB2-B9A9-1CAE3BE8240A}"/>
    <cellStyle name="Comma 2 3 2" xfId="29625" xr:uid="{2FF2A936-0949-457A-B26A-E82D4DE91561}"/>
    <cellStyle name="Comma 2 3 3" xfId="29591" xr:uid="{9BDAE080-E5CC-418E-BF83-F4564BF71D85}"/>
    <cellStyle name="Comma 2 4" xfId="29538" xr:uid="{0E168A37-ECE3-4667-8B8B-59B3E1739C89}"/>
    <cellStyle name="Comma 2 5" xfId="29536" xr:uid="{9ACEBE5C-D959-4C0C-A362-D59AF18CF135}"/>
    <cellStyle name="Comma 2 6" xfId="31727" xr:uid="{B55E41AA-D6D3-4F04-B263-B9443017BE0A}"/>
    <cellStyle name="Comma 3" xfId="447" xr:uid="{00000000-0005-0000-0000-0000C8010000}"/>
    <cellStyle name="Comma 3 2" xfId="448" xr:uid="{00000000-0005-0000-0000-0000C9010000}"/>
    <cellStyle name="Comma 3 2 2" xfId="29541" xr:uid="{84078DAF-EDCF-43CD-A64E-B780C7ADCCE3}"/>
    <cellStyle name="Comma 3 2 3" xfId="29540" xr:uid="{DDC3946A-F2B9-4B36-9F41-40F85EB2CBF2}"/>
    <cellStyle name="Comma 3 3" xfId="29542" xr:uid="{726CE31D-47C0-45A4-96F4-B60799298749}"/>
    <cellStyle name="Comma 3 3 2" xfId="29543" xr:uid="{C47C2F46-260D-4FDA-B2BD-10D1DFFEADB2}"/>
    <cellStyle name="Comma 3 3 3" xfId="29626" xr:uid="{CD3D052F-7127-4DEA-B161-3FEA76DFD702}"/>
    <cellStyle name="Comma 3 3 4" xfId="29592" xr:uid="{FABAFEB5-8032-4CAD-A462-DBE7A0863887}"/>
    <cellStyle name="Comma 3 4" xfId="29544" xr:uid="{EDEB217D-7C84-460A-8AD2-0CDC04253245}"/>
    <cellStyle name="Comma 3 5" xfId="29539" xr:uid="{B6A315B6-6A4C-4F1E-B295-BC34428F9581}"/>
    <cellStyle name="Comma 3 6" xfId="31726" xr:uid="{631850A2-9161-4E7E-9629-4BE710A0A149}"/>
    <cellStyle name="Comma 4" xfId="449" xr:uid="{00000000-0005-0000-0000-0000CA010000}"/>
    <cellStyle name="Comma 4 2" xfId="450" xr:uid="{00000000-0005-0000-0000-0000CB010000}"/>
    <cellStyle name="Comma 4 2 2" xfId="1570" xr:uid="{00000000-0005-0000-0000-0000CC010000}"/>
    <cellStyle name="Comma 4 2 2 2" xfId="25798" xr:uid="{6C936276-319B-4783-84AB-EFE78A676F45}"/>
    <cellStyle name="Comma 4 2 2 2 2" xfId="29825" xr:uid="{DE635B18-0487-4AE6-BFE3-D3C44E388539}"/>
    <cellStyle name="Comma 4 2 2 3" xfId="23120" xr:uid="{ECBCBC83-1276-4F3B-90ED-6EB6B5E3BEE4}"/>
    <cellStyle name="Comma 4 2 3" xfId="1571" xr:uid="{00000000-0005-0000-0000-0000CD010000}"/>
    <cellStyle name="Comma 4 2 3 2" xfId="31304" xr:uid="{49A9EC71-F7ED-4673-8683-2A4474D511C9}"/>
    <cellStyle name="Comma 4 2 3 3" xfId="31257" xr:uid="{23FD20D2-6052-4A6D-AD0A-35FA86F58AFB}"/>
    <cellStyle name="Comma 4 2 4" xfId="1569" xr:uid="{00000000-0005-0000-0000-0000CE010000}"/>
    <cellStyle name="Comma 4 2 5" xfId="30398" xr:uid="{5DA86F6A-D3C0-4A5F-9842-2E156ABF6968}"/>
    <cellStyle name="Comma 4 2 5 2" xfId="30421" xr:uid="{9B6E160E-E0CE-4CCE-BEB0-650117FAFF0C}"/>
    <cellStyle name="Comma 4 3" xfId="451" xr:uid="{00000000-0005-0000-0000-0000CF010000}"/>
    <cellStyle name="Comma 4 4" xfId="452" xr:uid="{00000000-0005-0000-0000-0000D0010000}"/>
    <cellStyle name="Comma 4 4 10" xfId="28447" xr:uid="{A9DC37B0-8CFA-4310-AAFD-BCD159EA3EDD}"/>
    <cellStyle name="Comma 4 4 11" xfId="14137"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1" xr:uid="{610E9AB1-2307-4BBC-B77C-E877CA94AFC9}"/>
    <cellStyle name="Comma 4 4 2 5 2" xfId="16971" xr:uid="{0E82BE4F-B5B2-4C44-AEA4-E1860FE489C9}"/>
    <cellStyle name="Comma 4 4 2 6" xfId="9424" xr:uid="{C6BC21DB-B339-438F-A7ED-DD39A84D8F20}"/>
    <cellStyle name="Comma 4 4 2 6 2" xfId="19804" xr:uid="{860E20B2-5597-4943-816C-C02653EE99BB}"/>
    <cellStyle name="Comma 4 4 2 7" xfId="23636" xr:uid="{F00C2900-4C79-4650-9AB3-12D69A75DB55}"/>
    <cellStyle name="Comma 4 4 2 8" xfId="14138" xr:uid="{B456A1BF-4F23-4795-94B8-D827D09E4DA1}"/>
    <cellStyle name="Comma 4 4 3" xfId="1576" xr:uid="{00000000-0005-0000-0000-0000D5010000}"/>
    <cellStyle name="Comma 4 4 3 2" xfId="31305" xr:uid="{562EDFC7-98B1-48F5-955F-063537062A1F}"/>
    <cellStyle name="Comma 4 4 3 3" xfId="31268" xr:uid="{16BF9C11-0CAE-4CE6-9869-9C95A116E155}"/>
    <cellStyle name="Comma 4 4 4" xfId="1577" xr:uid="{00000000-0005-0000-0000-0000D6010000}"/>
    <cellStyle name="Comma 4 4 5" xfId="1572" xr:uid="{00000000-0005-0000-0000-0000D7010000}"/>
    <cellStyle name="Comma 4 4 6" xfId="6590" xr:uid="{0A8D3A67-A64F-4F53-AF0B-B594D2086FBC}"/>
    <cellStyle name="Comma 4 4 6 2" xfId="16970" xr:uid="{7B67508C-5F76-4FE1-BF6B-9F15A2B0DB00}"/>
    <cellStyle name="Comma 4 4 6 3" xfId="29820" xr:uid="{74EDB160-7CBA-4494-B188-F170C704F614}"/>
    <cellStyle name="Comma 4 4 7" xfId="9423" xr:uid="{566C6727-3490-4DCA-972B-8B31A47A8CF6}"/>
    <cellStyle name="Comma 4 4 7 2" xfId="19803" xr:uid="{6359102D-085E-4127-BB07-F596F983F298}"/>
    <cellStyle name="Comma 4 4 8" xfId="25493" xr:uid="{6D6D912C-EA9B-4831-9BCB-63F7FB0B1EA0}"/>
    <cellStyle name="Comma 4 4 9" xfId="23345"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2" xr:uid="{8A35B263-6F7A-49AC-8E7A-20930DCA1217}"/>
    <cellStyle name="Comma 4 5 5 2" xfId="16972" xr:uid="{9E7A9994-646C-4A7E-83E3-D82D76F3A78D}"/>
    <cellStyle name="Comma 4 5 6" xfId="9425" xr:uid="{1531D1A5-9674-41AD-95ED-44F3749628F4}"/>
    <cellStyle name="Comma 4 5 6 2" xfId="19805" xr:uid="{249AEF1A-76CC-48B8-9873-7EEABD898AE0}"/>
    <cellStyle name="Comma 4 5 7" xfId="25513" xr:uid="{0DEAA704-F95C-4E87-9110-9FD463A997C0}"/>
    <cellStyle name="Comma 4 5 8" xfId="14139" xr:uid="{A3A65910-F8AA-4619-B243-F249B19835F3}"/>
    <cellStyle name="Comma 4 6" xfId="1581" xr:uid="{00000000-0005-0000-0000-0000DC010000}"/>
    <cellStyle name="Comma 4 6 2" xfId="31306" xr:uid="{3EE936EE-7448-454D-8369-0075FED3742F}"/>
    <cellStyle name="Comma 4 6 3" xfId="31256" xr:uid="{AFF60B54-71D9-4F5E-95FC-6C8E9DA513F1}"/>
    <cellStyle name="Comma 4 7" xfId="29545" xr:uid="{B78349B5-AC35-4642-873C-F8F50234A6AC}"/>
    <cellStyle name="Comma 4 7 2" xfId="30397" xr:uid="{D7B37039-F76C-4235-9170-2C1DDBE8BEAC}"/>
    <cellStyle name="Comma 5" xfId="455" xr:uid="{00000000-0005-0000-0000-0000DD010000}"/>
    <cellStyle name="Comma 5 10" xfId="456" xr:uid="{00000000-0005-0000-0000-0000DE010000}"/>
    <cellStyle name="Comma 5 10 10" xfId="12501" xr:uid="{A85F005E-B09D-4C3C-B6DC-D559A6ED639C}"/>
    <cellStyle name="Comma 5 10 2" xfId="1583" xr:uid="{00000000-0005-0000-0000-0000DF010000}"/>
    <cellStyle name="Comma 5 10 2 2" xfId="3010" xr:uid="{00000000-0005-0000-0000-000088010000}"/>
    <cellStyle name="Comma 5 10 2 2 2" xfId="8089" xr:uid="{F1C70A20-B2B4-48DD-B456-14BC0DB6DEE9}"/>
    <cellStyle name="Comma 5 10 2 2 2 2" xfId="18469" xr:uid="{D65F5C81-3178-4486-8000-FCF3BEE00980}"/>
    <cellStyle name="Comma 5 10 2 2 2 2 2" xfId="31139" xr:uid="{BC4DE43E-54B6-47AE-8D8D-5E090F90402D}"/>
    <cellStyle name="Comma 5 10 2 2 2 2 3" xfId="30646" xr:uid="{780AA264-0FC4-467A-BD71-C14BFA2B4099}"/>
    <cellStyle name="Comma 5 10 2 2 3" xfId="10922" xr:uid="{B5528361-C365-4949-B220-3DC910C95B2B}"/>
    <cellStyle name="Comma 5 10 2 2 3 2" xfId="21302" xr:uid="{03F24B28-9B30-484A-95F2-76CD18C333A5}"/>
    <cellStyle name="Comma 5 10 2 2 4" xfId="23025" xr:uid="{6ED6C659-6C8B-4E98-AD16-21CAEAAA3990}"/>
    <cellStyle name="Comma 5 10 2 2 4 2" xfId="30076" xr:uid="{5D480D1D-8388-4F62-9CF4-9DBF9FA54D95}"/>
    <cellStyle name="Comma 5 10 2 2 5" xfId="28260" xr:uid="{0E89BC2C-AAC0-4BAF-90DA-612E91064FF9}"/>
    <cellStyle name="Comma 5 10 2 2 6" xfId="15636" xr:uid="{3D955D92-2834-48F1-81DE-3F0910DB23C3}"/>
    <cellStyle name="Comma 5 10 2 3" xfId="3682" xr:uid="{00000000-0005-0000-0000-0000DF010000}"/>
    <cellStyle name="Comma 5 10 2 3 2" xfId="27094" xr:uid="{A08B0E6B-8819-4B03-BF4E-42DDA3B90808}"/>
    <cellStyle name="Comma 5 10 2 3 3" xfId="26276" xr:uid="{D8061839-6EED-4DBC-8891-D026AE25DEC1}"/>
    <cellStyle name="Comma 5 10 2 4" xfId="5537" xr:uid="{6282514B-C4EC-426C-83CA-45A820F60EA8}"/>
    <cellStyle name="Comma 5 10 2 4 2" xfId="29772" xr:uid="{1FDA87F3-3FD6-448E-9F67-39316B95EE76}"/>
    <cellStyle name="Comma 5 10 2 4 2 2" xfId="31491" xr:uid="{1199F9C1-2C32-4C48-9889-51EEF7A981C2}"/>
    <cellStyle name="Comma 5 10 2 5" xfId="23290" xr:uid="{0EAE3213-47AE-4FC6-89F7-5549C8EC9759}"/>
    <cellStyle name="Comma 5 10 2 5 2" xfId="25830" xr:uid="{C3EB4B5C-4375-4089-99BE-C914117611CD}"/>
    <cellStyle name="Comma 5 10 2 6" xfId="26812" xr:uid="{5CB19104-F3F2-4DE7-808E-E41D689C1F77}"/>
    <cellStyle name="Comma 5 10 2 7" xfId="13512" xr:uid="{4AFFE940-20D3-42F6-9C7D-82F9186E7D63}"/>
    <cellStyle name="Comma 5 10 3" xfId="1584" xr:uid="{00000000-0005-0000-0000-0000E0010000}"/>
    <cellStyle name="Comma 5 10 3 2" xfId="2663" xr:uid="{00000000-0005-0000-0000-000089010000}"/>
    <cellStyle name="Comma 5 10 3 2 2" xfId="7786" xr:uid="{D863A7D1-FDB3-4B9D-BAAD-9D7D509DDC5B}"/>
    <cellStyle name="Comma 5 10 3 2 2 2" xfId="18166" xr:uid="{2A823F66-1FDA-4DB6-90BA-52A796C69F02}"/>
    <cellStyle name="Comma 5 10 3 2 2 2 2" xfId="31132" xr:uid="{D66B271E-31C5-428C-ACF2-9245CA7B6F3D}"/>
    <cellStyle name="Comma 5 10 3 2 2 2 3" xfId="30647" xr:uid="{5209E49B-98EE-4AAE-8B20-56D727995719}"/>
    <cellStyle name="Comma 5 10 3 2 3" xfId="10619" xr:uid="{B59C76FD-A4E9-4866-9F1E-6518BC0C5396}"/>
    <cellStyle name="Comma 5 10 3 2 3 2" xfId="20999" xr:uid="{47E7FFC6-63B5-4650-B36B-84C80C2755B8}"/>
    <cellStyle name="Comma 5 10 3 2 4" xfId="15333" xr:uid="{62DDD7AA-A1D8-420F-846E-73F0CBC3D630}"/>
    <cellStyle name="Comma 5 10 3 2 5" xfId="30422" xr:uid="{0D3BEB3D-D227-4EB9-9B37-EBD8C7DD146B}"/>
    <cellStyle name="Comma 5 10 3 3" xfId="3622" xr:uid="{00000000-0005-0000-0000-0000E0010000}"/>
    <cellStyle name="Comma 5 10 3 4" xfId="5538" xr:uid="{2F4176BB-1147-4705-9BF5-3478E814BF1F}"/>
    <cellStyle name="Comma 5 10 3 4 2" xfId="29748" xr:uid="{C0AE8EE6-7BBE-424E-806D-886FC26B0A0A}"/>
    <cellStyle name="Comma 5 10 3 5" xfId="24423" xr:uid="{440A3D29-60C1-4AFD-B777-DEDEC2F90CDC}"/>
    <cellStyle name="Comma 5 10 3 6" xfId="13063" xr:uid="{4A179273-1E94-4440-A91B-D0CE1562A50D}"/>
    <cellStyle name="Comma 5 10 4" xfId="1582" xr:uid="{00000000-0005-0000-0000-0000E1010000}"/>
    <cellStyle name="Comma 5 10 4 2" xfId="2270" xr:uid="{00000000-0005-0000-0000-000087010000}"/>
    <cellStyle name="Comma 5 10 4 2 2" xfId="7396" xr:uid="{2C0DCA8C-6BD6-4848-A250-23AB56676728}"/>
    <cellStyle name="Comma 5 10 4 2 2 2" xfId="17776" xr:uid="{B21D7D75-3244-4F26-B490-5EC2650D1448}"/>
    <cellStyle name="Comma 5 10 4 2 3" xfId="10229" xr:uid="{6B2CC225-FDF3-4BE5-9315-88A728D24FD6}"/>
    <cellStyle name="Comma 5 10 4 2 3 2" xfId="20609" xr:uid="{6E6A4E4B-61FB-458D-A4B9-C9CB4689F4FD}"/>
    <cellStyle name="Comma 5 10 4 2 4" xfId="28322" xr:uid="{7695E883-6177-431C-8532-EA8870BB0990}"/>
    <cellStyle name="Comma 5 10 4 2 5" xfId="28327" xr:uid="{FC723014-751A-4A40-BE67-D3567892532F}"/>
    <cellStyle name="Comma 5 10 4 2 6" xfId="14943" xr:uid="{352031EF-2D57-4537-BD5B-0BDF6743C8E4}"/>
    <cellStyle name="Comma 5 10 4 3" xfId="3576" xr:uid="{00000000-0005-0000-0000-0000E1010000}"/>
    <cellStyle name="Comma 5 10 4 4" xfId="23910" xr:uid="{A0E22693-D6AA-4593-989F-35C45B43184B}"/>
    <cellStyle name="Comma 5 10 5" xfId="3858" xr:uid="{F8C8D734-DCC5-4C88-B842-664E1299CBF0}"/>
    <cellStyle name="Comma 5 10 5 2" xfId="8689" xr:uid="{5E5913C1-036C-42F6-8350-C4BD4BAE9EF4}"/>
    <cellStyle name="Comma 5 10 5 2 2" xfId="28961" xr:uid="{7ED6E5D1-F2F9-47D7-B3B9-B23DAC9DEA56}"/>
    <cellStyle name="Comma 5 10 5 2 2 2" xfId="31239" xr:uid="{A60BA2E9-5E09-4F2A-9DB6-B3FEE45D40DC}"/>
    <cellStyle name="Comma 5 10 5 2 2 3" xfId="30645" xr:uid="{10006A27-5DF4-43B7-AE9F-0CE667495F20}"/>
    <cellStyle name="Comma 5 10 5 2 3" xfId="26068" xr:uid="{0A54DC91-F591-42A2-BA5E-7276541616CC}"/>
    <cellStyle name="Comma 5 10 5 2 4" xfId="19069" xr:uid="{273ED19A-6305-4A08-8B50-05B302DCC7A3}"/>
    <cellStyle name="Comma 5 10 5 3" xfId="11522" xr:uid="{0C78AAE6-034A-4A1B-8A3F-C1AD74B711C7}"/>
    <cellStyle name="Comma 5 10 5 3 2" xfId="21902" xr:uid="{3ACF1F89-59B6-459B-A2BF-64F748857E3F}"/>
    <cellStyle name="Comma 5 10 5 4" xfId="25301" xr:uid="{C0390E66-4C52-4772-BEDB-6D55E1EA2350}"/>
    <cellStyle name="Comma 5 10 5 5" xfId="16236" xr:uid="{7AC3AC5A-1212-49EF-A828-8E7C20DAFED6}"/>
    <cellStyle name="Comma 5 10 6" xfId="4850" xr:uid="{B5AA8CEF-C25B-4DA3-B914-31CD98DD93BF}"/>
    <cellStyle name="Comma 5 10 6 2" xfId="28044" xr:uid="{FD1B2980-5F21-4760-88F9-92CC3E105641}"/>
    <cellStyle name="Comma 5 10 6 3" xfId="26551" xr:uid="{EF223D4E-E1BC-4881-ABF4-3BBB515CECFC}"/>
    <cellStyle name="Comma 5 10 6 4" xfId="14141" xr:uid="{140302DF-BE3B-4369-92CC-B67CEE834879}"/>
    <cellStyle name="Comma 5 10 7" xfId="6594" xr:uid="{C3AD3989-BC4A-4AAA-AEC2-B08705FCE9B0}"/>
    <cellStyle name="Comma 5 10 7 2" xfId="28027" xr:uid="{B837468C-BEBF-4CEC-ADE2-12B1FCAED4F9}"/>
    <cellStyle name="Comma 5 10 7 3" xfId="27369" xr:uid="{8EED9F44-3498-430B-BC6B-CC256C591A9F}"/>
    <cellStyle name="Comma 5 10 7 4" xfId="16974" xr:uid="{75EEF300-26D6-4B14-B5AF-ECB65CBCCB05}"/>
    <cellStyle name="Comma 5 10 8" xfId="9427" xr:uid="{5484C410-9246-4841-A9A7-890E6C7CA77F}"/>
    <cellStyle name="Comma 5 10 8 2" xfId="19807" xr:uid="{FC6C34CB-2ADD-4980-9E17-6E4E388A755C}"/>
    <cellStyle name="Comma 5 10 9" xfId="23857" xr:uid="{2F610054-85E4-42A4-90E0-D52A865C355A}"/>
    <cellStyle name="Comma 5 11" xfId="457" xr:uid="{00000000-0005-0000-0000-0000E2010000}"/>
    <cellStyle name="Comma 5 11 10" xfId="12659" xr:uid="{1966AA8B-6911-4191-8EF9-D4B44BA16B12}"/>
    <cellStyle name="Comma 5 11 2" xfId="1586" xr:uid="{00000000-0005-0000-0000-0000E3010000}"/>
    <cellStyle name="Comma 5 11 2 2" xfId="3011" xr:uid="{00000000-0005-0000-0000-00008B010000}"/>
    <cellStyle name="Comma 5 11 2 2 2" xfId="8090" xr:uid="{A686F410-99C8-4E53-A4B9-F200FED0F5FE}"/>
    <cellStyle name="Comma 5 11 2 2 2 2" xfId="18470" xr:uid="{5B5E9A11-8327-49C7-852B-1B0EC750B7F4}"/>
    <cellStyle name="Comma 5 11 2 2 2 2 2" xfId="31140" xr:uid="{BEACBA90-14BE-4F92-B5E7-3C26563FBC82}"/>
    <cellStyle name="Comma 5 11 2 2 2 2 3" xfId="30648" xr:uid="{EE401E08-5210-4185-B9F9-C2D3DC80A78B}"/>
    <cellStyle name="Comma 5 11 2 2 2 3" xfId="30079" xr:uid="{E6661E45-819E-42CB-8A7D-43A8E81FC579}"/>
    <cellStyle name="Comma 5 11 2 2 3" xfId="10923" xr:uid="{8C6A2058-F80A-4732-A1AD-C675F255A21E}"/>
    <cellStyle name="Comma 5 11 2 2 3 2" xfId="21303" xr:uid="{9A7CB507-8DF3-4257-9E46-9E278E1B8C79}"/>
    <cellStyle name="Comma 5 11 2 2 4" xfId="26963" xr:uid="{CDD14B4E-3B05-4D91-99DD-069BE67AF33A}"/>
    <cellStyle name="Comma 5 11 2 2 5" xfId="27151" xr:uid="{DB84D4BF-7756-42ED-91FF-484D48E26118}"/>
    <cellStyle name="Comma 5 11 2 2 6" xfId="15637" xr:uid="{246F413A-E2AF-4FA9-B3F2-1839EB858537}"/>
    <cellStyle name="Comma 5 11 2 3" xfId="3666" xr:uid="{00000000-0005-0000-0000-0000E3010000}"/>
    <cellStyle name="Comma 5 11 2 4" xfId="5539" xr:uid="{4A98B1E2-1852-47FD-B8E3-2DAC983AEE30}"/>
    <cellStyle name="Comma 5 11 2 4 2" xfId="29773" xr:uid="{5B89B83B-E1C6-40C5-AF29-1ADC272529C9}"/>
    <cellStyle name="Comma 5 11 2 5" xfId="22726" xr:uid="{8D9ECDAE-292F-46A0-BFD2-DA9957370FAD}"/>
    <cellStyle name="Comma 5 11 2 6" xfId="13513" xr:uid="{39ABB685-FAC4-4C1E-B36A-85BFF7734362}"/>
    <cellStyle name="Comma 5 11 2 7" xfId="29986" xr:uid="{A3343EC1-8F20-4E29-86BB-E29B03AAC49D}"/>
    <cellStyle name="Comma 5 11 3" xfId="1587" xr:uid="{00000000-0005-0000-0000-0000E4010000}"/>
    <cellStyle name="Comma 5 11 3 2" xfId="23722" xr:uid="{DE4AAC3D-5400-4129-ACD2-D8964E8AE622}"/>
    <cellStyle name="Comma 5 11 3 2 2" xfId="29676" xr:uid="{9474F383-D5BD-41F9-8619-741081722E0E}"/>
    <cellStyle name="Comma 5 11 3 2 2 2" xfId="30649" xr:uid="{14E09C75-6A48-4605-B0CF-75A08A9D1184}"/>
    <cellStyle name="Comma 5 11 3 3" xfId="25076" xr:uid="{C5B7A41E-9D71-47D2-9EF7-127D9DBA2D47}"/>
    <cellStyle name="Comma 5 11 3 3 2" xfId="30087" xr:uid="{234EB7E4-AF97-4EA4-B207-EBADEEC79F40}"/>
    <cellStyle name="Comma 5 11 3 3 3" xfId="29788" xr:uid="{93461E03-FAE1-47C5-BE60-8136A914F2E8}"/>
    <cellStyle name="Comma 5 11 3 4" xfId="29929" xr:uid="{ED92591A-7C8B-4C2B-9824-630241CBB16F}"/>
    <cellStyle name="Comma 5 11 3 5" xfId="30047" xr:uid="{A605A163-DF82-49C7-BA28-2842EBC3D630}"/>
    <cellStyle name="Comma 5 11 3 6" xfId="29657" xr:uid="{88614ECA-9FAA-44D9-8706-EB4957BA3CF1}"/>
    <cellStyle name="Comma 5 11 4" xfId="1585" xr:uid="{00000000-0005-0000-0000-0000E5010000}"/>
    <cellStyle name="Comma 5 11 4 2" xfId="25779" xr:uid="{DBEBD298-D49E-492E-82DD-D45AE9C70099}"/>
    <cellStyle name="Comma 5 11 4 2 2" xfId="29789" xr:uid="{6E3F2F72-313F-4976-A168-08F65B495545}"/>
    <cellStyle name="Comma 5 11 4 2 2 2" xfId="30650" xr:uid="{DD9EEB0E-77BF-4E10-96B5-564B49FC67E2}"/>
    <cellStyle name="Comma 5 11 4 3" xfId="25810" xr:uid="{3DDE5F0F-E80C-49A7-A2F9-760F7B731187}"/>
    <cellStyle name="Comma 5 11 5" xfId="4117" xr:uid="{326795D2-3CE4-4B44-9613-7463CD743D12}"/>
    <cellStyle name="Comma 5 11 5 2" xfId="8888" xr:uid="{ECCB6D7E-C429-4896-A166-281E63951623}"/>
    <cellStyle name="Comma 5 11 5 2 2" xfId="19268" xr:uid="{C44CDE0A-5662-497E-A88C-E6558F00915E}"/>
    <cellStyle name="Comma 5 11 5 3" xfId="11721" xr:uid="{9AAE4BD8-E8D5-4F67-964B-77E7561EB31F}"/>
    <cellStyle name="Comma 5 11 5 3 2" xfId="22101" xr:uid="{C0BEB642-CEF7-49CD-A5E0-AF132CFA3016}"/>
    <cellStyle name="Comma 5 11 5 4" xfId="26945" xr:uid="{8FCFEBD1-9C61-417C-9361-BA6BACD9EE18}"/>
    <cellStyle name="Comma 5 11 5 5" xfId="26066" xr:uid="{A550E6A6-0D23-4FF4-817E-3EF3384416BB}"/>
    <cellStyle name="Comma 5 11 5 6" xfId="16435" xr:uid="{C1A61E72-5B41-4C1D-93D9-C0FF857E260F}"/>
    <cellStyle name="Comma 5 11 6" xfId="4851" xr:uid="{7F35F456-CEA9-47F3-ACCB-BB64D045948A}"/>
    <cellStyle name="Comma 5 11 6 2" xfId="27440" xr:uid="{1ACF7B3B-8BF9-4617-AFD7-425DDFC57C66}"/>
    <cellStyle name="Comma 5 11 6 3" xfId="27437" xr:uid="{FDE17731-3386-4AC0-A1F8-63BB2D8DAC43}"/>
    <cellStyle name="Comma 5 11 6 4" xfId="14142" xr:uid="{4AD93818-DB36-44F7-BA3F-4C514E4885F1}"/>
    <cellStyle name="Comma 5 11 7" xfId="6595" xr:uid="{E603367D-691C-488F-8700-9B7F21B923E4}"/>
    <cellStyle name="Comma 5 11 7 2" xfId="16975" xr:uid="{F038355B-C278-4949-A2DC-F6D04B005AFA}"/>
    <cellStyle name="Comma 5 11 8" xfId="9428" xr:uid="{43960141-1975-43C7-BB87-1966EFE5FC2B}"/>
    <cellStyle name="Comma 5 11 8 2" xfId="19808" xr:uid="{0AFB9F97-FB29-46DD-B839-C554FF6E03EE}"/>
    <cellStyle name="Comma 5 11 9" xfId="25323" xr:uid="{D9CE3968-1E51-41A1-A7DC-42C9DD7789D6}"/>
    <cellStyle name="Comma 5 12" xfId="458" xr:uid="{00000000-0005-0000-0000-0000E6010000}"/>
    <cellStyle name="Comma 5 12 2" xfId="1589" xr:uid="{00000000-0005-0000-0000-0000E7010000}"/>
    <cellStyle name="Comma 5 12 2 2" xfId="23642" xr:uid="{EF680471-4A71-491B-8847-27ACE345D225}"/>
    <cellStyle name="Comma 5 12 2 2 2" xfId="29801" xr:uid="{28069167-96F1-4760-B171-26C9359F893A}"/>
    <cellStyle name="Comma 5 12 2 2 2 2" xfId="30652" xr:uid="{1C15ADE8-9C6B-4E22-ABDB-1CDE3C1EAEF3}"/>
    <cellStyle name="Comma 5 12 2 3" xfId="25390" xr:uid="{743C3469-6FF5-41E6-ABC2-03AE1A3F0028}"/>
    <cellStyle name="Comma 5 12 2 3 2" xfId="30093" xr:uid="{8FDA08CE-536E-4BFE-98F8-7C70F6A1D15C}"/>
    <cellStyle name="Comma 5 12 2 3 3" xfId="29787" xr:uid="{4BBFA82A-C001-427F-A921-B1CB7AFDA3A9}"/>
    <cellStyle name="Comma 5 12 2 4" xfId="29918" xr:uid="{004245DF-BDE0-4333-8AC4-755018D8E4AD}"/>
    <cellStyle name="Comma 5 12 2 5" xfId="30032" xr:uid="{0ACE1595-6482-489E-B630-577F27B231A3}"/>
    <cellStyle name="Comma 5 12 2 6" xfId="29652" xr:uid="{2C57DB15-B736-4E88-AEC9-323F5ACFBD95}"/>
    <cellStyle name="Comma 5 12 3" xfId="1590" xr:uid="{00000000-0005-0000-0000-0000E8010000}"/>
    <cellStyle name="Comma 5 12 3 2" xfId="23254" xr:uid="{6D57B10A-6741-4069-93BF-29EFDF4F6C0B}"/>
    <cellStyle name="Comma 5 12 3 3" xfId="24382" xr:uid="{F61EDBCB-4E7F-4373-BBB6-91316B7F1263}"/>
    <cellStyle name="Comma 5 12 4" xfId="1588" xr:uid="{00000000-0005-0000-0000-0000E9010000}"/>
    <cellStyle name="Comma 5 12 5" xfId="4852" xr:uid="{F159FDFA-5E1D-4A42-9FB3-8400939452AE}"/>
    <cellStyle name="Comma 5 12 5 2" xfId="14143" xr:uid="{6CAB6457-CDF0-43E9-8573-01A4850CBF99}"/>
    <cellStyle name="Comma 5 12 5 2 2" xfId="31111" xr:uid="{C0AE9176-2E0B-4399-B7EF-13AFE3E0D51C}"/>
    <cellStyle name="Comma 5 12 5 2 3" xfId="30651" xr:uid="{540D4B2D-5839-41C4-BB67-C634993101F7}"/>
    <cellStyle name="Comma 5 12 6" xfId="6596" xr:uid="{3A255307-572F-4096-BE3B-A84D759EBA98}"/>
    <cellStyle name="Comma 5 12 6 2" xfId="16976" xr:uid="{C2E33B45-1448-434C-98E9-36181F6C14F8}"/>
    <cellStyle name="Comma 5 12 7" xfId="9429" xr:uid="{DE176410-6284-42C9-B0CF-A8C658E03F46}"/>
    <cellStyle name="Comma 5 12 7 2" xfId="19809" xr:uid="{DB459E27-E6F7-4C87-A63E-D5F7A6CC076E}"/>
    <cellStyle name="Comma 5 12 8" xfId="24807" xr:uid="{90958A69-207E-4B87-B4BE-8D883B54759B}"/>
    <cellStyle name="Comma 5 12 9" xfId="13357" xr:uid="{19A90194-FA7E-440E-AF4A-92CD549DEC9F}"/>
    <cellStyle name="Comma 5 13" xfId="1591" xr:uid="{00000000-0005-0000-0000-0000EA010000}"/>
    <cellStyle name="Comma 5 13 2" xfId="2428" xr:uid="{00000000-0005-0000-0000-00008D010000}"/>
    <cellStyle name="Comma 5 13 2 2" xfId="7552" xr:uid="{B91CD4AA-AFD9-47AC-B12D-1B567D59EEF3}"/>
    <cellStyle name="Comma 5 13 2 2 2" xfId="17932" xr:uid="{E8437ED8-2295-4E8E-BDF0-609A90FEDE0F}"/>
    <cellStyle name="Comma 5 13 2 2 2 2" xfId="31129" xr:uid="{449A2E8F-2AC7-47DC-B478-E5E05118B3AB}"/>
    <cellStyle name="Comma 5 13 2 2 2 3" xfId="30653" xr:uid="{9E013BF8-2A6D-4407-97E0-37CC1EB70273}"/>
    <cellStyle name="Comma 5 13 2 3" xfId="10385" xr:uid="{BFE02990-9404-4EE5-99FB-5B33B4DA9EDF}"/>
    <cellStyle name="Comma 5 13 2 3 2" xfId="20765" xr:uid="{2A4646E5-E7C9-419B-BD7A-C79F73C315A2}"/>
    <cellStyle name="Comma 5 13 2 4" xfId="27799" xr:uid="{5006A1E1-AA79-4A0C-B7B1-2FEC3203E50F}"/>
    <cellStyle name="Comma 5 13 2 5" xfId="26642" xr:uid="{B9000EF6-D70E-4F90-9CE9-E75B119014F2}"/>
    <cellStyle name="Comma 5 13 2 6" xfId="15099" xr:uid="{508A87DE-C77E-4F26-8878-27C69F773A5A}"/>
    <cellStyle name="Comma 5 13 3" xfId="3575" xr:uid="{00000000-0005-0000-0000-0000EA010000}"/>
    <cellStyle name="Comma 5 13 4" xfId="5540" xr:uid="{EA1DAE49-7147-4C06-8D39-0EAFAC4C7544}"/>
    <cellStyle name="Comma 5 13 4 2" xfId="29741" xr:uid="{83290D88-98BF-4B31-878D-137425176835}"/>
    <cellStyle name="Comma 5 13 5" xfId="25273" xr:uid="{25255301-425F-471E-91E5-8CA85BD8C643}"/>
    <cellStyle name="Comma 5 13 6" xfId="12812" xr:uid="{04EED2F0-E263-4E01-BB71-1A5052885D35}"/>
    <cellStyle name="Comma 5 14" xfId="2155" xr:uid="{00000000-0005-0000-0000-000086010000}"/>
    <cellStyle name="Comma 5 14 2" xfId="7281" xr:uid="{822762EF-D3DA-4F0E-A147-996E17AEA36E}"/>
    <cellStyle name="Comma 5 14 2 2" xfId="27687" xr:uid="{0256D1D7-ED9F-4C82-97E0-9170310A5329}"/>
    <cellStyle name="Comma 5 14 2 2 2" xfId="31193" xr:uid="{A859EBA4-C66C-49BD-9DEA-1AB3109F716F}"/>
    <cellStyle name="Comma 5 14 2 2 3" xfId="30654" xr:uid="{BEC1FD1F-B5EC-4F1A-BCDF-25B7ACE13F58}"/>
    <cellStyle name="Comma 5 14 2 3" xfId="28278" xr:uid="{3C9C4E2E-B9DF-4364-90C5-E2FDD470EA95}"/>
    <cellStyle name="Comma 5 14 2 4" xfId="17661" xr:uid="{3738291B-0565-419F-B166-FACBBDEE0D75}"/>
    <cellStyle name="Comma 5 14 3" xfId="10114" xr:uid="{65636AD0-40EA-4BAF-9ABF-40BCE104B2C9}"/>
    <cellStyle name="Comma 5 14 3 2" xfId="20494" xr:uid="{6F491D37-1CB8-413E-A52B-4D7C95D189A8}"/>
    <cellStyle name="Comma 5 14 4" xfId="24733" xr:uid="{C9CBED3C-72E0-4E12-887C-B3DEBF97CEC8}"/>
    <cellStyle name="Comma 5 14 5" xfId="14828" xr:uid="{9DAB25E0-335E-450D-B4EF-01133EEBCC53}"/>
    <cellStyle name="Comma 5 15" xfId="3776" xr:uid="{027FE1B2-BC1A-461C-BAA0-62514BD1464F}"/>
    <cellStyle name="Comma 5 15 2" xfId="8616" xr:uid="{F937F0BE-13DB-4336-9B90-88F49A5B7AED}"/>
    <cellStyle name="Comma 5 15 2 2" xfId="18996" xr:uid="{406AA88D-B0B1-4594-932D-2CCB31970E22}"/>
    <cellStyle name="Comma 5 15 3" xfId="11449" xr:uid="{61CAAD24-E5D7-4864-B98A-9508BBD6E09F}"/>
    <cellStyle name="Comma 5 15 3 2" xfId="21829" xr:uid="{6D8E4531-45E2-4E20-86E7-0D1E6B5CA0F6}"/>
    <cellStyle name="Comma 5 15 4" xfId="23602" xr:uid="{EF87A7D9-884A-4F64-B1B7-C8CC7C6997AF}"/>
    <cellStyle name="Comma 5 15 5" xfId="27456" xr:uid="{89903692-C0B4-4F40-89C4-C75A817A2DC4}"/>
    <cellStyle name="Comma 5 15 6" xfId="16163" xr:uid="{4DDC0FBF-B94A-4F81-BE4B-8A9FFDB8C8BD}"/>
    <cellStyle name="Comma 5 16" xfId="4849" xr:uid="{AAA3F902-D68A-45E2-99C8-03FE656262D7}"/>
    <cellStyle name="Comma 5 16 2" xfId="14140" xr:uid="{D008B574-2BA2-43A2-880B-6754BDBFEAFF}"/>
    <cellStyle name="Comma 5 17" xfId="6593" xr:uid="{EE2E808B-4607-4A07-9806-599DB57C2243}"/>
    <cellStyle name="Comma 5 17 2" xfId="16973" xr:uid="{B081372B-6E11-43A4-9C57-E86647752419}"/>
    <cellStyle name="Comma 5 18" xfId="9426" xr:uid="{D1DEE1ED-E00D-45EE-88AE-80066179EB47}"/>
    <cellStyle name="Comma 5 18 2" xfId="19806" xr:uid="{957E1A22-9D68-491A-BBAD-B4FA4FDEB1B3}"/>
    <cellStyle name="Comma 5 19" xfId="24646" xr:uid="{9055C8F1-409E-4A3A-8DD3-7D0245A6EEF9}"/>
    <cellStyle name="Comma 5 2" xfId="459" xr:uid="{00000000-0005-0000-0000-0000EB010000}"/>
    <cellStyle name="Comma 5 2 10" xfId="30619" xr:uid="{6CBFC4BF-7DDA-4C8A-94A9-9E3C38E62A4B}"/>
    <cellStyle name="Comma 5 2 11" xfId="30917" xr:uid="{8F444BA6-836C-451D-A598-AB3984741623}"/>
    <cellStyle name="Comma 5 2 2" xfId="460" xr:uid="{00000000-0005-0000-0000-0000EC010000}"/>
    <cellStyle name="Comma 5 2 2 2" xfId="1593" xr:uid="{00000000-0005-0000-0000-0000ED010000}"/>
    <cellStyle name="Comma 5 2 2 2 2" xfId="30596" xr:uid="{F2BDA96F-A29A-44D4-96C7-93F474199524}"/>
    <cellStyle name="Comma 5 2 2 2 2 2" xfId="30656" xr:uid="{7828C1F8-5535-4B0E-A3F8-9190370F23A7}"/>
    <cellStyle name="Comma 5 2 2 2 3" xfId="30560" xr:uid="{FE94402B-6C78-43D2-9887-F6959E6CC981}"/>
    <cellStyle name="Comma 5 2 2 2 4" xfId="30925" xr:uid="{3089C8D7-EDC7-49C2-98BE-A8D0DB944D04}"/>
    <cellStyle name="Comma 5 2 2 3" xfId="1594" xr:uid="{00000000-0005-0000-0000-0000EE010000}"/>
    <cellStyle name="Comma 5 2 2 3 2" xfId="30612" xr:uid="{8A82B498-C017-42E6-9D27-435A4DAFCF79}"/>
    <cellStyle name="Comma 5 2 2 3 2 2" xfId="30657" xr:uid="{84E2DE58-A4C0-4259-9280-0F10CD7AD0EB}"/>
    <cellStyle name="Comma 5 2 2 3 3" xfId="30573" xr:uid="{08126CC7-7B32-4987-B56B-3E8A92004100}"/>
    <cellStyle name="Comma 5 2 2 3 4" xfId="30939" xr:uid="{85BC386F-6704-42BC-B35B-A909453864AD}"/>
    <cellStyle name="Comma 5 2 2 4" xfId="1592" xr:uid="{00000000-0005-0000-0000-0000EF010000}"/>
    <cellStyle name="Comma 5 2 2 4 2" xfId="30548" xr:uid="{2B6B9656-2890-4C76-9E86-2F9A400B5207}"/>
    <cellStyle name="Comma 5 2 2 4 2 2" xfId="30658" xr:uid="{ABCDE278-9ADF-4B7C-B51D-6A70B9BEFAB0}"/>
    <cellStyle name="Comma 5 2 2 5" xfId="6597" xr:uid="{273D3645-09BF-4A18-A4AB-EDE25B05A3A6}"/>
    <cellStyle name="Comma 5 2 2 5 2" xfId="16977" xr:uid="{2C95035C-ACBA-47B5-BDB7-B687EB0B1702}"/>
    <cellStyle name="Comma 5 2 2 5 2 2" xfId="30655" xr:uid="{E4E4FE59-056E-41F0-8A6A-EBAEB1C31ADE}"/>
    <cellStyle name="Comma 5 2 2 5 3" xfId="30423" xr:uid="{81309697-6C75-42F8-A5FC-85A5EDEE9FEF}"/>
    <cellStyle name="Comma 5 2 2 6" xfId="9430" xr:uid="{FAAC16A9-4153-4AFD-B1F8-20E8F3A87C8C}"/>
    <cellStyle name="Comma 5 2 2 6 2" xfId="19810" xr:uid="{145F7030-0050-4EBD-8D41-3709A9B0904C}"/>
    <cellStyle name="Comma 5 2 2 7" xfId="25025" xr:uid="{DE75B844-EBEC-4A64-A7E9-57FF65839502}"/>
    <cellStyle name="Comma 5 2 2 8" xfId="14144" xr:uid="{58BAEC72-D61F-4682-9993-3944940B8945}"/>
    <cellStyle name="Comma 5 2 2 9" xfId="29547" xr:uid="{D4CDF6AA-3C1C-45DB-BF23-683A3F5A2E8F}"/>
    <cellStyle name="Comma 5 2 3" xfId="29548" xr:uid="{FF57FBA9-0AC5-4F16-B51E-CE304EC6B7FE}"/>
    <cellStyle name="Comma 5 2 3 2" xfId="31241" xr:uid="{794021D0-B7E1-43D6-8B4B-606F025E00C3}"/>
    <cellStyle name="Comma 5 2 3 3" xfId="30408" xr:uid="{8B4B4793-C486-440B-BCBB-9B72DFB4032F}"/>
    <cellStyle name="Comma 5 2 4" xfId="29546" xr:uid="{508F08B6-13CA-453B-BC60-59F1E4465DDC}"/>
    <cellStyle name="Comma 5 2 4 2" xfId="30424" xr:uid="{30BD32B9-0394-4F1A-8237-D6AC5BD7AB92}"/>
    <cellStyle name="Comma 5 2 4 2 2" xfId="30597" xr:uid="{7C326B72-A0A1-4BC5-AB91-EEAB81161F94}"/>
    <cellStyle name="Comma 5 2 4 2 2 2" xfId="30659" xr:uid="{ED5AF7EF-0B78-407A-864D-EEEBE05E98FC}"/>
    <cellStyle name="Comma 5 2 4 2 3" xfId="30561" xr:uid="{92CD2FD6-65B4-444B-9BD4-8BD03B652048}"/>
    <cellStyle name="Comma 5 2 4 2 4" xfId="30926" xr:uid="{9F33CA11-07C6-481C-A78E-213CF504BA88}"/>
    <cellStyle name="Comma 5 2 4 3" xfId="30549" xr:uid="{0F4C2308-2688-446C-A27E-BFCE11140C68}"/>
    <cellStyle name="Comma 5 2 4 3 2" xfId="30631" xr:uid="{CFB4CA51-42B2-4BF5-9AF9-673F00BD5CFD}"/>
    <cellStyle name="Comma 5 2 4 3 3" xfId="30941" xr:uid="{35CEEE63-7BB2-4EEA-83CF-5333A9F63EF4}"/>
    <cellStyle name="Comma 5 2 4 4" xfId="30579" xr:uid="{79C2FE9C-BC47-45D3-81C7-55923423D801}"/>
    <cellStyle name="Comma 5 2 4 5" xfId="30620" xr:uid="{2D2FE097-3E58-4E43-B405-32F2F658B65A}"/>
    <cellStyle name="Comma 5 2 4 6" xfId="30918" xr:uid="{FFFC894D-F0FF-4CEA-9DAF-F49F3E52EACB}"/>
    <cellStyle name="Comma 5 2 4 7" xfId="31240" xr:uid="{2E5D930F-8B70-4941-B7AD-A1A539EE389A}"/>
    <cellStyle name="Comma 5 2 4 8" xfId="30409" xr:uid="{2F788AFF-2365-4173-9AD4-9EB5EE2CD90F}"/>
    <cellStyle name="Comma 5 2 5" xfId="30410" xr:uid="{1B854D74-2C11-4B25-A896-E9F8E6D4D71C}"/>
    <cellStyle name="Comma 5 2 5 2" xfId="30425" xr:uid="{C24CF4A1-604C-4A78-A752-E05C845168E9}"/>
    <cellStyle name="Comma 5 2 5 2 2" xfId="30598" xr:uid="{10A672CB-2ACF-4A8A-BC8B-83FA20866661}"/>
    <cellStyle name="Comma 5 2 5 2 2 2" xfId="30660" xr:uid="{96AF56BC-6E91-454F-A913-1B5EF260B524}"/>
    <cellStyle name="Comma 5 2 5 2 3" xfId="30562" xr:uid="{EB087388-5735-47DA-A778-C37D3BA09F7B}"/>
    <cellStyle name="Comma 5 2 5 2 4" xfId="30927" xr:uid="{9C5FD4B9-51E1-40C8-A1C0-B9DA63A12820}"/>
    <cellStyle name="Comma 5 2 5 3" xfId="30580" xr:uid="{594004CE-4C85-49C3-98D5-50D24316BFB4}"/>
    <cellStyle name="Comma 5 2 5 3 2" xfId="30632" xr:uid="{5DF27414-0425-4CEA-9FF2-B029A5DDBF7D}"/>
    <cellStyle name="Comma 5 2 5 3 3" xfId="30942" xr:uid="{7FF4A0CA-6FEC-4011-9105-1F245F102EA7}"/>
    <cellStyle name="Comma 5 2 5 4" xfId="30621" xr:uid="{8D5CFC01-28FD-48B9-B5AE-BF61C0025B69}"/>
    <cellStyle name="Comma 5 2 5 5" xfId="30919" xr:uid="{8B4C09D8-9DF0-4BAC-A0B6-095950680402}"/>
    <cellStyle name="Comma 5 2 6" xfId="30547" xr:uid="{5C64EDE1-D10D-405A-BEBE-498A5BCE0F98}"/>
    <cellStyle name="Comma 5 2 7" xfId="30570" xr:uid="{02BF2878-498D-48D7-8F68-577919C83D6F}"/>
    <cellStyle name="Comma 5 2 7 2" xfId="30609" xr:uid="{C0CD91E5-D6C5-434A-96EB-1B3A036C6BBA}"/>
    <cellStyle name="Comma 5 2 7 3" xfId="30628" xr:uid="{F8EDEA31-A8F6-431F-BA36-CFAAABCD185E}"/>
    <cellStyle name="Comma 5 2 7 4" xfId="30935" xr:uid="{47F7B796-4D4E-4909-966E-3439D41D5605}"/>
    <cellStyle name="Comma 5 2 8" xfId="30545" xr:uid="{B1DF5FDB-1841-4554-815D-7CDC6C437CC6}"/>
    <cellStyle name="Comma 5 2 9" xfId="30577" xr:uid="{A369C976-3FD5-4322-AB61-3F6F862BE607}"/>
    <cellStyle name="Comma 5 20" xfId="12384" xr:uid="{302159E2-6CC0-46FF-9364-3A8433ED91B2}"/>
    <cellStyle name="Comma 5 3" xfId="461" xr:uid="{00000000-0005-0000-0000-0000F0010000}"/>
    <cellStyle name="Comma 5 3 10" xfId="4853" xr:uid="{2846F87B-F3CD-4BF8-9488-62CC1D0AA1F2}"/>
    <cellStyle name="Comma 5 3 10 2" xfId="14145" xr:uid="{50684423-3D64-4A82-B41B-9419936B23DE}"/>
    <cellStyle name="Comma 5 3 11" xfId="6598" xr:uid="{693DB301-C91E-4232-BB0E-39CDBBE5076F}"/>
    <cellStyle name="Comma 5 3 11 2" xfId="16978" xr:uid="{3AE9192F-FC94-46DB-A683-7733A5EFF8B5}"/>
    <cellStyle name="Comma 5 3 12" xfId="9431" xr:uid="{34D918AF-B59B-4DA7-96F7-480CE83D0911}"/>
    <cellStyle name="Comma 5 3 12 2" xfId="19811" xr:uid="{1F161FA1-6088-47C1-BDE8-F54460BB08FE}"/>
    <cellStyle name="Comma 5 3 13" xfId="25307" xr:uid="{D7859DD7-1B89-4767-A0D2-196C4B8D2D83}"/>
    <cellStyle name="Comma 5 3 14" xfId="12410" xr:uid="{9909FE86-2089-41F8-9D0E-7276470C2221}"/>
    <cellStyle name="Comma 5 3 2" xfId="462" xr:uid="{00000000-0005-0000-0000-0000F1010000}"/>
    <cellStyle name="Comma 5 3 2 10" xfId="6599" xr:uid="{82695B62-7D76-42AB-BEFC-75E567F2A3C5}"/>
    <cellStyle name="Comma 5 3 2 10 2" xfId="16979" xr:uid="{9AD20C4B-E731-46C2-8BEC-0FFD687EC178}"/>
    <cellStyle name="Comma 5 3 2 11" xfId="9432" xr:uid="{AED80BCA-D092-4C6C-971E-3050E72CFF57}"/>
    <cellStyle name="Comma 5 3 2 11 2" xfId="19812" xr:uid="{987CAEBC-5AB8-49B8-B758-D587955279AF}"/>
    <cellStyle name="Comma 5 3 2 12" xfId="23918" xr:uid="{56197C97-EB7B-40EC-AFA2-7AEAB10C8886}"/>
    <cellStyle name="Comma 5 3 2 13" xfId="12470" xr:uid="{EFBC7B92-3047-49CF-805D-2C6A6223921F}"/>
    <cellStyle name="Comma 5 3 2 2" xfId="463" xr:uid="{00000000-0005-0000-0000-0000F2010000}"/>
    <cellStyle name="Comma 5 3 2 2 10" xfId="13035" xr:uid="{86B57A63-967D-49F1-9028-3928CA4FAF65}"/>
    <cellStyle name="Comma 5 3 2 2 2" xfId="1598" xr:uid="{00000000-0005-0000-0000-0000F3010000}"/>
    <cellStyle name="Comma 5 3 2 2 2 2" xfId="3014" xr:uid="{00000000-0005-0000-0000-000093010000}"/>
    <cellStyle name="Comma 5 3 2 2 2 2 2" xfId="6156" xr:uid="{4ACBE935-4C4A-4B58-AA67-CBC1AD567848}"/>
    <cellStyle name="Comma 5 3 2 2 2 2 2 2" xfId="25950" xr:uid="{A03F8AD1-6D73-462F-AC3F-273225650954}"/>
    <cellStyle name="Comma 5 3 2 2 2 2 2 3" xfId="25883" xr:uid="{4BB2DC81-1E90-4372-9987-27A20831971A}"/>
    <cellStyle name="Comma 5 3 2 2 2 2 2 4" xfId="15640" xr:uid="{4AF74E66-2D4F-40C8-B6A6-07DB4000C240}"/>
    <cellStyle name="Comma 5 3 2 2 2 2 3" xfId="8093" xr:uid="{9E795528-EFE8-49EC-A3CC-54ADBF1342DE}"/>
    <cellStyle name="Comma 5 3 2 2 2 2 3 2" xfId="28775" xr:uid="{0CBF15F0-D411-4526-93F7-EFED3C06D888}"/>
    <cellStyle name="Comma 5 3 2 2 2 2 3 3" xfId="27263" xr:uid="{4C183DF4-8D04-46F2-A7C1-5EE37A5A7CDB}"/>
    <cellStyle name="Comma 5 3 2 2 2 2 3 4" xfId="18473" xr:uid="{18E6D797-2AE3-43E1-A6BE-04E5FC2EB0F6}"/>
    <cellStyle name="Comma 5 3 2 2 2 2 4" xfId="10926" xr:uid="{AFB79152-8464-4800-9AF1-921E7BAF005A}"/>
    <cellStyle name="Comma 5 3 2 2 2 2 4 2" xfId="21306" xr:uid="{39BF4066-2DEB-466C-B501-D053D1037734}"/>
    <cellStyle name="Comma 5 3 2 2 2 2 5" xfId="24317" xr:uid="{E61FFCE0-15C8-4B0D-A412-90E5D4DF8AD6}"/>
    <cellStyle name="Comma 5 3 2 2 2 2 6" xfId="13516" xr:uid="{4E597990-8807-4D77-97E7-E28E02E3D3DD}"/>
    <cellStyle name="Comma 5 3 2 2 2 3" xfId="2666" xr:uid="{00000000-0005-0000-0000-000092010000}"/>
    <cellStyle name="Comma 5 3 2 2 2 3 2" xfId="7789" xr:uid="{A991F633-EC7B-4AE2-AF36-3AFF910B0ED8}"/>
    <cellStyle name="Comma 5 3 2 2 2 3 2 2" xfId="27573" xr:uid="{55463535-088B-4D65-8D51-0F8E527C73E6}"/>
    <cellStyle name="Comma 5 3 2 2 2 3 2 3" xfId="27856" xr:uid="{520E163C-1648-451D-9381-D1B444BA6975}"/>
    <cellStyle name="Comma 5 3 2 2 2 3 2 4" xfId="18169" xr:uid="{D8D0AAD4-15A0-4209-9D40-CC4375AD633E}"/>
    <cellStyle name="Comma 5 3 2 2 2 3 3" xfId="10622" xr:uid="{23424A55-1186-4AE1-8B15-D60B73FB2413}"/>
    <cellStyle name="Comma 5 3 2 2 2 3 3 2" xfId="21002" xr:uid="{D45E85F7-0528-446F-8AEF-F2444471BE38}"/>
    <cellStyle name="Comma 5 3 2 2 2 3 4" xfId="24771" xr:uid="{F6C426D8-D850-4C02-A12E-6C68D7A11502}"/>
    <cellStyle name="Comma 5 3 2 2 2 3 5" xfId="15336" xr:uid="{16A4BAA9-88C4-414D-BFF5-062C8FED3C61}"/>
    <cellStyle name="Comma 5 3 2 2 2 4" xfId="3629" xr:uid="{00000000-0005-0000-0000-0000F3010000}"/>
    <cellStyle name="Comma 5 3 2 2 2 5" xfId="4251" xr:uid="{9B0E90D9-C0F7-49FF-A548-FF90C88E6C49}"/>
    <cellStyle name="Comma 5 3 2 2 2 5 2" xfId="9022" xr:uid="{DB214821-C42B-4F8D-9BBF-71FC6C4AEED3}"/>
    <cellStyle name="Comma 5 3 2 2 2 5 2 2" xfId="19402" xr:uid="{3CCFE505-B22F-4BE5-BFD5-27F625009463}"/>
    <cellStyle name="Comma 5 3 2 2 2 5 2 3" xfId="31026" xr:uid="{D5BC14E3-2A5D-4C04-A1B3-FB7278D938D5}"/>
    <cellStyle name="Comma 5 3 2 2 2 5 2 4" xfId="30661" xr:uid="{88978C8C-DE0D-41D5-B666-4404FA6D88AC}"/>
    <cellStyle name="Comma 5 3 2 2 2 5 3" xfId="11855" xr:uid="{879F1394-5F75-4E90-ACCF-2DB416637DF2}"/>
    <cellStyle name="Comma 5 3 2 2 2 5 3 2" xfId="22235" xr:uid="{A8BFC29A-4346-4751-A9D7-8EBC270E9334}"/>
    <cellStyle name="Comma 5 3 2 2 2 5 4" xfId="16569" xr:uid="{3BACECC7-6A25-4BBD-A5D0-C82353F7F629}"/>
    <cellStyle name="Comma 5 3 2 2 2 6" xfId="5544" xr:uid="{4AA9B774-4921-4980-9DB7-0CEF866568F6}"/>
    <cellStyle name="Comma 5 3 2 2 2 6 2" xfId="29891" xr:uid="{9C519322-6E9C-4E0B-84A2-5A544F46923B}"/>
    <cellStyle name="Comma 5 3 2 2 2 6 2 2" xfId="30954" xr:uid="{405A5DEB-8EC3-4ABC-8B7D-3B894A42504F}"/>
    <cellStyle name="Comma 5 3 2 2 2 7" xfId="23723" xr:uid="{8A8F9509-66DC-46AC-A9A7-817B49144E49}"/>
    <cellStyle name="Comma 5 3 2 2 2 8" xfId="13066" xr:uid="{B50D4B53-697A-42B9-9F93-70A744787325}"/>
    <cellStyle name="Comma 5 3 2 2 3" xfId="1599" xr:uid="{00000000-0005-0000-0000-0000F4010000}"/>
    <cellStyle name="Comma 5 3 2 2 3 2" xfId="3015" xr:uid="{00000000-0005-0000-0000-000094010000}"/>
    <cellStyle name="Comma 5 3 2 2 3 2 2" xfId="8094" xr:uid="{7BF9BB9B-26F6-4A7B-B741-6401840D44C4}"/>
    <cellStyle name="Comma 5 3 2 2 3 2 2 2" xfId="28776" xr:uid="{97F5D130-40E9-49C6-BF88-F44C1C5917AA}"/>
    <cellStyle name="Comma 5 3 2 2 3 2 2 3" xfId="27872" xr:uid="{1C2254A3-A181-4089-A9AD-37492C817900}"/>
    <cellStyle name="Comma 5 3 2 2 3 2 2 4" xfId="18474" xr:uid="{EF665B60-996B-4090-9883-5AF6CE2B9F40}"/>
    <cellStyle name="Comma 5 3 2 2 3 2 3" xfId="10927" xr:uid="{F7202109-0539-401A-8DA8-FE6FE6E715B4}"/>
    <cellStyle name="Comma 5 3 2 2 3 2 3 2" xfId="21307" xr:uid="{7E1FA1D7-80F6-4007-BA48-786A08D6E488}"/>
    <cellStyle name="Comma 5 3 2 2 3 2 4" xfId="23281" xr:uid="{E29E3FB4-1142-46D5-B9BC-FBCC0D3E4AF6}"/>
    <cellStyle name="Comma 5 3 2 2 3 2 5" xfId="15641" xr:uid="{F739DFD7-5A02-4961-B2FF-23F1CB84962A}"/>
    <cellStyle name="Comma 5 3 2 2 3 3" xfId="2082" xr:uid="{00000000-0005-0000-0000-0000F4010000}"/>
    <cellStyle name="Comma 5 3 2 2 3 4" xfId="4391" xr:uid="{933C8226-C46F-4342-AB1B-1DC1B1F37B70}"/>
    <cellStyle name="Comma 5 3 2 2 3 4 2" xfId="9162" xr:uid="{08B4E032-80CB-4825-8075-E7E720E1D674}"/>
    <cellStyle name="Comma 5 3 2 2 3 4 2 2" xfId="19542" xr:uid="{5E6B521C-CC61-48D2-A240-A3DE4FF65289}"/>
    <cellStyle name="Comma 5 3 2 2 3 4 2 3" xfId="31056" xr:uid="{7B903B43-0C6D-49A6-9727-D8D888B7F2E1}"/>
    <cellStyle name="Comma 5 3 2 2 3 4 2 4" xfId="30662" xr:uid="{041D7F03-0160-44D8-BDD1-0265CDA0BADC}"/>
    <cellStyle name="Comma 5 3 2 2 3 4 3" xfId="11995" xr:uid="{86F94323-154D-4FD7-B637-754FD397809D}"/>
    <cellStyle name="Comma 5 3 2 2 3 4 3 2" xfId="22375" xr:uid="{6E1276EF-499F-4B69-A23D-99DCD957C31B}"/>
    <cellStyle name="Comma 5 3 2 2 3 4 4" xfId="16709" xr:uid="{BFA2BFEE-AA3F-48EB-B522-19E3AA60155E}"/>
    <cellStyle name="Comma 5 3 2 2 3 5" xfId="5545" xr:uid="{87BB5A44-0A84-4354-8A20-3DE740BDB9D5}"/>
    <cellStyle name="Comma 5 3 2 2 3 5 2" xfId="29932" xr:uid="{494685AF-0887-4B2F-B673-AAA2D6A71859}"/>
    <cellStyle name="Comma 5 3 2 2 3 6" xfId="25166" xr:uid="{35E2B19E-F3CF-4FCD-A416-6AA019C43B9E}"/>
    <cellStyle name="Comma 5 3 2 2 3 7" xfId="13517" xr:uid="{81206A3F-C747-4698-B559-B3F885CD8D9A}"/>
    <cellStyle name="Comma 5 3 2 2 4" xfId="1597" xr:uid="{00000000-0005-0000-0000-0000F5010000}"/>
    <cellStyle name="Comma 5 3 2 2 4 2" xfId="3013" xr:uid="{00000000-0005-0000-0000-000095010000}"/>
    <cellStyle name="Comma 5 3 2 2 4 2 2" xfId="8092" xr:uid="{E89D21E1-B455-4D7D-9B2F-B8E34618380A}"/>
    <cellStyle name="Comma 5 3 2 2 4 2 2 2" xfId="18472" xr:uid="{F97B71C0-7501-4349-B040-6C9E49273439}"/>
    <cellStyle name="Comma 5 3 2 2 4 2 3" xfId="10925" xr:uid="{080E1EBD-51A9-4D41-8C45-D42D6FC9F519}"/>
    <cellStyle name="Comma 5 3 2 2 4 2 3 2" xfId="21305" xr:uid="{113E7A58-A99D-4BCF-A0FB-13EB1CE0409A}"/>
    <cellStyle name="Comma 5 3 2 2 4 2 4" xfId="28673" xr:uid="{8DE688C5-537B-47A8-AE3F-35341CEE66EF}"/>
    <cellStyle name="Comma 5 3 2 2 4 2 5" xfId="25942" xr:uid="{AAFF93DB-5388-405A-A1AD-12F8FD651DE5}"/>
    <cellStyle name="Comma 5 3 2 2 4 2 6" xfId="15639" xr:uid="{FDB837A0-16E1-4F02-98AD-01678890DB27}"/>
    <cellStyle name="Comma 5 3 2 2 4 3" xfId="3651" xr:uid="{00000000-0005-0000-0000-0000F5010000}"/>
    <cellStyle name="Comma 5 3 2 2 4 4" xfId="5543" xr:uid="{A02B8927-C6C9-4981-8371-BC5F4FFB90CF}"/>
    <cellStyle name="Comma 5 3 2 2 4 4 2" xfId="29931" xr:uid="{9B2CC529-1177-42F3-BD02-4244CA3CA83A}"/>
    <cellStyle name="Comma 5 3 2 2 4 5" xfId="24204" xr:uid="{EA34B4EF-3E9F-4C0B-9FF3-F638CFE397CA}"/>
    <cellStyle name="Comma 5 3 2 2 4 6" xfId="13515" xr:uid="{970BC1FE-57FD-4E25-9E11-06B96A5F0C91}"/>
    <cellStyle name="Comma 5 3 2 2 5" xfId="4237" xr:uid="{8B6E58F7-0192-48F8-B6FC-70C1E0C133D5}"/>
    <cellStyle name="Comma 5 3 2 2 5 2" xfId="9008" xr:uid="{55FBEF45-EC69-4E11-8A17-A2E69465326C}"/>
    <cellStyle name="Comma 5 3 2 2 5 2 2" xfId="29079" xr:uid="{2407A847-EA3F-4F61-90DC-C97610FFA662}"/>
    <cellStyle name="Comma 5 3 2 2 5 2 3" xfId="28456" xr:uid="{B7915A89-7465-4B46-84A0-1E8D8551BF38}"/>
    <cellStyle name="Comma 5 3 2 2 5 2 4" xfId="19388" xr:uid="{3D06A3B1-A1DD-475F-9DD4-C89790FEBBE5}"/>
    <cellStyle name="Comma 5 3 2 2 5 2 5" xfId="31024" xr:uid="{5C44E956-2742-49E9-8428-22740D671C8D}"/>
    <cellStyle name="Comma 5 3 2 2 5 3" xfId="11841" xr:uid="{E403C161-1D3D-4082-B650-A1F1DFC3CB8D}"/>
    <cellStyle name="Comma 5 3 2 2 5 3 2" xfId="22221" xr:uid="{1AA8CE2E-465D-43DC-B1AC-5FDDB5246458}"/>
    <cellStyle name="Comma 5 3 2 2 5 4" xfId="22669" xr:uid="{3AD68E01-C7E2-4706-BA90-4956E1ADB08D}"/>
    <cellStyle name="Comma 5 3 2 2 5 5" xfId="16555" xr:uid="{EE68A2B4-8AF6-4162-878E-A65980BC098E}"/>
    <cellStyle name="Comma 5 3 2 2 6" xfId="4855" xr:uid="{708195BE-D60E-45FC-849B-1AAC97801F00}"/>
    <cellStyle name="Comma 5 3 2 2 6 2" xfId="28557" xr:uid="{BD568B2A-F9B1-4D17-B640-3623EE7CAC30}"/>
    <cellStyle name="Comma 5 3 2 2 6 3" xfId="26164" xr:uid="{27C47F0C-B9F6-4597-822F-2C5F7C5FB64F}"/>
    <cellStyle name="Comma 5 3 2 2 6 4" xfId="14147" xr:uid="{63953720-10EC-4643-9AEE-69438185FB2A}"/>
    <cellStyle name="Comma 5 3 2 2 7" xfId="6600" xr:uid="{98B5AC0E-D832-4D8B-A0D5-351EC6061F08}"/>
    <cellStyle name="Comma 5 3 2 2 7 2" xfId="28193" xr:uid="{263BDD9F-C289-4B89-BC07-2907BA8F8736}"/>
    <cellStyle name="Comma 5 3 2 2 7 3" xfId="26024" xr:uid="{1E22E622-71C9-4916-8A9F-4FB5D10C03E0}"/>
    <cellStyle name="Comma 5 3 2 2 7 4" xfId="16980" xr:uid="{F96EF380-ECEA-4B8A-B4D9-F0425A7C9CFC}"/>
    <cellStyle name="Comma 5 3 2 2 8" xfId="9433" xr:uid="{112738C0-1CC2-44AE-AF8B-F23ECC39055F}"/>
    <cellStyle name="Comma 5 3 2 2 8 2" xfId="19813" xr:uid="{49B65756-72B0-4442-A8AC-48CA29401AB9}"/>
    <cellStyle name="Comma 5 3 2 2 9" xfId="23277" xr:uid="{EA252DCF-1D4A-43F0-A927-AF12D7AE13F8}"/>
    <cellStyle name="Comma 5 3 2 3" xfId="1600" xr:uid="{00000000-0005-0000-0000-0000F6010000}"/>
    <cellStyle name="Comma 5 3 2 3 2" xfId="3016" xr:uid="{00000000-0005-0000-0000-000097010000}"/>
    <cellStyle name="Comma 5 3 2 3 2 2" xfId="6157" xr:uid="{61D413E5-DB6E-492C-8B47-02BFADD98E21}"/>
    <cellStyle name="Comma 5 3 2 3 2 2 2" xfId="25665" xr:uid="{ECD3007B-AB55-4924-8E44-EED1B3DC4895}"/>
    <cellStyle name="Comma 5 3 2 3 2 2 2 2" xfId="26047" xr:uid="{36AB2384-EEB9-48E6-9997-4A4F24685914}"/>
    <cellStyle name="Comma 5 3 2 3 2 2 2 3" xfId="31160" xr:uid="{6B1BD7C4-2E44-416A-8483-EDEB32572E10}"/>
    <cellStyle name="Comma 5 3 2 3 2 2 3" xfId="28226" xr:uid="{63A53D60-5E09-4E12-ACDB-9B7AC43BF2CD}"/>
    <cellStyle name="Comma 5 3 2 3 2 2 4" xfId="15642" xr:uid="{EFA7C0C6-9201-495A-A865-995833A44D24}"/>
    <cellStyle name="Comma 5 3 2 3 2 3" xfId="8095" xr:uid="{B86FB38A-9BC1-4484-8EA8-4961DCEEA2B6}"/>
    <cellStyle name="Comma 5 3 2 3 2 3 2" xfId="28777" xr:uid="{8E8F1AE3-0968-4CC5-8846-550B57BF6B4B}"/>
    <cellStyle name="Comma 5 3 2 3 2 3 3" xfId="26720" xr:uid="{0D322364-39A8-470B-B24C-D568B9D2FEC7}"/>
    <cellStyle name="Comma 5 3 2 3 2 3 4" xfId="18475" xr:uid="{E0830030-E6EA-49BD-9317-AC595E66A444}"/>
    <cellStyle name="Comma 5 3 2 3 2 4" xfId="10928" xr:uid="{FE919D4E-E0F3-474A-AE0E-73AD100D68B2}"/>
    <cellStyle name="Comma 5 3 2 3 2 4 2" xfId="21308" xr:uid="{40EFF97C-5646-4488-A410-46C0045165E4}"/>
    <cellStyle name="Comma 5 3 2 3 2 5" xfId="24026" xr:uid="{CD10D5B4-473A-4837-9D31-ADDEF8B2B89E}"/>
    <cellStyle name="Comma 5 3 2 3 2 6" xfId="13518" xr:uid="{F2D4A119-DAE8-4320-9336-1EC7D87368E9}"/>
    <cellStyle name="Comma 5 3 2 3 3" xfId="2665" xr:uid="{00000000-0005-0000-0000-000096010000}"/>
    <cellStyle name="Comma 5 3 2 3 3 2" xfId="7788" xr:uid="{9AACB940-3DD7-460F-BF72-CB1198BE3E42}"/>
    <cellStyle name="Comma 5 3 2 3 3 2 2" xfId="28426" xr:uid="{1023DED4-034C-46C0-85AC-E55C64504142}"/>
    <cellStyle name="Comma 5 3 2 3 3 2 3" xfId="27881" xr:uid="{0134A244-51A5-4514-91B5-7BF4B14291DF}"/>
    <cellStyle name="Comma 5 3 2 3 3 2 4" xfId="18168" xr:uid="{CD83C855-375E-42AB-82A6-EC06AC3537AF}"/>
    <cellStyle name="Comma 5 3 2 3 3 3" xfId="10621" xr:uid="{7D0E0F47-584A-4397-86E5-2949A996BB3E}"/>
    <cellStyle name="Comma 5 3 2 3 3 3 2" xfId="21001" xr:uid="{ADF39D8E-AE79-4AB7-AD70-FF8655E0AFED}"/>
    <cellStyle name="Comma 5 3 2 3 3 4" xfId="25381" xr:uid="{D656B3E5-9EF2-4DD3-BA23-B63C217627B7}"/>
    <cellStyle name="Comma 5 3 2 3 3 5" xfId="15335" xr:uid="{893B97A2-BE70-498A-8C77-CAFC1444F47C}"/>
    <cellStyle name="Comma 5 3 2 3 4" xfId="3610" xr:uid="{00000000-0005-0000-0000-0000F6010000}"/>
    <cellStyle name="Comma 5 3 2 3 5" xfId="4250" xr:uid="{44E3EAE7-C7AC-466B-AE28-FC315EF010FC}"/>
    <cellStyle name="Comma 5 3 2 3 5 2" xfId="9021" xr:uid="{889AFE3D-6BB3-4C48-92E0-0E45863380EE}"/>
    <cellStyle name="Comma 5 3 2 3 5 2 2" xfId="19401" xr:uid="{E5D4D153-2C86-4B7D-9F94-8A5AD69EF39D}"/>
    <cellStyle name="Comma 5 3 2 3 5 2 3" xfId="31025" xr:uid="{DE62BA68-8C4C-4A75-84AA-7F79DFE185D2}"/>
    <cellStyle name="Comma 5 3 2 3 5 2 4" xfId="30663" xr:uid="{40E91CE9-FAE0-4A4A-BB16-C0782A9D60D7}"/>
    <cellStyle name="Comma 5 3 2 3 5 3" xfId="11854" xr:uid="{DADCD709-37B4-4618-B5FD-4AE2F0C1050E}"/>
    <cellStyle name="Comma 5 3 2 3 5 3 2" xfId="22234" xr:uid="{CB66ED33-56C5-423C-9D31-29B86F28C6AA}"/>
    <cellStyle name="Comma 5 3 2 3 5 4" xfId="16568" xr:uid="{C5B36E00-2B2E-4003-81E3-B89E0D229188}"/>
    <cellStyle name="Comma 5 3 2 3 6" xfId="5546" xr:uid="{B675D260-A30F-4DB2-8CCD-E217F8346325}"/>
    <cellStyle name="Comma 5 3 2 3 6 2" xfId="29716" xr:uid="{E2CF8A21-A49D-4062-A218-0B7CB0D745A6}"/>
    <cellStyle name="Comma 5 3 2 3 6 2 2" xfId="30955" xr:uid="{8F8C2ECC-CE5A-415D-A9CD-A9A3EDB1C7F9}"/>
    <cellStyle name="Comma 5 3 2 3 7" xfId="25267" xr:uid="{3CB50019-DC2C-4BE2-BB7E-167334EBA095}"/>
    <cellStyle name="Comma 5 3 2 3 8" xfId="13065" xr:uid="{C7A9DA37-CC33-48B6-8AFD-0CC48BE10F24}"/>
    <cellStyle name="Comma 5 3 2 4" xfId="1601" xr:uid="{00000000-0005-0000-0000-0000F7010000}"/>
    <cellStyle name="Comma 5 3 2 4 2" xfId="3017" xr:uid="{00000000-0005-0000-0000-000098010000}"/>
    <cellStyle name="Comma 5 3 2 4 2 2" xfId="8096" xr:uid="{C7649695-9281-40EA-BB91-55CC922A7359}"/>
    <cellStyle name="Comma 5 3 2 4 2 2 2" xfId="28778" xr:uid="{73990E74-1063-4255-A950-145D40281FFC}"/>
    <cellStyle name="Comma 5 3 2 4 2 2 2 2" xfId="31213" xr:uid="{C3151A16-BBA8-47F1-A872-2F3F10860F06}"/>
    <cellStyle name="Comma 5 3 2 4 2 2 2 3" xfId="30665" xr:uid="{1B5DB8C6-AAB9-479C-98EA-E8DAB47A0D09}"/>
    <cellStyle name="Comma 5 3 2 4 2 2 3" xfId="28346" xr:uid="{6684CE6F-2062-42C8-A041-7C5C9ADAC89D}"/>
    <cellStyle name="Comma 5 3 2 4 2 2 4" xfId="18476" xr:uid="{A58B8445-4EA5-4F14-B674-E98BB3523479}"/>
    <cellStyle name="Comma 5 3 2 4 2 3" xfId="10929" xr:uid="{170AFC33-D754-4BB6-ADAD-71308ACC902B}"/>
    <cellStyle name="Comma 5 3 2 4 2 3 2" xfId="21309" xr:uid="{382608E5-F476-4240-AC66-B91D74DE86B0}"/>
    <cellStyle name="Comma 5 3 2 4 2 4" xfId="25769" xr:uid="{732E71AD-9C09-4D82-AB83-AE567D70BE03}"/>
    <cellStyle name="Comma 5 3 2 4 2 5" xfId="15643" xr:uid="{CDBE3585-32BB-4492-839A-0E8CFA0B33E5}"/>
    <cellStyle name="Comma 5 3 2 4 3" xfId="2154" xr:uid="{00000000-0005-0000-0000-0000F7010000}"/>
    <cellStyle name="Comma 5 3 2 4 4" xfId="4392" xr:uid="{A11BE978-7C2A-4394-B26B-C7F4156424D0}"/>
    <cellStyle name="Comma 5 3 2 4 4 2" xfId="9163" xr:uid="{ABCD93B8-6116-4838-BC4E-BD3F86BD9464}"/>
    <cellStyle name="Comma 5 3 2 4 4 2 2" xfId="19543" xr:uid="{7303CAFF-93EF-4D28-99B6-A7799A67C027}"/>
    <cellStyle name="Comma 5 3 2 4 4 2 3" xfId="31057" xr:uid="{266785F0-BEB9-43B7-A016-7C4C3192ADB9}"/>
    <cellStyle name="Comma 5 3 2 4 4 2 4" xfId="30664" xr:uid="{3AD4EE4D-9551-418A-A0B9-356D5465EE87}"/>
    <cellStyle name="Comma 5 3 2 4 4 3" xfId="11996" xr:uid="{F2C5D82A-3446-44EE-ADA2-622A64BC7972}"/>
    <cellStyle name="Comma 5 3 2 4 4 3 2" xfId="22376" xr:uid="{D3A438AE-22B9-4BF7-9A7E-B7A500B209C5}"/>
    <cellStyle name="Comma 5 3 2 4 4 4" xfId="16710" xr:uid="{688E38BA-6390-4979-8098-4A0E3F26AF46}"/>
    <cellStyle name="Comma 5 3 2 4 5" xfId="5547" xr:uid="{24FE49EC-6989-4913-AFE3-094A4DA83C58}"/>
    <cellStyle name="Comma 5 3 2 4 5 2" xfId="29933" xr:uid="{33DA0D6C-2126-4F0E-A5AD-154CF23F8B14}"/>
    <cellStyle name="Comma 5 3 2 4 5 2 2" xfId="30956" xr:uid="{B6288167-F3EF-48C0-9EAE-9F49B165C7FC}"/>
    <cellStyle name="Comma 5 3 2 4 6" xfId="23772" xr:uid="{CCFD7A9C-E3C1-4C88-93AF-DC3BE8DD6499}"/>
    <cellStyle name="Comma 5 3 2 4 7" xfId="13519" xr:uid="{2C9F4BCD-5F48-4543-A7F2-D47531FE48C9}"/>
    <cellStyle name="Comma 5 3 2 5" xfId="1596" xr:uid="{00000000-0005-0000-0000-0000F8010000}"/>
    <cellStyle name="Comma 5 3 2 5 2" xfId="3012" xr:uid="{00000000-0005-0000-0000-000099010000}"/>
    <cellStyle name="Comma 5 3 2 5 2 2" xfId="8091" xr:uid="{C79E0C8B-DE33-4890-BAA4-05C189D1E714}"/>
    <cellStyle name="Comma 5 3 2 5 2 2 2" xfId="18471" xr:uid="{7EF0285E-B82D-4ADC-AE91-8D0851496857}"/>
    <cellStyle name="Comma 5 3 2 5 2 3" xfId="10924" xr:uid="{A9FFAA07-10E2-4625-9206-79875381F6C4}"/>
    <cellStyle name="Comma 5 3 2 5 2 3 2" xfId="21304" xr:uid="{3ABF3A2F-5123-4D62-A035-B10E9ECD90ED}"/>
    <cellStyle name="Comma 5 3 2 5 2 4" xfId="28561" xr:uid="{0471347A-EF47-40DE-B68E-DDD0854A5373}"/>
    <cellStyle name="Comma 5 3 2 5 2 5" xfId="27093" xr:uid="{58216308-30EB-43DB-A323-330DCF8340DF}"/>
    <cellStyle name="Comma 5 3 2 5 2 6" xfId="15638" xr:uid="{A31B7C43-EE6B-4F45-9CDF-31D1101A763E}"/>
    <cellStyle name="Comma 5 3 2 5 3" xfId="3628" xr:uid="{00000000-0005-0000-0000-0000F8010000}"/>
    <cellStyle name="Comma 5 3 2 5 4" xfId="5542" xr:uid="{FAF9A496-4265-4C3D-953B-05827F327311}"/>
    <cellStyle name="Comma 5 3 2 5 4 2" xfId="29930" xr:uid="{25AF1F10-0E1C-4936-BC83-2F9C841885FC}"/>
    <cellStyle name="Comma 5 3 2 5 5" xfId="24467" xr:uid="{AFB6647A-227D-41B4-B74F-6277070C58F5}"/>
    <cellStyle name="Comma 5 3 2 5 6" xfId="13514" xr:uid="{8580C680-8BC7-47F0-9872-44A355965C65}"/>
    <cellStyle name="Comma 5 3 2 6" xfId="2545" xr:uid="{00000000-0005-0000-0000-00009A010000}"/>
    <cellStyle name="Comma 5 3 2 6 2" xfId="5816" xr:uid="{B42CD3E3-B5A0-4D7F-8ED6-F0A83CF718C6}"/>
    <cellStyle name="Comma 5 3 2 6 2 2" xfId="28224" xr:uid="{A3F780B0-638F-4FD6-864E-68C5B39D6DCA}"/>
    <cellStyle name="Comma 5 3 2 6 2 2 2" xfId="31202" xr:uid="{53FEDC8F-7233-40C0-B6A8-00E9C84B4D91}"/>
    <cellStyle name="Comma 5 3 2 6 2 2 3" xfId="30666" xr:uid="{55A9D467-3BFB-4E0E-9EC3-17611FFA3CE0}"/>
    <cellStyle name="Comma 5 3 2 6 2 3" xfId="26313" xr:uid="{B534AB36-6FE0-4D08-B9F6-3B18A67C9BC7}"/>
    <cellStyle name="Comma 5 3 2 6 2 4" xfId="15216" xr:uid="{19F8B05B-7B1B-413C-8AEF-99A00CA1990A}"/>
    <cellStyle name="Comma 5 3 2 6 3" xfId="7669" xr:uid="{B119D217-FEE9-4F39-9C46-B07449B1D556}"/>
    <cellStyle name="Comma 5 3 2 6 3 2" xfId="18049" xr:uid="{8137A127-67FA-4FC0-9A4B-CF57A49A2EA3}"/>
    <cellStyle name="Comma 5 3 2 6 4" xfId="10502" xr:uid="{AFE80641-2117-4BB7-8F7D-9121896F10AB}"/>
    <cellStyle name="Comma 5 3 2 6 4 2" xfId="20882" xr:uid="{2522E95E-9C3D-499A-8E4E-9A06D5634F9F}"/>
    <cellStyle name="Comma 5 3 2 6 5" xfId="22985" xr:uid="{49B7F587-D701-4986-A250-A409BE3237B0}"/>
    <cellStyle name="Comma 5 3 2 6 6" xfId="12932" xr:uid="{5B135D3C-09AD-4E30-BB6B-60138CF8FFB5}"/>
    <cellStyle name="Comma 5 3 2 7" xfId="2239" xr:uid="{00000000-0005-0000-0000-000090010000}"/>
    <cellStyle name="Comma 5 3 2 7 2" xfId="7365" xr:uid="{EBB7595B-8065-4FFE-912A-3A960CFAF648}"/>
    <cellStyle name="Comma 5 3 2 7 2 2" xfId="17745" xr:uid="{F4A253BF-AA6D-44B8-88D2-5771908DBA10}"/>
    <cellStyle name="Comma 5 3 2 7 3" xfId="10198" xr:uid="{08E08A14-B7D5-4DC3-8546-79A2B7CA1538}"/>
    <cellStyle name="Comma 5 3 2 7 3 2" xfId="20578" xr:uid="{19789572-D886-48F5-AF6F-5C39143B76A0}"/>
    <cellStyle name="Comma 5 3 2 7 4" xfId="25549" xr:uid="{3905059D-883A-43CF-8FD1-2A2577249EE8}"/>
    <cellStyle name="Comma 5 3 2 7 5" xfId="27768" xr:uid="{5536DCEE-0E1D-4E26-B20B-64C6BD9A4356}"/>
    <cellStyle name="Comma 5 3 2 7 6" xfId="14912" xr:uid="{39D80824-8F21-4CB3-9694-DB4CEDD343F5}"/>
    <cellStyle name="Comma 5 3 2 8" xfId="3792" xr:uid="{819F03ED-7C8B-456D-823F-A9502DAE0057}"/>
    <cellStyle name="Comma 5 3 2 8 2" xfId="8627" xr:uid="{E4B0903F-6E6F-4A8E-B1B9-EE2A8455EE72}"/>
    <cellStyle name="Comma 5 3 2 8 2 2" xfId="19007" xr:uid="{8DB4F203-1121-416C-B01F-9F2B947A4396}"/>
    <cellStyle name="Comma 5 3 2 8 3" xfId="11460" xr:uid="{A35D6D00-4B8A-4B1E-8343-7C9D122B4970}"/>
    <cellStyle name="Comma 5 3 2 8 3 2" xfId="21840" xr:uid="{7A10F71C-48B8-4D48-B76C-C08E02C7E26E}"/>
    <cellStyle name="Comma 5 3 2 8 4" xfId="26922" xr:uid="{81ED6D7E-DED7-4A6D-950B-948283FEF26C}"/>
    <cellStyle name="Comma 5 3 2 8 5" xfId="27133" xr:uid="{FA637432-DA40-4BB9-A677-FFE8F7735C16}"/>
    <cellStyle name="Comma 5 3 2 8 6" xfId="16174" xr:uid="{22A43F48-9D88-40D3-91A0-EBEB420A8735}"/>
    <cellStyle name="Comma 5 3 2 9" xfId="4854" xr:uid="{D5470E20-D035-4D15-BFDA-251B57D6DBDA}"/>
    <cellStyle name="Comma 5 3 2 9 2" xfId="14146" xr:uid="{3FA9249D-3FC7-4517-AC59-94301A61B933}"/>
    <cellStyle name="Comma 5 3 3" xfId="464" xr:uid="{00000000-0005-0000-0000-0000F9010000}"/>
    <cellStyle name="Comma 5 3 3 10" xfId="9434" xr:uid="{21C97C8C-6484-4207-9292-8BAD5BA7D5B0}"/>
    <cellStyle name="Comma 5 3 3 10 2" xfId="19814" xr:uid="{DC75FED8-810B-4248-890D-5DD7BA087CF4}"/>
    <cellStyle name="Comma 5 3 3 11" xfId="22997" xr:uid="{EF9388E6-D73B-48FD-8E97-5A2B90364689}"/>
    <cellStyle name="Comma 5 3 3 12" xfId="12503" xr:uid="{69B7EA0F-CE62-4329-AF05-BA99CE648FEA}"/>
    <cellStyle name="Comma 5 3 3 2" xfId="1603" xr:uid="{00000000-0005-0000-0000-0000FA010000}"/>
    <cellStyle name="Comma 5 3 3 2 2" xfId="3019" xr:uid="{00000000-0005-0000-0000-00009D010000}"/>
    <cellStyle name="Comma 5 3 3 2 2 2" xfId="6158" xr:uid="{F0378657-A031-41C3-8F41-6A3B1C9D7262}"/>
    <cellStyle name="Comma 5 3 3 2 2 2 2" xfId="24485" xr:uid="{83A5BCE7-FA93-4046-B93F-7DBF3B6AB5B0}"/>
    <cellStyle name="Comma 5 3 3 2 2 2 2 2" xfId="28427" xr:uid="{736DE6AB-161D-4636-A9C4-28D443D12817}"/>
    <cellStyle name="Comma 5 3 3 2 2 2 2 3" xfId="31151" xr:uid="{E1BB7096-EC90-4029-B5A7-0FAD42F4C98A}"/>
    <cellStyle name="Comma 5 3 3 2 2 2 3" xfId="25860" xr:uid="{EF41CB2E-81DC-4902-9327-C9A51BC071F7}"/>
    <cellStyle name="Comma 5 3 3 2 2 2 4" xfId="15645" xr:uid="{C0FB2A2C-4C20-4F64-9D84-D761A735928E}"/>
    <cellStyle name="Comma 5 3 3 2 2 3" xfId="8098" xr:uid="{B2675BE1-25A0-44ED-A687-FABA010D7052}"/>
    <cellStyle name="Comma 5 3 3 2 2 3 2" xfId="28780" xr:uid="{CD187FE2-8FC9-4015-BA37-C9208C8B8BCD}"/>
    <cellStyle name="Comma 5 3 3 2 2 3 3" xfId="27513" xr:uid="{A9561C34-DD72-4C66-8DF2-57C9CBED73B7}"/>
    <cellStyle name="Comma 5 3 3 2 2 3 4" xfId="18478" xr:uid="{79D6A84A-3C44-4127-B3BE-F560C8722588}"/>
    <cellStyle name="Comma 5 3 3 2 2 4" xfId="10931" xr:uid="{FC1448B2-004C-4E12-9A63-CEFA1F59C4C9}"/>
    <cellStyle name="Comma 5 3 3 2 2 4 2" xfId="21311" xr:uid="{7117E778-8A37-419F-9809-286168CEAAF0}"/>
    <cellStyle name="Comma 5 3 3 2 2 5" xfId="24859" xr:uid="{B51606ED-93C3-4546-96D3-BF8C0BF40DBF}"/>
    <cellStyle name="Comma 5 3 3 2 2 6" xfId="13521" xr:uid="{D52808DA-9BA2-40FA-B25F-1CE8A6D6144A}"/>
    <cellStyle name="Comma 5 3 3 2 3" xfId="2667" xr:uid="{00000000-0005-0000-0000-00009C010000}"/>
    <cellStyle name="Comma 5 3 3 2 3 2" xfId="7790" xr:uid="{BA0259BC-20EC-4EC6-A19B-378E2BF4E5BD}"/>
    <cellStyle name="Comma 5 3 3 2 3 2 2" xfId="26039" xr:uid="{6782B069-944B-4921-902D-DAC3C150A5C8}"/>
    <cellStyle name="Comma 5 3 3 2 3 2 3" xfId="27401" xr:uid="{AB192F4A-9390-4A16-84D9-2950F8504D98}"/>
    <cellStyle name="Comma 5 3 3 2 3 2 4" xfId="18170" xr:uid="{D16734CC-6C0E-4BC9-A5A0-189B1E08715C}"/>
    <cellStyle name="Comma 5 3 3 2 3 3" xfId="10623" xr:uid="{32D673C7-F16B-40F9-AC5C-B8145FC66C24}"/>
    <cellStyle name="Comma 5 3 3 2 3 3 2" xfId="21003" xr:uid="{B3228333-204B-4211-857B-61CFE09A4DD0}"/>
    <cellStyle name="Comma 5 3 3 2 3 4" xfId="24830" xr:uid="{E9D5CFD3-D44C-4075-AD3A-C62EE31B5ADB}"/>
    <cellStyle name="Comma 5 3 3 2 3 5" xfId="15337" xr:uid="{2B66F20E-EAA4-4812-8730-8E1672063F27}"/>
    <cellStyle name="Comma 5 3 3 2 4" xfId="3580" xr:uid="{00000000-0005-0000-0000-0000FA010000}"/>
    <cellStyle name="Comma 5 3 3 2 5" xfId="4252" xr:uid="{A5CF6D28-9ECD-4973-BC14-8B113A41CBB2}"/>
    <cellStyle name="Comma 5 3 3 2 5 2" xfId="9023" xr:uid="{81DA8887-A952-4CB5-B5A0-720526160502}"/>
    <cellStyle name="Comma 5 3 3 2 5 2 2" xfId="19403" xr:uid="{9F87F3FB-8163-420F-AF07-B1B25D8E6B97}"/>
    <cellStyle name="Comma 5 3 3 2 5 2 3" xfId="31027" xr:uid="{C0D2D35F-E7B3-441D-B8A9-807C30CBF4A0}"/>
    <cellStyle name="Comma 5 3 3 2 5 2 4" xfId="30668" xr:uid="{17AF4E78-0E6D-4FCF-AFAC-0D2D6FE5164D}"/>
    <cellStyle name="Comma 5 3 3 2 5 3" xfId="11856" xr:uid="{39BC5741-8C7C-4596-95A7-4B99CB39F1EF}"/>
    <cellStyle name="Comma 5 3 3 2 5 3 2" xfId="22236" xr:uid="{02B4F7AC-9C43-4DF6-B35E-A78401953B0E}"/>
    <cellStyle name="Comma 5 3 3 2 5 4" xfId="26575" xr:uid="{715E5C5C-3872-4D4B-8066-80917DA2B00F}"/>
    <cellStyle name="Comma 5 3 3 2 5 5" xfId="26520" xr:uid="{DD64C3BF-EB63-4953-9816-A8B3F2938B93}"/>
    <cellStyle name="Comma 5 3 3 2 5 6" xfId="16570" xr:uid="{C7F6F558-EB37-4FA6-8D0D-9C76D89D3C31}"/>
    <cellStyle name="Comma 5 3 3 2 6" xfId="5549" xr:uid="{4187F2AE-FC25-459C-94F0-C08F8C49EAB6}"/>
    <cellStyle name="Comma 5 3 3 2 6 2" xfId="29717" xr:uid="{96A1D024-8268-4E76-B2EC-700DAF216034}"/>
    <cellStyle name="Comma 5 3 3 2 6 2 2" xfId="30957" xr:uid="{DAE0FF1E-EF08-43F3-A73C-BAA7B7306C91}"/>
    <cellStyle name="Comma 5 3 3 2 7" xfId="23665" xr:uid="{91BF73DA-EC0B-44F2-A377-D678D1D931C6}"/>
    <cellStyle name="Comma 5 3 3 2 8" xfId="13067" xr:uid="{5A1B561C-420F-4222-BE17-44FB8D23587F}"/>
    <cellStyle name="Comma 5 3 3 3" xfId="1604" xr:uid="{00000000-0005-0000-0000-0000FB010000}"/>
    <cellStyle name="Comma 5 3 3 3 2" xfId="3020" xr:uid="{00000000-0005-0000-0000-00009E010000}"/>
    <cellStyle name="Comma 5 3 3 3 2 2" xfId="8099" xr:uid="{71351A0E-9600-4E72-9840-11F6678BBA7E}"/>
    <cellStyle name="Comma 5 3 3 3 2 2 2" xfId="28781" xr:uid="{9AF95032-FDC7-426E-9FA5-3DDF7531EC3F}"/>
    <cellStyle name="Comma 5 3 3 3 2 2 3" xfId="27357" xr:uid="{AF8FC180-40A7-4467-8461-0F02DD4D3C6E}"/>
    <cellStyle name="Comma 5 3 3 3 2 2 4" xfId="18479" xr:uid="{BAF314CE-CF4C-437D-A00F-570FFE58EC30}"/>
    <cellStyle name="Comma 5 3 3 3 2 3" xfId="10932" xr:uid="{9B76D318-B1E9-436A-B992-2D64252C7AAD}"/>
    <cellStyle name="Comma 5 3 3 3 2 3 2" xfId="21312" xr:uid="{AE67A613-5087-430B-B428-D0B0FF8BF451}"/>
    <cellStyle name="Comma 5 3 3 3 2 4" xfId="25805" xr:uid="{2996B49C-510E-4B6E-8C70-DF8541473783}"/>
    <cellStyle name="Comma 5 3 3 3 2 5" xfId="15646" xr:uid="{439D8AF1-C819-4298-9444-E5ED4AB96272}"/>
    <cellStyle name="Comma 5 3 3 3 3" xfId="2054" xr:uid="{00000000-0005-0000-0000-0000FB010000}"/>
    <cellStyle name="Comma 5 3 3 3 4" xfId="4393" xr:uid="{E89B999B-B3E7-4A73-B66A-50781482C73F}"/>
    <cellStyle name="Comma 5 3 3 3 4 2" xfId="9164" xr:uid="{0A5DB9DD-14BB-4F28-A06E-2A646C46ABCE}"/>
    <cellStyle name="Comma 5 3 3 3 4 2 2" xfId="19544" xr:uid="{581AD4F7-33A4-49D4-A773-0A7A76E058D0}"/>
    <cellStyle name="Comma 5 3 3 3 4 2 3" xfId="31058" xr:uid="{4C1E76E2-FBC7-4E4E-BC49-BD83C1CFD7C0}"/>
    <cellStyle name="Comma 5 3 3 3 4 2 4" xfId="30669" xr:uid="{8927AF79-460F-4196-92BC-16D0CE048F72}"/>
    <cellStyle name="Comma 5 3 3 3 4 3" xfId="11997" xr:uid="{ECEED630-A621-4A01-985D-EC78683A2B49}"/>
    <cellStyle name="Comma 5 3 3 3 4 3 2" xfId="22377" xr:uid="{8BB66300-1C6C-4C6D-A151-2182056A2E3F}"/>
    <cellStyle name="Comma 5 3 3 3 4 4" xfId="16711" xr:uid="{F9F95F45-93EF-40F5-AC66-AD859F54452C}"/>
    <cellStyle name="Comma 5 3 3 3 5" xfId="5550" xr:uid="{852AF332-CD15-420F-91F8-CD9F12875AF9}"/>
    <cellStyle name="Comma 5 3 3 3 5 2" xfId="29697" xr:uid="{81B28F9D-8AA9-4910-9A48-4EE65C1022E0}"/>
    <cellStyle name="Comma 5 3 3 3 6" xfId="24380" xr:uid="{6D46F744-F4D0-4A9F-9F98-39B09CFF4FD0}"/>
    <cellStyle name="Comma 5 3 3 3 7" xfId="13522" xr:uid="{40CE92C6-202E-42EA-AB24-0F2B6A178776}"/>
    <cellStyle name="Comma 5 3 3 4" xfId="1602" xr:uid="{00000000-0005-0000-0000-0000FC010000}"/>
    <cellStyle name="Comma 5 3 3 4 2" xfId="3018" xr:uid="{00000000-0005-0000-0000-00009F010000}"/>
    <cellStyle name="Comma 5 3 3 4 2 2" xfId="8097" xr:uid="{544E758B-4173-4486-A0FD-B7C1D5A3EED0}"/>
    <cellStyle name="Comma 5 3 3 4 2 2 2" xfId="28779" xr:uid="{A34ACBBC-9EE0-472C-9E4A-0F0C3102D445}"/>
    <cellStyle name="Comma 5 3 3 4 2 2 3" xfId="26391" xr:uid="{8094F510-7D49-4500-B375-D05024E145D1}"/>
    <cellStyle name="Comma 5 3 3 4 2 2 4" xfId="18477" xr:uid="{DE0004DC-80FC-462D-ADDF-B69BDB1B718B}"/>
    <cellStyle name="Comma 5 3 3 4 2 3" xfId="10930" xr:uid="{B25731BD-804C-4A9E-94AD-51A601972723}"/>
    <cellStyle name="Comma 5 3 3 4 2 3 2" xfId="21310" xr:uid="{63806544-5C9C-47C4-A9F0-C8C812469FC6}"/>
    <cellStyle name="Comma 5 3 3 4 2 4" xfId="24977" xr:uid="{DD48F4C4-F4A9-4991-A28A-CF8D24A7DB4B}"/>
    <cellStyle name="Comma 5 3 3 4 2 5" xfId="15644" xr:uid="{A4823BE1-F88F-4F66-8ABE-6DCF50AEBAD5}"/>
    <cellStyle name="Comma 5 3 3 4 3" xfId="3703" xr:uid="{00000000-0005-0000-0000-0000FC010000}"/>
    <cellStyle name="Comma 5 3 3 4 4" xfId="5548" xr:uid="{5EA18817-182A-4DFF-8D89-0C3B4AD4769E}"/>
    <cellStyle name="Comma 5 3 3 4 4 2" xfId="29934" xr:uid="{F801DD17-8BA2-4F48-B19F-F2110F15120C}"/>
    <cellStyle name="Comma 5 3 3 4 5" xfId="22782" xr:uid="{28BD268A-AF7A-4331-B04E-590DC67114E4}"/>
    <cellStyle name="Comma 5 3 3 4 6" xfId="13520" xr:uid="{D513B4F0-EF6D-4187-B69B-9D767B48BF27}"/>
    <cellStyle name="Comma 5 3 3 5" xfId="2588" xr:uid="{00000000-0005-0000-0000-0000A0010000}"/>
    <cellStyle name="Comma 5 3 3 5 2" xfId="5852" xr:uid="{F93E9B1A-A474-44AD-9395-8F643A337802}"/>
    <cellStyle name="Comma 5 3 3 5 2 2" xfId="28750" xr:uid="{AD7343D1-0323-418F-966B-5DFEE866B907}"/>
    <cellStyle name="Comma 5 3 3 5 2 3" xfId="28708" xr:uid="{DBB1E1D6-6DF3-4BDF-8453-31841EAB8F09}"/>
    <cellStyle name="Comma 5 3 3 5 2 4" xfId="15259" xr:uid="{C78FEB5F-3916-4BD9-B5FF-ADF57A710E6D}"/>
    <cellStyle name="Comma 5 3 3 5 3" xfId="7712" xr:uid="{81760B78-A9B0-4018-A496-74E26CE4CD25}"/>
    <cellStyle name="Comma 5 3 3 5 3 2" xfId="18092" xr:uid="{BCD8DF04-D3F8-4C0A-8D37-D472ED1AA488}"/>
    <cellStyle name="Comma 5 3 3 5 4" xfId="10545" xr:uid="{8670A055-8060-4167-93CD-3AAB90DF24CC}"/>
    <cellStyle name="Comma 5 3 3 5 4 2" xfId="20925" xr:uid="{493FCFEE-0696-4A32-8BAC-C911CA24105A}"/>
    <cellStyle name="Comma 5 3 3 5 5" xfId="25159" xr:uid="{F2723F95-640E-438A-8BEA-F437A339DAA5}"/>
    <cellStyle name="Comma 5 3 3 5 6" xfId="12975" xr:uid="{C6C066F2-0406-4047-A8EC-2FB91660F9AE}"/>
    <cellStyle name="Comma 5 3 3 6" xfId="2272" xr:uid="{00000000-0005-0000-0000-00009B010000}"/>
    <cellStyle name="Comma 5 3 3 6 2" xfId="7398" xr:uid="{FAB0EE96-DD8A-40E2-B692-599100EC51FB}"/>
    <cellStyle name="Comma 5 3 3 6 2 2" xfId="17778" xr:uid="{0F830196-7FD9-443B-B78A-D7133708C2FC}"/>
    <cellStyle name="Comma 5 3 3 6 3" xfId="10231" xr:uid="{67535CCC-4C98-40AE-B35C-FD216819F253}"/>
    <cellStyle name="Comma 5 3 3 6 3 2" xfId="20611" xr:uid="{2D325197-2147-4F08-912E-F2E8AA980477}"/>
    <cellStyle name="Comma 5 3 3 6 4" xfId="23542" xr:uid="{1042610D-7F33-4480-B089-520213FF025D}"/>
    <cellStyle name="Comma 5 3 3 6 5" xfId="27223" xr:uid="{B1BAB9D3-0C62-4C88-849A-8A400AC682EA}"/>
    <cellStyle name="Comma 5 3 3 6 6" xfId="14945" xr:uid="{AB5082DF-CE94-4F51-916D-22419B9D714A}"/>
    <cellStyle name="Comma 5 3 3 7" xfId="3811" xr:uid="{BC3C2040-D90E-4060-AED6-93DE29ED2268}"/>
    <cellStyle name="Comma 5 3 3 7 2" xfId="8644" xr:uid="{71EDDCD3-CC4F-4D95-B169-0A01B59DB261}"/>
    <cellStyle name="Comma 5 3 3 7 2 2" xfId="19024" xr:uid="{175A5B1F-63F3-43FA-9B65-558145EB4872}"/>
    <cellStyle name="Comma 5 3 3 7 2 3" xfId="31001" xr:uid="{5E573AEF-FC93-4A83-AC2B-6937BAD6C83E}"/>
    <cellStyle name="Comma 5 3 3 7 2 4" xfId="30667" xr:uid="{F7EA0D66-97C4-40F3-A931-FCFE523E7601}"/>
    <cellStyle name="Comma 5 3 3 7 3" xfId="11477" xr:uid="{EAD417FE-C5D1-4E96-857A-95331B6CD7F4}"/>
    <cellStyle name="Comma 5 3 3 7 3 2" xfId="21857" xr:uid="{D52723FC-C70A-485A-891B-DE707F47651B}"/>
    <cellStyle name="Comma 5 3 3 7 4" xfId="27874" xr:uid="{8C26BB6C-E7A8-4A15-AC6D-0A61A02A7810}"/>
    <cellStyle name="Comma 5 3 3 7 5" xfId="27702" xr:uid="{2A29C485-21F3-42A8-B796-D0BF79DF086E}"/>
    <cellStyle name="Comma 5 3 3 7 6" xfId="16191" xr:uid="{26DB009D-FA95-4A62-A9AC-DBEF575AF7B8}"/>
    <cellStyle name="Comma 5 3 3 8" xfId="4856" xr:uid="{1DAA2A46-40FE-4552-920E-DD12D41D0ABB}"/>
    <cellStyle name="Comma 5 3 3 8 2" xfId="14148" xr:uid="{0EA1FB59-CBD9-436C-BF4A-2E2AF687C5E1}"/>
    <cellStyle name="Comma 5 3 3 9" xfId="6601" xr:uid="{35DA5AA4-DCFA-4B61-A537-26CFA0B983D5}"/>
    <cellStyle name="Comma 5 3 3 9 2" xfId="16981" xr:uid="{383A706C-65B6-4384-93C8-AEA46C24A694}"/>
    <cellStyle name="Comma 5 3 4" xfId="465" xr:uid="{00000000-0005-0000-0000-0000FD010000}"/>
    <cellStyle name="Comma 5 3 4 10" xfId="12661" xr:uid="{E3A457C5-1DC6-4D31-B493-CEB14676FFE2}"/>
    <cellStyle name="Comma 5 3 4 2" xfId="1606" xr:uid="{00000000-0005-0000-0000-0000FE010000}"/>
    <cellStyle name="Comma 5 3 4 2 2" xfId="3021" xr:uid="{00000000-0005-0000-0000-0000A2010000}"/>
    <cellStyle name="Comma 5 3 4 2 2 2" xfId="8100" xr:uid="{0331F688-59BC-4FE3-B4ED-DBDE87F225FE}"/>
    <cellStyle name="Comma 5 3 4 2 2 2 2" xfId="28782" xr:uid="{6A7DE4A5-9E82-4180-A907-2CFB72549A4D}"/>
    <cellStyle name="Comma 5 3 4 2 2 2 3" xfId="27840" xr:uid="{A8F0501A-D808-4877-8417-EE54528C2650}"/>
    <cellStyle name="Comma 5 3 4 2 2 2 4" xfId="18480" xr:uid="{3BD662D0-16FB-49C2-BF66-E642E1206413}"/>
    <cellStyle name="Comma 5 3 4 2 2 3" xfId="10933" xr:uid="{B20721C7-DD83-4D5E-95AF-810D14072C7F}"/>
    <cellStyle name="Comma 5 3 4 2 2 3 2" xfId="21313" xr:uid="{4C747FC6-9EE2-4CFE-A9AA-C0B508C14E23}"/>
    <cellStyle name="Comma 5 3 4 2 2 4" xfId="22879" xr:uid="{88E6124C-4E8C-4A16-949E-CBE25C6106E4}"/>
    <cellStyle name="Comma 5 3 4 2 2 5" xfId="15647" xr:uid="{D90D7B85-E6F5-4A2B-97FA-EA362F3F6127}"/>
    <cellStyle name="Comma 5 3 4 2 3" xfId="3595" xr:uid="{00000000-0005-0000-0000-0000FE010000}"/>
    <cellStyle name="Comma 5 3 4 2 4" xfId="5551" xr:uid="{35E0FB29-70AE-49EE-AD4C-77EC9E6EEAEA}"/>
    <cellStyle name="Comma 5 3 4 2 4 2" xfId="29935" xr:uid="{F7D8417D-86B8-44F3-8192-B6ED212C1704}"/>
    <cellStyle name="Comma 5 3 4 2 5" xfId="22936" xr:uid="{582C414B-198D-4637-B347-4B42CEFBB74A}"/>
    <cellStyle name="Comma 5 3 4 2 6" xfId="13523" xr:uid="{D84DC151-B278-47F9-B950-3A81B18250F8}"/>
    <cellStyle name="Comma 5 3 4 3" xfId="1607" xr:uid="{00000000-0005-0000-0000-0000FF010000}"/>
    <cellStyle name="Comma 5 3 4 3 2" xfId="2664" xr:uid="{00000000-0005-0000-0000-0000A3010000}"/>
    <cellStyle name="Comma 5 3 4 3 2 2" xfId="7787" xr:uid="{8AA74F61-6495-4F7E-A39B-B89DFF004744}"/>
    <cellStyle name="Comma 5 3 4 3 2 2 2" xfId="18167" xr:uid="{0E429779-8103-4747-B43C-F6EBCB513CD7}"/>
    <cellStyle name="Comma 5 3 4 3 2 3" xfId="10620" xr:uid="{A45B6330-0CC5-40C8-A69D-6E85EF031BC0}"/>
    <cellStyle name="Comma 5 3 4 3 2 3 2" xfId="21000" xr:uid="{2F0E2A0C-09FF-4E44-858C-81BB4579D738}"/>
    <cellStyle name="Comma 5 3 4 3 2 4" xfId="28632" xr:uid="{CE7A6B10-8A87-4297-BEC1-DA9E42555B67}"/>
    <cellStyle name="Comma 5 3 4 3 2 5" xfId="27178" xr:uid="{046E0A85-377B-433E-A7F9-442127F24884}"/>
    <cellStyle name="Comma 5 3 4 3 2 6" xfId="15334" xr:uid="{0FA2FB61-1314-4E5D-8D6A-EFBD4F4D6146}"/>
    <cellStyle name="Comma 5 3 4 3 3" xfId="2863" xr:uid="{00000000-0005-0000-0000-0000FF010000}"/>
    <cellStyle name="Comma 5 3 4 3 4" xfId="5552" xr:uid="{4D8E9BD3-63C9-4A5A-A1CD-7F725C1BEB6C}"/>
    <cellStyle name="Comma 5 3 4 3 4 2" xfId="29890" xr:uid="{28B005BD-8B7C-45F5-88C2-4C22FDFB4F10}"/>
    <cellStyle name="Comma 5 3 4 3 5" xfId="22737" xr:uid="{F2E0233A-5D31-42C9-8526-FBEE444B357C}"/>
    <cellStyle name="Comma 5 3 4 3 6" xfId="13064" xr:uid="{3A9E7DDA-C199-40C1-A7A4-35AB462E9097}"/>
    <cellStyle name="Comma 5 3 4 4" xfId="1605" xr:uid="{00000000-0005-0000-0000-000000020000}"/>
    <cellStyle name="Comma 5 3 4 4 2" xfId="4650" xr:uid="{3114D812-06FF-427C-8717-B5A3AE78D681}"/>
    <cellStyle name="Comma 5 3 4 4 2 2" xfId="9402" xr:uid="{755A4772-9956-4090-86E0-B56777673956}"/>
    <cellStyle name="Comma 5 3 4 4 2 2 2" xfId="19782" xr:uid="{7E46F6B6-485C-498F-B613-E1BEAF63E804}"/>
    <cellStyle name="Comma 5 3 4 4 2 3" xfId="12235" xr:uid="{AF7D70A5-A9E3-4116-AC18-EF98F134E557}"/>
    <cellStyle name="Comma 5 3 4 4 2 3 2" xfId="22615" xr:uid="{684292E3-A794-4384-9C3E-1EE9BE35DE1E}"/>
    <cellStyle name="Comma 5 3 4 4 2 4" xfId="16949" xr:uid="{080785A3-86CC-4292-8712-52952C8DFA39}"/>
    <cellStyle name="Comma 5 3 4 4 3" xfId="23067" xr:uid="{E1AC5A32-0335-49F7-8FAA-551698E3F7C0}"/>
    <cellStyle name="Comma 5 3 4 5" xfId="4119" xr:uid="{50AC6762-96F6-4507-990A-01F8DAFEBCCF}"/>
    <cellStyle name="Comma 5 3 4 5 2" xfId="8890" xr:uid="{568733DA-31B9-473C-B8A9-922D2E52570C}"/>
    <cellStyle name="Comma 5 3 4 5 2 2" xfId="19270" xr:uid="{4A7D6035-9E3D-47C7-8510-0B6ABD285CE8}"/>
    <cellStyle name="Comma 5 3 4 5 2 3" xfId="31004" xr:uid="{652E968E-D3FA-4707-B01D-97094D6B1424}"/>
    <cellStyle name="Comma 5 3 4 5 2 4" xfId="30670" xr:uid="{4E2D6263-25F4-463D-94D3-1CFE66A370DC}"/>
    <cellStyle name="Comma 5 3 4 5 3" xfId="11723" xr:uid="{DBFF6D81-ADC5-48C1-98D0-A780BD9804B3}"/>
    <cellStyle name="Comma 5 3 4 5 3 2" xfId="22103" xr:uid="{DC651E95-936F-4B8A-9A96-1B6E764FEFB6}"/>
    <cellStyle name="Comma 5 3 4 5 4" xfId="26227" xr:uid="{DE9C6979-592B-4537-ABBE-3101AFB3908B}"/>
    <cellStyle name="Comma 5 3 4 5 5" xfId="27928" xr:uid="{A867C619-3AC0-4C8E-BC10-124D5F1A6923}"/>
    <cellStyle name="Comma 5 3 4 5 6" xfId="16437" xr:uid="{65CAFCD8-BCF5-48B5-A2F6-7B51FAB9BE2C}"/>
    <cellStyle name="Comma 5 3 4 6" xfId="4857" xr:uid="{9A11D7C7-2F2C-4554-B860-DA57FB9EC9B5}"/>
    <cellStyle name="Comma 5 3 4 6 2" xfId="14149" xr:uid="{03648C94-FD9A-4DAD-908E-CDC4D8281447}"/>
    <cellStyle name="Comma 5 3 4 7" xfId="6602" xr:uid="{B417F8B8-E539-4FE6-92B7-7D34C566A5B1}"/>
    <cellStyle name="Comma 5 3 4 7 2" xfId="16982" xr:uid="{0B3709B3-08A6-4B88-B474-2A383A7BD0EE}"/>
    <cellStyle name="Comma 5 3 4 8" xfId="9435" xr:uid="{CEA750C3-DF05-411F-9FD7-5AC383E5B8BD}"/>
    <cellStyle name="Comma 5 3 4 8 2" xfId="19815" xr:uid="{56B0C3E0-9D69-47D7-A834-6A8D51E2137E}"/>
    <cellStyle name="Comma 5 3 4 9" xfId="25172" xr:uid="{5AA03A37-5A4A-404D-A0C2-D2A1B9AEEB9F}"/>
    <cellStyle name="Comma 5 3 5" xfId="1608" xr:uid="{00000000-0005-0000-0000-000001020000}"/>
    <cellStyle name="Comma 5 3 5 2" xfId="3022" xr:uid="{00000000-0005-0000-0000-0000A4010000}"/>
    <cellStyle name="Comma 5 3 5 2 2" xfId="8101" xr:uid="{758D0A3D-DAE7-44D0-A070-611359FDD246}"/>
    <cellStyle name="Comma 5 3 5 2 2 2" xfId="28783" xr:uid="{9062B341-5510-4E13-B903-2662C3340177}"/>
    <cellStyle name="Comma 5 3 5 2 2 2 2" xfId="31214" xr:uid="{4560F66A-A4EC-44A6-90F1-5DA7986E04EA}"/>
    <cellStyle name="Comma 5 3 5 2 2 2 3" xfId="30672" xr:uid="{DCC66FAA-4E41-4EFB-9B03-216E82F99718}"/>
    <cellStyle name="Comma 5 3 5 2 2 3" xfId="25939" xr:uid="{FBBCB61A-313E-4E94-8410-0262FF9D8802}"/>
    <cellStyle name="Comma 5 3 5 2 2 4" xfId="18481" xr:uid="{C080EA8A-3A8F-4907-904E-D727E657353D}"/>
    <cellStyle name="Comma 5 3 5 2 3" xfId="10934" xr:uid="{56CC6414-4972-4AFC-A6DD-34C624E1B419}"/>
    <cellStyle name="Comma 5 3 5 2 3 2" xfId="21314" xr:uid="{C2F48BB0-9443-4B3E-AD42-19FA47EAB766}"/>
    <cellStyle name="Comma 5 3 5 2 4" xfId="25662" xr:uid="{11363C39-2A83-45E4-A831-F7C2468C73A4}"/>
    <cellStyle name="Comma 5 3 5 2 5" xfId="15648" xr:uid="{D87C9E01-C85F-4ED0-9A81-B5F7E31832ED}"/>
    <cellStyle name="Comma 5 3 5 3" xfId="3601" xr:uid="{00000000-0005-0000-0000-000001020000}"/>
    <cellStyle name="Comma 5 3 5 4" xfId="4394" xr:uid="{2AAD49C6-F25C-4FEE-BC85-F6DD7FF6AC65}"/>
    <cellStyle name="Comma 5 3 5 4 2" xfId="9165" xr:uid="{8D231905-9E5A-4AD9-8620-5F84B5A7C17C}"/>
    <cellStyle name="Comma 5 3 5 4 2 2" xfId="19545" xr:uid="{5C116791-A505-459C-8E6E-EA12199F8041}"/>
    <cellStyle name="Comma 5 3 5 4 2 3" xfId="31059" xr:uid="{157988F9-5057-414A-B1C6-730F9F4629FF}"/>
    <cellStyle name="Comma 5 3 5 4 2 4" xfId="30671" xr:uid="{BC30637A-9309-45D6-B3EA-4136BB8A9DA2}"/>
    <cellStyle name="Comma 5 3 5 4 3" xfId="11998" xr:uid="{B917A9A5-B207-4ACF-929B-2989CF6C2283}"/>
    <cellStyle name="Comma 5 3 5 4 3 2" xfId="22378" xr:uid="{38E7E0D5-7429-44F4-AFB3-38229BE78DFC}"/>
    <cellStyle name="Comma 5 3 5 4 4" xfId="16712" xr:uid="{175FEC41-7C4F-471D-B879-5DCA32C7206B}"/>
    <cellStyle name="Comma 5 3 5 5" xfId="5553" xr:uid="{C0DE5202-95C0-4D16-83EC-A289F96C16FA}"/>
    <cellStyle name="Comma 5 3 5 5 2" xfId="29686" xr:uid="{F9F675D5-8113-4588-A3AE-224FC6F06B9F}"/>
    <cellStyle name="Comma 5 3 5 5 2 2" xfId="30958" xr:uid="{7875E500-DBEB-4CA4-AF12-2A9373028ADD}"/>
    <cellStyle name="Comma 5 3 5 6" xfId="25005" xr:uid="{6FD117B5-253E-4683-980E-CE6A211B6540}"/>
    <cellStyle name="Comma 5 3 5 7" xfId="13524" xr:uid="{0312A79F-B65F-46C8-9C32-2363B1DFCD16}"/>
    <cellStyle name="Comma 5 3 6" xfId="1609" xr:uid="{00000000-0005-0000-0000-000002020000}"/>
    <cellStyle name="Comma 5 3 6 2" xfId="2867" xr:uid="{00000000-0005-0000-0000-0000A5010000}"/>
    <cellStyle name="Comma 5 3 6 2 2" xfId="7983" xr:uid="{6C75DD22-BAC2-43AF-A1DF-B913CA37946C}"/>
    <cellStyle name="Comma 5 3 6 2 2 2" xfId="27295" xr:uid="{550C79C4-424A-402D-A115-80536B730495}"/>
    <cellStyle name="Comma 5 3 6 2 2 2 2" xfId="31187" xr:uid="{2214C770-FEBD-4FB2-8153-96FA46F9B13C}"/>
    <cellStyle name="Comma 5 3 6 2 2 2 3" xfId="30673" xr:uid="{70A150DB-6F83-42B0-A715-A16026A0644F}"/>
    <cellStyle name="Comma 5 3 6 2 2 3" xfId="26649" xr:uid="{0FA4C828-FE98-48CD-B312-BE8BE8001D66}"/>
    <cellStyle name="Comma 5 3 6 2 2 4" xfId="18363" xr:uid="{D688AB4A-C9EF-46F0-BFAB-28181B29323E}"/>
    <cellStyle name="Comma 5 3 6 2 3" xfId="10816" xr:uid="{5DC9755E-65C5-48DE-8CB9-8D8B044123B9}"/>
    <cellStyle name="Comma 5 3 6 2 3 2" xfId="21196" xr:uid="{E32A3CCE-3D50-4B57-AC37-E959EA59D368}"/>
    <cellStyle name="Comma 5 3 6 2 4" xfId="24163" xr:uid="{98256179-2AFA-4BBD-AF1C-2212B824FFBB}"/>
    <cellStyle name="Comma 5 3 6 2 5" xfId="15530" xr:uid="{8772BB40-D294-4585-963C-C800C2298ABE}"/>
    <cellStyle name="Comma 5 3 6 3" xfId="2056" xr:uid="{00000000-0005-0000-0000-000002020000}"/>
    <cellStyle name="Comma 5 3 6 4" xfId="5554" xr:uid="{C05D109D-6652-4B9A-B615-B29DAFDDCF9C}"/>
    <cellStyle name="Comma 5 3 6 4 2" xfId="29919" xr:uid="{C51E7046-954C-4FA0-81CA-3ABC12CDE141}"/>
    <cellStyle name="Comma 5 3 6 5" xfId="25226" xr:uid="{35AD5475-35E1-4B46-B4D5-98072003B9E3}"/>
    <cellStyle name="Comma 5 3 6 6" xfId="13359" xr:uid="{637BCB59-9FD8-453A-8DE5-CAC6E29F7DE5}"/>
    <cellStyle name="Comma 5 3 7" xfId="1595" xr:uid="{00000000-0005-0000-0000-000003020000}"/>
    <cellStyle name="Comma 5 3 7 2" xfId="2485" xr:uid="{00000000-0005-0000-0000-0000A6010000}"/>
    <cellStyle name="Comma 5 3 7 2 2" xfId="7609" xr:uid="{8429CEE5-936D-468A-822B-C4CC7D55E6F9}"/>
    <cellStyle name="Comma 5 3 7 2 2 2" xfId="17989" xr:uid="{5B549C2E-BFBF-46F3-8BC1-EC8F7DEC457C}"/>
    <cellStyle name="Comma 5 3 7 2 3" xfId="10442" xr:uid="{76E73FD1-063B-40AC-AC21-F2235F1DFC88}"/>
    <cellStyle name="Comma 5 3 7 2 3 2" xfId="20822" xr:uid="{4ECD8354-400C-4E94-BA8D-F1178449204C}"/>
    <cellStyle name="Comma 5 3 7 2 4" xfId="26878" xr:uid="{1CD15196-0267-4571-B546-85F3A9E5E4A2}"/>
    <cellStyle name="Comma 5 3 7 2 5" xfId="26992" xr:uid="{38242EE3-63CD-40FA-A09A-C1D97EB7E08D}"/>
    <cellStyle name="Comma 5 3 7 2 6" xfId="15156" xr:uid="{6AAB141B-DDBB-4B37-83CD-94D3952143BF}"/>
    <cellStyle name="Comma 5 3 7 3" xfId="3609" xr:uid="{00000000-0005-0000-0000-000003020000}"/>
    <cellStyle name="Comma 5 3 7 4" xfId="5541" xr:uid="{FF6B865B-76D6-4913-99E7-9488269AFAE4}"/>
    <cellStyle name="Comma 5 3 7 4 2" xfId="29866" xr:uid="{148AE6C6-3C9E-4E6D-95C0-D85C88EDADA5}"/>
    <cellStyle name="Comma 5 3 7 5" xfId="23167" xr:uid="{F2189D89-1652-4A6C-9C40-0E90C543D6E8}"/>
    <cellStyle name="Comma 5 3 7 6" xfId="12872" xr:uid="{09689B8C-3687-4CBB-AD02-AA18D1CD2591}"/>
    <cellStyle name="Comma 5 3 8" xfId="2179" xr:uid="{00000000-0005-0000-0000-00008F010000}"/>
    <cellStyle name="Comma 5 3 8 2" xfId="7305" xr:uid="{A52BF028-91EB-4672-BDCF-61C1BA0F6877}"/>
    <cellStyle name="Comma 5 3 8 2 2" xfId="17685" xr:uid="{3A25C420-D2EC-4CD9-8BAB-5F879B622CC1}"/>
    <cellStyle name="Comma 5 3 8 2 2 2" xfId="31119" xr:uid="{CF07C3AB-2C4D-472D-BC21-58F5BE798A45}"/>
    <cellStyle name="Comma 5 3 8 2 2 3" xfId="30674" xr:uid="{DD5071D3-B176-4A5E-B3EE-C9BC5649DD83}"/>
    <cellStyle name="Comma 5 3 8 3" xfId="10138" xr:uid="{6B2EA7A1-3C2A-469B-8FBD-27E70E7CA9FE}"/>
    <cellStyle name="Comma 5 3 8 3 2" xfId="20518" xr:uid="{821C99FD-689E-4A20-B7AA-25477B773790}"/>
    <cellStyle name="Comma 5 3 8 4" xfId="22784" xr:uid="{FCA71F4A-E844-45E6-B2A5-C25112314239}"/>
    <cellStyle name="Comma 5 3 8 5" xfId="28211" xr:uid="{6C4B6CBB-763E-4914-B3F5-4DE7E806DCA7}"/>
    <cellStyle name="Comma 5 3 8 6" xfId="14852" xr:uid="{0EFEE67B-54B6-4A44-9DAA-EAEAD63C43FD}"/>
    <cellStyle name="Comma 5 3 9" xfId="3859" xr:uid="{BD759C4A-C152-4D28-9136-4603EA7965D9}"/>
    <cellStyle name="Comma 5 3 9 2" xfId="8690" xr:uid="{2B3ED32A-7A08-4245-9A73-AA5797EFF1F5}"/>
    <cellStyle name="Comma 5 3 9 2 2" xfId="19070" xr:uid="{D8803375-2527-4510-BBD5-2D9A262E6CFC}"/>
    <cellStyle name="Comma 5 3 9 3" xfId="11523" xr:uid="{28CB0750-B495-4B8B-8162-0152EE2FC7D8}"/>
    <cellStyle name="Comma 5 3 9 3 2" xfId="21903" xr:uid="{129315D9-8AD4-42D6-8C58-A3FC0B5BCC16}"/>
    <cellStyle name="Comma 5 3 9 4" xfId="26468" xr:uid="{59683E98-A4F8-461D-8F11-FDDDDAF3320A}"/>
    <cellStyle name="Comma 5 3 9 5" xfId="26000" xr:uid="{8F1D2142-D936-4E2D-8BC4-16790819D8E1}"/>
    <cellStyle name="Comma 5 3 9 6" xfId="16237" xr:uid="{5BA957D4-5450-4E3C-BD98-81AE95564B85}"/>
    <cellStyle name="Comma 5 4" xfId="466" xr:uid="{00000000-0005-0000-0000-000004020000}"/>
    <cellStyle name="Comma 5 4 10" xfId="4858" xr:uid="{1D48C26C-529B-472F-9FD3-5BF62F1AEC33}"/>
    <cellStyle name="Comma 5 4 10 2" xfId="14150" xr:uid="{E3D512D4-630F-41EE-A9BB-E6B82CC22B4C}"/>
    <cellStyle name="Comma 5 4 11" xfId="6603" xr:uid="{A57298B7-5099-4365-B724-03702B5CFDF7}"/>
    <cellStyle name="Comma 5 4 11 2" xfId="16983" xr:uid="{B493B554-1F48-4913-A55F-6DAE801F5DFA}"/>
    <cellStyle name="Comma 5 4 12" xfId="9436" xr:uid="{8F6A6276-7F5B-4793-A0A0-363AB0CF308E}"/>
    <cellStyle name="Comma 5 4 12 2" xfId="19816" xr:uid="{16298050-3149-4BAC-98F6-74F4689F4960}"/>
    <cellStyle name="Comma 5 4 13" xfId="24741" xr:uid="{BC77B1D8-AA73-45EC-B2D0-5CB99A3F84A7}"/>
    <cellStyle name="Comma 5 4 14" xfId="12444" xr:uid="{B6172012-8C99-44AE-8F12-79EBD00E31F0}"/>
    <cellStyle name="Comma 5 4 2" xfId="467" xr:uid="{00000000-0005-0000-0000-000005020000}"/>
    <cellStyle name="Comma 5 4 2 10" xfId="9437" xr:uid="{9179DD7C-FF76-4128-A4F8-FEC06C341DEF}"/>
    <cellStyle name="Comma 5 4 2 10 2" xfId="19817" xr:uid="{B10C79F5-1CE0-4412-B278-2A8BC4FAE3C2}"/>
    <cellStyle name="Comma 5 4 2 11" xfId="23090" xr:uid="{4FE24631-C7D7-4F33-BAC0-3B827083DC9F}"/>
    <cellStyle name="Comma 5 4 2 12" xfId="12504" xr:uid="{2952C624-78DA-4836-AC75-424E492B18E4}"/>
    <cellStyle name="Comma 5 4 2 2" xfId="468" xr:uid="{00000000-0005-0000-0000-000006020000}"/>
    <cellStyle name="Comma 5 4 2 2 10" xfId="13069" xr:uid="{F679514C-B4BA-43DC-83B3-A529B99A07B5}"/>
    <cellStyle name="Comma 5 4 2 2 2" xfId="1613" xr:uid="{00000000-0005-0000-0000-000007020000}"/>
    <cellStyle name="Comma 5 4 2 2 2 2" xfId="3024" xr:uid="{00000000-0005-0000-0000-0000AA010000}"/>
    <cellStyle name="Comma 5 4 2 2 2 2 2" xfId="8103" xr:uid="{EA20ED8E-EC4F-4A46-90AC-980EE3AE3BA5}"/>
    <cellStyle name="Comma 5 4 2 2 2 2 2 2" xfId="28785" xr:uid="{2BBE52B5-D896-4E59-847F-74A30D6B9169}"/>
    <cellStyle name="Comma 5 4 2 2 2 2 2 3" xfId="26230" xr:uid="{FB64F316-FCE4-479A-B3CF-2801908AE5FC}"/>
    <cellStyle name="Comma 5 4 2 2 2 2 2 4" xfId="18483" xr:uid="{F935C9F6-EC71-439E-84C9-0F96AEEE17E2}"/>
    <cellStyle name="Comma 5 4 2 2 2 2 3" xfId="10936" xr:uid="{FE22D365-3292-4297-961D-1F55EABBF6B9}"/>
    <cellStyle name="Comma 5 4 2 2 2 2 3 2" xfId="21316" xr:uid="{C7299ECD-40A9-45CF-9F05-3286C1E437F1}"/>
    <cellStyle name="Comma 5 4 2 2 2 2 4" xfId="25736" xr:uid="{82C15EC4-AA15-4183-B53D-1323C89E1F7D}"/>
    <cellStyle name="Comma 5 4 2 2 2 2 5" xfId="15650" xr:uid="{62961680-01A7-4209-8590-52B26877995D}"/>
    <cellStyle name="Comma 5 4 2 2 2 3" xfId="2042" xr:uid="{00000000-0005-0000-0000-000007020000}"/>
    <cellStyle name="Comma 5 4 2 2 2 4" xfId="5557" xr:uid="{9B0E2C47-CA6A-4D5E-AD71-7458A8ABD26C}"/>
    <cellStyle name="Comma 5 4 2 2 2 4 2" xfId="29937" xr:uid="{E77E4B37-1023-473D-B823-A966092B7334}"/>
    <cellStyle name="Comma 5 4 2 2 2 5" xfId="23452" xr:uid="{6CD4595C-6861-4235-BA54-68DDDAE0C84C}"/>
    <cellStyle name="Comma 5 4 2 2 2 6" xfId="13526" xr:uid="{D0D933B0-ECB4-4725-B67B-EFE6C27B71B3}"/>
    <cellStyle name="Comma 5 4 2 2 3" xfId="1614" xr:uid="{00000000-0005-0000-0000-000008020000}"/>
    <cellStyle name="Comma 5 4 2 2 3 2" xfId="4632" xr:uid="{029813EF-0C19-4030-B37D-0A57A3B96EDC}"/>
    <cellStyle name="Comma 5 4 2 2 3 2 2" xfId="9398" xr:uid="{83FFACF2-BD4E-4875-950A-D929986B00C4}"/>
    <cellStyle name="Comma 5 4 2 2 3 2 2 2" xfId="19778" xr:uid="{7082B909-59D5-4F20-A285-AEA2FBDD5040}"/>
    <cellStyle name="Comma 5 4 2 2 3 2 3" xfId="12231" xr:uid="{19779298-5525-44F8-A001-D7530121B6CB}"/>
    <cellStyle name="Comma 5 4 2 2 3 2 3 2" xfId="22611" xr:uid="{2262B76A-4056-4500-B9E7-4300D0C9C3F4}"/>
    <cellStyle name="Comma 5 4 2 2 3 2 4" xfId="27762" xr:uid="{E7C85F02-B2A7-4DB9-9E73-482C42434E54}"/>
    <cellStyle name="Comma 5 4 2 2 3 2 5" xfId="26256" xr:uid="{D5E448E2-BF3B-40D1-A378-066099C8B329}"/>
    <cellStyle name="Comma 5 4 2 2 3 2 6" xfId="16945" xr:uid="{B4372306-01C5-4D82-9FED-E99CCB459B53}"/>
    <cellStyle name="Comma 5 4 2 2 3 3" xfId="22702" xr:uid="{1D5236FC-9549-4EA0-81BD-CE1B9C468209}"/>
    <cellStyle name="Comma 5 4 2 2 3 3 2" xfId="29893" xr:uid="{F005C7EF-F97C-4135-81B0-7BB5D359B727}"/>
    <cellStyle name="Comma 5 4 2 2 3 4" xfId="30008" xr:uid="{BEF40FD6-867C-4F0E-B7D5-D2A9EEDAE25F}"/>
    <cellStyle name="Comma 5 4 2 2 4" xfId="1612" xr:uid="{00000000-0005-0000-0000-000009020000}"/>
    <cellStyle name="Comma 5 4 2 2 4 2" xfId="26901" xr:uid="{8B3A6ADC-228E-48ED-A885-CFF25D8A396D}"/>
    <cellStyle name="Comma 5 4 2 2 4 3" xfId="26321" xr:uid="{F4B2F6D5-A474-46A9-8F94-8D112600F312}"/>
    <cellStyle name="Comma 5 4 2 2 5" xfId="4254" xr:uid="{94E6B12B-8FC1-4DE0-B083-4FDCE28DDC27}"/>
    <cellStyle name="Comma 5 4 2 2 5 2" xfId="9025" xr:uid="{15CA4CCE-3BB0-40ED-8350-10E15D7F217D}"/>
    <cellStyle name="Comma 5 4 2 2 5 2 2" xfId="19405" xr:uid="{12ADC1E7-AA36-4E16-8615-6B7923E98D5B}"/>
    <cellStyle name="Comma 5 4 2 2 5 2 3" xfId="31029" xr:uid="{B6F58660-A39C-4763-8A43-9C253FD9994C}"/>
    <cellStyle name="Comma 5 4 2 2 5 2 4" xfId="30675" xr:uid="{3DD2E12D-D946-4D8E-BE9E-BC2E33A64C5A}"/>
    <cellStyle name="Comma 5 4 2 2 5 3" xfId="11858" xr:uid="{1E83BF6E-F781-4EA4-9237-AFFDA5387236}"/>
    <cellStyle name="Comma 5 4 2 2 5 3 2" xfId="22238" xr:uid="{92533BAA-0FD6-449E-9104-0CCCCCDB50AE}"/>
    <cellStyle name="Comma 5 4 2 2 5 4" xfId="26561" xr:uid="{C1BA1425-9E76-4A22-B3D6-4072D9002CB3}"/>
    <cellStyle name="Comma 5 4 2 2 5 5" xfId="28267" xr:uid="{388DF011-908B-4433-81A3-9DCA9F6C3536}"/>
    <cellStyle name="Comma 5 4 2 2 5 6" xfId="16572" xr:uid="{209BCF79-AF66-48F7-8274-BD45D9F2383A}"/>
    <cellStyle name="Comma 5 4 2 2 6" xfId="4860" xr:uid="{67D8F83A-0B26-4F7B-AAF7-0C8E2228640D}"/>
    <cellStyle name="Comma 5 4 2 2 6 2" xfId="26181" xr:uid="{A5EC4C71-2369-4370-9963-12B6E20FE564}"/>
    <cellStyle name="Comma 5 4 2 2 6 3" xfId="27950" xr:uid="{D5ADD2F5-6B62-496C-8D67-B4D8D8DC522E}"/>
    <cellStyle name="Comma 5 4 2 2 6 4" xfId="14152" xr:uid="{EFEF7F03-CF64-4C12-9D8E-B48412366F48}"/>
    <cellStyle name="Comma 5 4 2 2 7" xfId="6605" xr:uid="{C1715601-8BE8-41E4-ADDE-C4400BF2EB67}"/>
    <cellStyle name="Comma 5 4 2 2 7 2" xfId="16985" xr:uid="{1226F693-D9D5-4E31-A85E-7784024A14B2}"/>
    <cellStyle name="Comma 5 4 2 2 8" xfId="9438" xr:uid="{A1302C41-E495-4C14-A8F8-16B8C36D8361}"/>
    <cellStyle name="Comma 5 4 2 2 8 2" xfId="19818" xr:uid="{679229E6-8636-4656-A26D-59C01348E6E8}"/>
    <cellStyle name="Comma 5 4 2 2 9" xfId="23420" xr:uid="{0924F89F-6F52-491C-A22E-589ABCC42D44}"/>
    <cellStyle name="Comma 5 4 2 3" xfId="1615" xr:uid="{00000000-0005-0000-0000-00000A020000}"/>
    <cellStyle name="Comma 5 4 2 3 2" xfId="3025" xr:uid="{00000000-0005-0000-0000-0000AB010000}"/>
    <cellStyle name="Comma 5 4 2 3 2 2" xfId="8104" xr:uid="{EED70E13-BE7B-4678-A41B-45C9E7272B29}"/>
    <cellStyle name="Comma 5 4 2 3 2 2 2" xfId="28786" xr:uid="{AB6D42C7-2029-46F9-A52C-A3AD957F5CBD}"/>
    <cellStyle name="Comma 5 4 2 3 2 2 2 2" xfId="31215" xr:uid="{D2B06BC6-FAB0-4DD2-A415-01FA1A682016}"/>
    <cellStyle name="Comma 5 4 2 3 2 2 2 3" xfId="30677" xr:uid="{6F17634A-C656-4BDE-ABDE-631F7F98A05E}"/>
    <cellStyle name="Comma 5 4 2 3 2 2 3" xfId="26813" xr:uid="{E641B174-FC80-447B-982B-FA1085F2F6B7}"/>
    <cellStyle name="Comma 5 4 2 3 2 2 4" xfId="18484" xr:uid="{7F9BCBB4-471B-4EA5-ADB7-A80F22D43026}"/>
    <cellStyle name="Comma 5 4 2 3 2 3" xfId="10937" xr:uid="{236309D7-0030-4FCF-8B49-451F53A7D494}"/>
    <cellStyle name="Comma 5 4 2 3 2 3 2" xfId="21317" xr:uid="{B4F1412B-A567-476F-83CE-DB2ACE05D08D}"/>
    <cellStyle name="Comma 5 4 2 3 2 4" xfId="24430" xr:uid="{EA06F90E-5982-41EE-92F2-0499DA4964BE}"/>
    <cellStyle name="Comma 5 4 2 3 2 5" xfId="15651" xr:uid="{B71C47D4-217C-469B-96C3-F1EB6C84FF9D}"/>
    <cellStyle name="Comma 5 4 2 3 3" xfId="3551" xr:uid="{00000000-0005-0000-0000-00000A020000}"/>
    <cellStyle name="Comma 5 4 2 3 4" xfId="4395" xr:uid="{C0798F50-EF80-4A20-93E0-006CA9D829A0}"/>
    <cellStyle name="Comma 5 4 2 3 4 2" xfId="9166" xr:uid="{43042E25-CB5C-47C2-A2F4-011280BF9103}"/>
    <cellStyle name="Comma 5 4 2 3 4 2 2" xfId="19546" xr:uid="{7DFCC59E-0E17-4AAC-931C-0D01EF511EE0}"/>
    <cellStyle name="Comma 5 4 2 3 4 2 3" xfId="31060" xr:uid="{D3CF83B4-480B-415E-AF73-CCC5FA70C824}"/>
    <cellStyle name="Comma 5 4 2 3 4 2 4" xfId="30676" xr:uid="{10FA5DDB-8E66-4A39-BFBF-D09CDB0960E7}"/>
    <cellStyle name="Comma 5 4 2 3 4 3" xfId="11999" xr:uid="{EC3C3287-2360-484C-92DF-E17AF91AB05A}"/>
    <cellStyle name="Comma 5 4 2 3 4 3 2" xfId="22379" xr:uid="{299460AF-281C-432E-A179-83F2322EFBE0}"/>
    <cellStyle name="Comma 5 4 2 3 4 4" xfId="16713" xr:uid="{7045EF56-7D75-4AB4-8BBA-A5D1B01F2501}"/>
    <cellStyle name="Comma 5 4 2 3 5" xfId="5558" xr:uid="{97604BB0-D113-4C21-BD40-6821A10747B4}"/>
    <cellStyle name="Comma 5 4 2 3 5 2" xfId="29687" xr:uid="{9F3CE6F8-799E-4FBC-A9D4-FAF867C49683}"/>
    <cellStyle name="Comma 5 4 2 3 5 2 2" xfId="30959" xr:uid="{F99190AE-028F-4301-BB9F-1110E074192D}"/>
    <cellStyle name="Comma 5 4 2 3 6" xfId="25080" xr:uid="{760031E4-17F9-4F60-B100-A75C80B388CD}"/>
    <cellStyle name="Comma 5 4 2 3 7" xfId="13527" xr:uid="{8971C047-6B78-4A98-8661-AE1EE4AFAEC6}"/>
    <cellStyle name="Comma 5 4 2 4" xfId="1616" xr:uid="{00000000-0005-0000-0000-00000B020000}"/>
    <cellStyle name="Comma 5 4 2 4 2" xfId="3023" xr:uid="{00000000-0005-0000-0000-0000AC010000}"/>
    <cellStyle name="Comma 5 4 2 4 2 2" xfId="8102" xr:uid="{CD7F43E1-A195-453F-9428-67A5367ED0FC}"/>
    <cellStyle name="Comma 5 4 2 4 2 2 2" xfId="28784" xr:uid="{893EDE12-C789-440E-A5E6-D2E446A43108}"/>
    <cellStyle name="Comma 5 4 2 4 2 2 3" xfId="27936" xr:uid="{D41DA84E-62FD-4DDD-8FE1-59B1FC86080B}"/>
    <cellStyle name="Comma 5 4 2 4 2 2 4" xfId="18482" xr:uid="{969D78BF-FFA2-482B-BE51-E2B15457F2AC}"/>
    <cellStyle name="Comma 5 4 2 4 2 3" xfId="10935" xr:uid="{36D20D32-6922-4DAF-9FFF-D1128DCFE3B0}"/>
    <cellStyle name="Comma 5 4 2 4 2 3 2" xfId="21315" xr:uid="{E6D73F05-1AC7-4415-88AD-F7BFA622E7FD}"/>
    <cellStyle name="Comma 5 4 2 4 2 4" xfId="25400" xr:uid="{D6E0E10F-5AE4-4958-B643-36CC7186385B}"/>
    <cellStyle name="Comma 5 4 2 4 2 5" xfId="15649" xr:uid="{AAD24CF7-75F3-477B-BD9F-FD99901C31B7}"/>
    <cellStyle name="Comma 5 4 2 4 3" xfId="2090" xr:uid="{00000000-0005-0000-0000-00000B020000}"/>
    <cellStyle name="Comma 5 4 2 4 4" xfId="5559" xr:uid="{367EBB3B-9A5D-4E70-8502-526CC8EEFD64}"/>
    <cellStyle name="Comma 5 4 2 4 4 2" xfId="29936" xr:uid="{397CB543-DEA8-462F-98D6-8A7C5CBC8C95}"/>
    <cellStyle name="Comma 5 4 2 4 5" xfId="25450" xr:uid="{A78836C0-9C3F-4A71-9865-3E134F9F9869}"/>
    <cellStyle name="Comma 5 4 2 4 6" xfId="13525" xr:uid="{7C2D413A-7D28-492A-AC1F-190E04F2DCC2}"/>
    <cellStyle name="Comma 5 4 2 5" xfId="1611" xr:uid="{00000000-0005-0000-0000-00000C020000}"/>
    <cellStyle name="Comma 5 4 2 5 2" xfId="2519" xr:uid="{00000000-0005-0000-0000-0000AD010000}"/>
    <cellStyle name="Comma 5 4 2 5 2 2" xfId="7643" xr:uid="{2F7DA5C6-9586-4F5D-AE68-7CD82B7C8997}"/>
    <cellStyle name="Comma 5 4 2 5 2 2 2" xfId="18023" xr:uid="{85BFFD5B-E734-4F36-8344-980DFCA79E2D}"/>
    <cellStyle name="Comma 5 4 2 5 2 3" xfId="10476" xr:uid="{325C1CC2-FAB0-4500-84F1-A6DB5E96C059}"/>
    <cellStyle name="Comma 5 4 2 5 2 3 2" xfId="20856" xr:uid="{DD2A588C-0EB7-4B27-9178-0066A568C1F0}"/>
    <cellStyle name="Comma 5 4 2 5 2 4" xfId="26775" xr:uid="{1DAB286D-B9DE-4006-8FF6-49E8C689EBD6}"/>
    <cellStyle name="Comma 5 4 2 5 2 5" xfId="27372" xr:uid="{6D6C1A46-AAB2-46B8-8580-7B36634F4C63}"/>
    <cellStyle name="Comma 5 4 2 5 2 6" xfId="15190" xr:uid="{87CEDEDA-1153-4083-9E9D-A2B243471068}"/>
    <cellStyle name="Comma 5 4 2 5 3" xfId="2091" xr:uid="{00000000-0005-0000-0000-00000C020000}"/>
    <cellStyle name="Comma 5 4 2 5 4" xfId="5556" xr:uid="{4E922189-714E-4A1D-B143-1B1B37D4BEDB}"/>
    <cellStyle name="Comma 5 4 2 5 4 2" xfId="29872" xr:uid="{B8527FC9-A446-4C93-90A2-78F2ABD5D9FB}"/>
    <cellStyle name="Comma 5 4 2 5 5" xfId="24242" xr:uid="{B9D0E415-8F23-47CF-8A8C-815BC6E447D7}"/>
    <cellStyle name="Comma 5 4 2 5 6" xfId="12906" xr:uid="{04735AAE-C34A-4C98-A551-5D35C81D981F}"/>
    <cellStyle name="Comma 5 4 2 6" xfId="2273" xr:uid="{00000000-0005-0000-0000-0000A8010000}"/>
    <cellStyle name="Comma 5 4 2 6 2" xfId="7399" xr:uid="{C4D29E37-E937-4213-8011-53A649BF8387}"/>
    <cellStyle name="Comma 5 4 2 6 2 2" xfId="17779" xr:uid="{50535CE2-176B-44F6-8F53-18B08078F264}"/>
    <cellStyle name="Comma 5 4 2 6 3" xfId="10232" xr:uid="{C11CD73B-D665-4282-9909-7BEA0E03E343}"/>
    <cellStyle name="Comma 5 4 2 6 3 2" xfId="20612" xr:uid="{3C900819-92F0-4C29-86E1-A90B3F340B79}"/>
    <cellStyle name="Comma 5 4 2 6 4" xfId="23241" xr:uid="{9170021C-F572-4BFC-9E71-0C62EEF9F5A4}"/>
    <cellStyle name="Comma 5 4 2 6 5" xfId="26290" xr:uid="{16576467-156A-4AC5-AACD-FFB47F3651C2}"/>
    <cellStyle name="Comma 5 4 2 6 6" xfId="14946" xr:uid="{A6D5D595-F74E-4986-8614-649D99B447FE}"/>
    <cellStyle name="Comma 5 4 2 7" xfId="3812" xr:uid="{9D313B6A-787D-4B1D-96BC-FC7E8E9C69D9}"/>
    <cellStyle name="Comma 5 4 2 7 2" xfId="8645" xr:uid="{8D8FECC0-9209-4BF6-94DC-38891174D0A1}"/>
    <cellStyle name="Comma 5 4 2 7 2 2" xfId="19025" xr:uid="{FC6A1C3B-4011-4141-98E7-6E7225CF8182}"/>
    <cellStyle name="Comma 5 4 2 7 3" xfId="11478" xr:uid="{6C74612B-7684-473A-A5AD-0C7FDCFC6F51}"/>
    <cellStyle name="Comma 5 4 2 7 3 2" xfId="21858" xr:uid="{61FC8D87-FC3B-4683-A3A1-92B7C9DC0668}"/>
    <cellStyle name="Comma 5 4 2 7 4" xfId="27006" xr:uid="{E0519768-0706-49AF-82A6-D4EF53FEF956}"/>
    <cellStyle name="Comma 5 4 2 7 5" xfId="28335" xr:uid="{A01A049B-33F1-40CC-8F9A-4F140969FBB0}"/>
    <cellStyle name="Comma 5 4 2 7 6" xfId="16192" xr:uid="{5A771593-0D2F-4BAE-A121-4F586A9A6162}"/>
    <cellStyle name="Comma 5 4 2 8" xfId="4859" xr:uid="{07C3C6D5-8D9B-4F87-9BC9-439937FDDCDF}"/>
    <cellStyle name="Comma 5 4 2 8 2" xfId="14151" xr:uid="{A359451D-B9A3-423B-9FC3-F6153889FDAE}"/>
    <cellStyle name="Comma 5 4 2 9" xfId="6604" xr:uid="{A520841F-3B08-4596-BDA9-ED3368ED9B23}"/>
    <cellStyle name="Comma 5 4 2 9 2" xfId="16984" xr:uid="{4AF28F1A-B467-4C04-8415-C91949B57C06}"/>
    <cellStyle name="Comma 5 4 3" xfId="469" xr:uid="{00000000-0005-0000-0000-00000D020000}"/>
    <cellStyle name="Comma 5 4 3 10" xfId="23704" xr:uid="{A54C64E4-FDA8-4148-A401-937C1E7A73AF}"/>
    <cellStyle name="Comma 5 4 3 11" xfId="12662" xr:uid="{B661D04C-5254-4F42-8351-EECE14F478AC}"/>
    <cellStyle name="Comma 5 4 3 2" xfId="1618" xr:uid="{00000000-0005-0000-0000-00000E020000}"/>
    <cellStyle name="Comma 5 4 3 2 2" xfId="3027" xr:uid="{00000000-0005-0000-0000-0000B0010000}"/>
    <cellStyle name="Comma 5 4 3 2 2 2" xfId="6159" xr:uid="{007C8220-9E72-4BAC-B90C-B53B0AE74FAB}"/>
    <cellStyle name="Comma 5 4 3 2 2 2 2" xfId="25448" xr:uid="{97DB1598-8191-4E16-9586-822C9BC3758B}"/>
    <cellStyle name="Comma 5 4 3 2 2 2 2 2" xfId="26123" xr:uid="{DD2A8CEA-F24E-4480-B9E2-C8CD0FCEA4A9}"/>
    <cellStyle name="Comma 5 4 3 2 2 2 2 3" xfId="31157" xr:uid="{E403FF4C-B1E8-42E1-9ECF-5008D27D4796}"/>
    <cellStyle name="Comma 5 4 3 2 2 2 3" xfId="27118" xr:uid="{A67FDF58-D503-44D7-A6C8-5FE8BA41B622}"/>
    <cellStyle name="Comma 5 4 3 2 2 2 4" xfId="15653" xr:uid="{B034BDF8-FC69-46BC-90DE-D9403E18391A}"/>
    <cellStyle name="Comma 5 4 3 2 2 3" xfId="8106" xr:uid="{E598174F-287F-4572-B1A1-FA3FA63DC608}"/>
    <cellStyle name="Comma 5 4 3 2 2 3 2" xfId="28788" xr:uid="{2784C87B-4856-4C8C-A5B1-BD78685B3398}"/>
    <cellStyle name="Comma 5 4 3 2 2 3 3" xfId="26480" xr:uid="{7E6A0C62-E0F7-4E9F-886B-37B8DE9B1EFA}"/>
    <cellStyle name="Comma 5 4 3 2 2 3 4" xfId="18486" xr:uid="{4BAB502A-E8E4-46CC-BADE-EB1E9176D641}"/>
    <cellStyle name="Comma 5 4 3 2 2 4" xfId="10939" xr:uid="{79BECDAC-D215-4AFF-AA74-F202E53545ED}"/>
    <cellStyle name="Comma 5 4 3 2 2 4 2" xfId="21319" xr:uid="{BBF7FD93-6C7E-4339-B1B9-D64E62673328}"/>
    <cellStyle name="Comma 5 4 3 2 2 5" xfId="23993" xr:uid="{1BF88E1E-0E42-4AE9-8589-BC18D54148E2}"/>
    <cellStyle name="Comma 5 4 3 2 2 6" xfId="13529" xr:uid="{2B93960E-C652-4963-9F39-86A958088D1E}"/>
    <cellStyle name="Comma 5 4 3 2 3" xfId="2668" xr:uid="{00000000-0005-0000-0000-0000AF010000}"/>
    <cellStyle name="Comma 5 4 3 2 3 2" xfId="7791" xr:uid="{29C61830-5722-46D3-9DAB-D49707DA8E72}"/>
    <cellStyle name="Comma 5 4 3 2 3 2 2" xfId="26437" xr:uid="{45522648-ECBC-42E6-A492-F2D7056F4061}"/>
    <cellStyle name="Comma 5 4 3 2 3 2 3" xfId="27565" xr:uid="{EC6AD633-0590-464F-B742-4AAD568083A8}"/>
    <cellStyle name="Comma 5 4 3 2 3 2 4" xfId="18171" xr:uid="{94FF7FCC-CA04-44D3-A23D-1AE82DB8DFBD}"/>
    <cellStyle name="Comma 5 4 3 2 3 3" xfId="10624" xr:uid="{588F3232-50E6-4B31-86E2-69B6884A609E}"/>
    <cellStyle name="Comma 5 4 3 2 3 3 2" xfId="21004" xr:uid="{9CA785BF-A464-42FF-AA90-C95EAF49E234}"/>
    <cellStyle name="Comma 5 4 3 2 3 4" xfId="22861" xr:uid="{9D03AB9B-A8BC-4B40-9EB2-1933D4677D5E}"/>
    <cellStyle name="Comma 5 4 3 2 3 5" xfId="15338" xr:uid="{85C94FF9-25F6-4B97-9A38-A6E174A0AFB4}"/>
    <cellStyle name="Comma 5 4 3 2 4" xfId="3632" xr:uid="{00000000-0005-0000-0000-00000E020000}"/>
    <cellStyle name="Comma 5 4 3 2 5" xfId="4255" xr:uid="{7200444E-36DD-40CC-A077-CB29E63090CC}"/>
    <cellStyle name="Comma 5 4 3 2 5 2" xfId="9026" xr:uid="{B7DD77EA-D0F5-44BE-8B7C-41F10A4FB4CA}"/>
    <cellStyle name="Comma 5 4 3 2 5 2 2" xfId="19406" xr:uid="{9CD73D97-72A6-4940-9CEA-CA2ED02A124E}"/>
    <cellStyle name="Comma 5 4 3 2 5 2 3" xfId="31030" xr:uid="{DEF4EEB6-28AB-41BA-BFF2-7A7C61321EAB}"/>
    <cellStyle name="Comma 5 4 3 2 5 2 4" xfId="30679" xr:uid="{4EF6A5C3-375D-4403-9D1B-8D91B43C7AAA}"/>
    <cellStyle name="Comma 5 4 3 2 5 3" xfId="11859" xr:uid="{3BC6F72F-6810-4E85-B279-7CA58D925647}"/>
    <cellStyle name="Comma 5 4 3 2 5 3 2" xfId="22239" xr:uid="{51E916BA-CC2D-459A-B6A1-3506AFEBB662}"/>
    <cellStyle name="Comma 5 4 3 2 5 4" xfId="26036" xr:uid="{D6C4F451-91EA-470B-971B-25737311E52E}"/>
    <cellStyle name="Comma 5 4 3 2 5 5" xfId="26755" xr:uid="{07070A58-2038-4788-B080-E99E8AAB0DB7}"/>
    <cellStyle name="Comma 5 4 3 2 5 6" xfId="16573" xr:uid="{6AB58FED-965A-4A90-89E4-5B8C6C458E1B}"/>
    <cellStyle name="Comma 5 4 3 2 6" xfId="5561" xr:uid="{0FC98FF7-0826-4572-9CD4-63A4F734F6B2}"/>
    <cellStyle name="Comma 5 4 3 2 6 2" xfId="29718" xr:uid="{1A4A5A7C-7351-43D2-B3DF-864B1C97F00E}"/>
    <cellStyle name="Comma 5 4 3 2 6 2 2" xfId="30960" xr:uid="{4E9CD10B-1971-4E18-B1AD-EC7A5CB51431}"/>
    <cellStyle name="Comma 5 4 3 2 7" xfId="25241" xr:uid="{E65C12E8-DC8E-4F43-A6F1-ACB2A325DBD0}"/>
    <cellStyle name="Comma 5 4 3 2 8" xfId="13070" xr:uid="{F5F43466-C211-4776-AF9D-DDE52683B12C}"/>
    <cellStyle name="Comma 5 4 3 3" xfId="1619" xr:uid="{00000000-0005-0000-0000-00000F020000}"/>
    <cellStyle name="Comma 5 4 3 3 2" xfId="3028" xr:uid="{00000000-0005-0000-0000-0000B1010000}"/>
    <cellStyle name="Comma 5 4 3 3 2 2" xfId="8107" xr:uid="{21D221E8-5CDF-42B8-8726-C36E1D13454B}"/>
    <cellStyle name="Comma 5 4 3 3 2 2 2" xfId="28789" xr:uid="{25427AF7-1EF5-4BFD-9C61-49EDAE307D36}"/>
    <cellStyle name="Comma 5 4 3 3 2 2 3" xfId="28647" xr:uid="{25A91A5C-6912-44A7-B87D-0861BA1D38C7}"/>
    <cellStyle name="Comma 5 4 3 3 2 2 4" xfId="18487" xr:uid="{A7005E7D-2924-427E-90C8-632355687328}"/>
    <cellStyle name="Comma 5 4 3 3 2 3" xfId="10940" xr:uid="{12204D70-4E27-44E3-9AFD-18876A76CE59}"/>
    <cellStyle name="Comma 5 4 3 3 2 3 2" xfId="21320" xr:uid="{87642076-E9AC-4641-A3E6-16D8AD8A7BB8}"/>
    <cellStyle name="Comma 5 4 3 3 2 4" xfId="23699" xr:uid="{1033E001-F0E5-4315-B6E7-0A9A4BD607EE}"/>
    <cellStyle name="Comma 5 4 3 3 2 5" xfId="15654" xr:uid="{F1F47C60-F8BF-4361-8E85-E74D26093C21}"/>
    <cellStyle name="Comma 5 4 3 3 3" xfId="2043" xr:uid="{00000000-0005-0000-0000-00000F020000}"/>
    <cellStyle name="Comma 5 4 3 3 4" xfId="4396" xr:uid="{85D2CB15-88A6-4002-AA7C-5761F9B91E5C}"/>
    <cellStyle name="Comma 5 4 3 3 4 2" xfId="9167" xr:uid="{00E7C148-6EDA-4D34-893B-F6DEBC2073FF}"/>
    <cellStyle name="Comma 5 4 3 3 4 2 2" xfId="19547" xr:uid="{DAC92D93-F217-44AA-970E-561D4800668F}"/>
    <cellStyle name="Comma 5 4 3 3 4 2 3" xfId="31061" xr:uid="{4ECFCCE6-377C-43EB-B657-8F00BA251960}"/>
    <cellStyle name="Comma 5 4 3 3 4 2 4" xfId="30680" xr:uid="{3876AF0A-6E4D-4053-9A80-038F6DCD8EF8}"/>
    <cellStyle name="Comma 5 4 3 3 4 3" xfId="12000" xr:uid="{35C058BB-9759-431E-885F-7F98DC2A6C29}"/>
    <cellStyle name="Comma 5 4 3 3 4 3 2" xfId="22380" xr:uid="{E3443B56-0121-40BF-AE68-C899DD11A811}"/>
    <cellStyle name="Comma 5 4 3 3 4 4" xfId="16714" xr:uid="{EDE226BF-9D13-44AC-89AD-E4F29700CB0D}"/>
    <cellStyle name="Comma 5 4 3 3 5" xfId="5562" xr:uid="{CB1F3A00-B75F-4580-BEC4-2FB23FC80572}"/>
    <cellStyle name="Comma 5 4 3 3 5 2" xfId="29703" xr:uid="{B15CE909-C9C3-40A0-8455-FE5E12A46018}"/>
    <cellStyle name="Comma 5 4 3 3 6" xfId="25161" xr:uid="{79F7B079-FFD0-4DA0-8150-C726C678947B}"/>
    <cellStyle name="Comma 5 4 3 3 7" xfId="13530" xr:uid="{59996E9E-78E0-4B64-96DD-3AD884FD1666}"/>
    <cellStyle name="Comma 5 4 3 4" xfId="1617" xr:uid="{00000000-0005-0000-0000-000010020000}"/>
    <cellStyle name="Comma 5 4 3 4 2" xfId="3026" xr:uid="{00000000-0005-0000-0000-0000B2010000}"/>
    <cellStyle name="Comma 5 4 3 4 2 2" xfId="8105" xr:uid="{96D7AE74-E695-404F-81C4-4EA797556071}"/>
    <cellStyle name="Comma 5 4 3 4 2 2 2" xfId="28787" xr:uid="{5960A96B-0473-4B28-AEDC-C7BD3AB868CE}"/>
    <cellStyle name="Comma 5 4 3 4 2 2 3" xfId="26091" xr:uid="{78FA1F45-C57F-4D00-B91D-7A03815D502C}"/>
    <cellStyle name="Comma 5 4 3 4 2 2 4" xfId="18485" xr:uid="{A56470FA-94B7-417E-AEBF-173CE26C4E83}"/>
    <cellStyle name="Comma 5 4 3 4 2 3" xfId="10938" xr:uid="{32FB1CCB-8E0A-481E-B76F-2744A46249AF}"/>
    <cellStyle name="Comma 5 4 3 4 2 3 2" xfId="21318" xr:uid="{613AADE1-7FE2-42F5-8AA4-8D6735553A79}"/>
    <cellStyle name="Comma 5 4 3 4 2 4" xfId="24210" xr:uid="{63573AED-2580-472C-AD90-5EEF2F1FB914}"/>
    <cellStyle name="Comma 5 4 3 4 2 5" xfId="15652" xr:uid="{DC71AA64-C50E-4457-869F-B2627816983D}"/>
    <cellStyle name="Comma 5 4 3 4 3" xfId="3643" xr:uid="{00000000-0005-0000-0000-000010020000}"/>
    <cellStyle name="Comma 5 4 3 4 4" xfId="5560" xr:uid="{7C03D70E-5086-4C6D-89E3-E9DB53357221}"/>
    <cellStyle name="Comma 5 4 3 4 4 2" xfId="29938" xr:uid="{0A80C9F8-3AA4-40ED-9AE4-5B274546AA28}"/>
    <cellStyle name="Comma 5 4 3 4 5" xfId="22994" xr:uid="{109649F7-7F1A-41B7-87D5-89D403649DB1}"/>
    <cellStyle name="Comma 5 4 3 4 6" xfId="13528" xr:uid="{A6EA4EFA-D95C-4307-A04E-A185CBB3D0BA}"/>
    <cellStyle name="Comma 5 4 3 5" xfId="2622" xr:uid="{00000000-0005-0000-0000-0000B3010000}"/>
    <cellStyle name="Comma 5 4 3 5 2" xfId="5883" xr:uid="{1FD7A4FB-A677-461F-AAC8-CBCB299F47FC}"/>
    <cellStyle name="Comma 5 4 3 5 2 2" xfId="27231" xr:uid="{8A40900A-961D-405D-8C1D-225441C3E1AB}"/>
    <cellStyle name="Comma 5 4 3 5 2 3" xfId="28683" xr:uid="{E32526B3-B64F-4931-9F6F-616CDE538A9A}"/>
    <cellStyle name="Comma 5 4 3 5 2 4" xfId="15293" xr:uid="{18158932-8E28-46CD-8ECF-32D906D7477A}"/>
    <cellStyle name="Comma 5 4 3 5 3" xfId="7746" xr:uid="{0C8AE889-C234-4D69-AD0B-CE037DCEF8A3}"/>
    <cellStyle name="Comma 5 4 3 5 3 2" xfId="18126" xr:uid="{EEC08685-7170-4EC5-BA6B-A76101532903}"/>
    <cellStyle name="Comma 5 4 3 5 4" xfId="10579" xr:uid="{31059A43-759B-4EDA-9C5D-880D1C749B48}"/>
    <cellStyle name="Comma 5 4 3 5 4 2" xfId="20959" xr:uid="{9DCA322E-49D9-4DC6-81F2-37AE927F1A29}"/>
    <cellStyle name="Comma 5 4 3 5 5" xfId="23545" xr:uid="{A4636B19-FBD1-43FA-A18C-B4585C90E5FD}"/>
    <cellStyle name="Comma 5 4 3 5 6" xfId="13009" xr:uid="{A5BBE2FB-0D8F-46FA-B94B-EAE035E23A46}"/>
    <cellStyle name="Comma 5 4 3 6" xfId="4120" xr:uid="{B0917393-0791-4B08-93AB-D0505818BC45}"/>
    <cellStyle name="Comma 5 4 3 6 2" xfId="8891" xr:uid="{A913B0F0-37E6-44C2-9608-68BA783E94B4}"/>
    <cellStyle name="Comma 5 4 3 6 2 2" xfId="19271" xr:uid="{E8318EBE-72F5-494C-9577-C99C8D5324E2}"/>
    <cellStyle name="Comma 5 4 3 6 2 3" xfId="31005" xr:uid="{F0229DE4-DA70-4444-888D-FB38F150BD65}"/>
    <cellStyle name="Comma 5 4 3 6 2 4" xfId="30678" xr:uid="{B578D268-E4DF-43C5-9C96-327C24967103}"/>
    <cellStyle name="Comma 5 4 3 6 3" xfId="11724" xr:uid="{681068A9-FB73-4D20-9927-5713336CFBE7}"/>
    <cellStyle name="Comma 5 4 3 6 3 2" xfId="22104" xr:uid="{337B2FBA-E6AB-4444-B7CC-F3B78ED31589}"/>
    <cellStyle name="Comma 5 4 3 6 4" xfId="23913" xr:uid="{6ADD72EB-FF18-46E3-B04C-1BA026AD2C9B}"/>
    <cellStyle name="Comma 5 4 3 6 5" xfId="26613" xr:uid="{84350A5C-096B-4A1F-BA16-7CE280504E2D}"/>
    <cellStyle name="Comma 5 4 3 6 6" xfId="16438" xr:uid="{68110F5E-5FAD-434E-93FD-3B4A47E9ECF5}"/>
    <cellStyle name="Comma 5 4 3 7" xfId="4861" xr:uid="{A240C9B6-55E4-4374-B1DF-9A086F346D6E}"/>
    <cellStyle name="Comma 5 4 3 7 2" xfId="27087" xr:uid="{89D53217-DF21-40B2-AB82-FC0954B7D310}"/>
    <cellStyle name="Comma 5 4 3 7 3" xfId="27729" xr:uid="{86F77ADB-B0E9-422F-9F9A-5CB7BEEBC18E}"/>
    <cellStyle name="Comma 5 4 3 7 4" xfId="14153" xr:uid="{C4B0A41C-5947-45ED-8358-35CE0465EFEB}"/>
    <cellStyle name="Comma 5 4 3 8" xfId="6606" xr:uid="{FC7E9C22-45D7-4533-9861-B9F9C7C7FAFD}"/>
    <cellStyle name="Comma 5 4 3 8 2" xfId="16986" xr:uid="{4898B56F-4FA9-4A9A-89CF-EB1664D1B240}"/>
    <cellStyle name="Comma 5 4 3 9" xfId="9439" xr:uid="{C659FD1A-67C9-44C8-95C6-EFAC335E9A81}"/>
    <cellStyle name="Comma 5 4 3 9 2" xfId="19819" xr:uid="{1BA271D6-C8C5-4E3F-B9C1-5947FC94DD91}"/>
    <cellStyle name="Comma 5 4 4" xfId="470" xr:uid="{00000000-0005-0000-0000-000011020000}"/>
    <cellStyle name="Comma 5 4 4 10" xfId="13068" xr:uid="{EB520593-34BA-4E5E-94BA-C49A73C54C6F}"/>
    <cellStyle name="Comma 5 4 4 2" xfId="1621" xr:uid="{00000000-0005-0000-0000-000012020000}"/>
    <cellStyle name="Comma 5 4 4 2 2" xfId="3029" xr:uid="{00000000-0005-0000-0000-0000B5010000}"/>
    <cellStyle name="Comma 5 4 4 2 2 2" xfId="8108" xr:uid="{290FC8F3-15F3-4BEF-9B10-48879780ECA7}"/>
    <cellStyle name="Comma 5 4 4 2 2 2 2" xfId="28790" xr:uid="{0C03508E-AAB2-4125-B7C0-1A41F0DBF503}"/>
    <cellStyle name="Comma 5 4 4 2 2 2 3" xfId="26277" xr:uid="{19B9AA86-C3EF-40BA-BFBD-CFAE038525C9}"/>
    <cellStyle name="Comma 5 4 4 2 2 2 4" xfId="18488" xr:uid="{5284C830-663D-43D1-A0D0-AAAA32887826}"/>
    <cellStyle name="Comma 5 4 4 2 2 3" xfId="10941" xr:uid="{F9FA5684-0770-45A3-A466-745760E72C89}"/>
    <cellStyle name="Comma 5 4 4 2 2 3 2" xfId="21321" xr:uid="{779D5D81-E695-46AF-A985-5A313B01AFFE}"/>
    <cellStyle name="Comma 5 4 4 2 2 4" xfId="24805" xr:uid="{60A2FF48-03F1-48DD-A1A5-04965444BA76}"/>
    <cellStyle name="Comma 5 4 4 2 2 5" xfId="15655" xr:uid="{6716B62F-D1BA-41B9-BFE9-7657228B1592}"/>
    <cellStyle name="Comma 5 4 4 2 3" xfId="2060" xr:uid="{00000000-0005-0000-0000-000012020000}"/>
    <cellStyle name="Comma 5 4 4 2 4" xfId="5563" xr:uid="{D16A0D10-FBA3-4EA5-8CE1-1E4196985AAF}"/>
    <cellStyle name="Comma 5 4 4 2 4 2" xfId="29939" xr:uid="{F25E46E9-8558-4043-ADCB-9C9C47D7CEFB}"/>
    <cellStyle name="Comma 5 4 4 2 5" xfId="22999" xr:uid="{2BF63B1D-1E5E-43E0-9D3C-3640ADEC249D}"/>
    <cellStyle name="Comma 5 4 4 2 6" xfId="13531" xr:uid="{D8C0D2BF-AC83-44C3-A0AD-982213DAA7E5}"/>
    <cellStyle name="Comma 5 4 4 3" xfId="1622" xr:uid="{00000000-0005-0000-0000-000013020000}"/>
    <cellStyle name="Comma 5 4 4 3 2" xfId="4643" xr:uid="{AA605243-E9A8-42CE-AFF2-C3FB06670C65}"/>
    <cellStyle name="Comma 5 4 4 3 2 2" xfId="9400" xr:uid="{5F7BF688-ADB8-476E-A01C-0694B5EDBD1C}"/>
    <cellStyle name="Comma 5 4 4 3 2 2 2" xfId="19780" xr:uid="{593A7D09-AA36-489A-A4D5-203E0941D4F0}"/>
    <cellStyle name="Comma 5 4 4 3 2 3" xfId="12233" xr:uid="{E8AB7BAB-0100-426A-A9CD-5D95269558B2}"/>
    <cellStyle name="Comma 5 4 4 3 2 3 2" xfId="22613" xr:uid="{9E4CA505-3EE2-42CF-BC54-2A3EA58EBA52}"/>
    <cellStyle name="Comma 5 4 4 3 2 4" xfId="27283" xr:uid="{C261FBD2-0745-4F7C-88BD-83FB3946F1E3}"/>
    <cellStyle name="Comma 5 4 4 3 2 5" xfId="26694" xr:uid="{98D782FF-D647-48EA-89DB-175218B28C99}"/>
    <cellStyle name="Comma 5 4 4 3 2 6" xfId="16947" xr:uid="{0CC32059-AEF4-48E9-B9D7-C4C7B59AA66C}"/>
    <cellStyle name="Comma 5 4 4 3 3" xfId="24394" xr:uid="{383C249C-D118-473B-9C1E-889FE84F2D07}"/>
    <cellStyle name="Comma 5 4 4 3 3 2" xfId="29892" xr:uid="{8D77C375-FDEC-4907-A255-D0B6239AD792}"/>
    <cellStyle name="Comma 5 4 4 3 4" xfId="30007" xr:uid="{CDF06ABB-B7EB-4325-89E0-F9CB296CBBCC}"/>
    <cellStyle name="Comma 5 4 4 4" xfId="1620" xr:uid="{00000000-0005-0000-0000-000014020000}"/>
    <cellStyle name="Comma 5 4 4 5" xfId="4253" xr:uid="{20B90C1C-34CA-4215-8DD8-975AECD84294}"/>
    <cellStyle name="Comma 5 4 4 5 2" xfId="9024" xr:uid="{A812A268-AD3A-4FCD-83AB-6D1D8FE34016}"/>
    <cellStyle name="Comma 5 4 4 5 2 2" xfId="19404" xr:uid="{B2FF5CD4-C747-4981-9DF0-CA1385916856}"/>
    <cellStyle name="Comma 5 4 4 5 2 3" xfId="31028" xr:uid="{DAB37AB3-6C01-4DC1-9197-01E7A80416DE}"/>
    <cellStyle name="Comma 5 4 4 5 2 4" xfId="30681" xr:uid="{1F8F53D2-8B33-42D3-9E60-E867CD366200}"/>
    <cellStyle name="Comma 5 4 4 5 3" xfId="11857" xr:uid="{621705D9-DE19-48F4-82CF-C0A9E1616150}"/>
    <cellStyle name="Comma 5 4 4 5 3 2" xfId="22237" xr:uid="{1A7A7CFB-9B9C-4907-981F-39F7047E6056}"/>
    <cellStyle name="Comma 5 4 4 5 4" xfId="28370" xr:uid="{585164CC-9B2A-4316-925F-EF9B482CDB71}"/>
    <cellStyle name="Comma 5 4 4 5 5" xfId="26144" xr:uid="{307E018B-9018-4695-92A4-8DE0D898F420}"/>
    <cellStyle name="Comma 5 4 4 5 6" xfId="16571" xr:uid="{6CC63D45-A75B-423C-82A7-E72353DFE1E4}"/>
    <cellStyle name="Comma 5 4 4 6" xfId="4862" xr:uid="{40464597-81CF-4B3A-BDBE-A56B8D31FCF5}"/>
    <cellStyle name="Comma 5 4 4 6 2" xfId="14154" xr:uid="{ED84718F-BA5C-47DD-A8B0-7AAB56D3BC03}"/>
    <cellStyle name="Comma 5 4 4 7" xfId="6607" xr:uid="{CC1F996B-D609-457F-9A2E-D7DFA7F4B274}"/>
    <cellStyle name="Comma 5 4 4 7 2" xfId="16987" xr:uid="{718DC36B-78FF-4911-BA8F-30594FD38B51}"/>
    <cellStyle name="Comma 5 4 4 8" xfId="9440" xr:uid="{F9A7B80C-75B2-4BAC-B3C2-4574E940388C}"/>
    <cellStyle name="Comma 5 4 4 8 2" xfId="19820" xr:uid="{D37551E2-3897-4D74-8D80-3C488577C95B}"/>
    <cellStyle name="Comma 5 4 4 9" xfId="23361" xr:uid="{4C0AD912-540B-4296-94BC-BB12EC26B90D}"/>
    <cellStyle name="Comma 5 4 5" xfId="1623" xr:uid="{00000000-0005-0000-0000-000015020000}"/>
    <cellStyle name="Comma 5 4 5 2" xfId="3030" xr:uid="{00000000-0005-0000-0000-0000B6010000}"/>
    <cellStyle name="Comma 5 4 5 2 2" xfId="8109" xr:uid="{CA1995C3-89FB-4891-8F58-E90990A049DF}"/>
    <cellStyle name="Comma 5 4 5 2 2 2" xfId="28791" xr:uid="{C8A76B4C-5A93-4F7F-9EC3-80FE72D4677F}"/>
    <cellStyle name="Comma 5 4 5 2 2 2 2" xfId="31216" xr:uid="{F2BAD945-64C0-4B38-8C09-26DD496487BE}"/>
    <cellStyle name="Comma 5 4 5 2 2 2 3" xfId="30683" xr:uid="{A3310739-5307-4198-8F24-D15B491AA5A8}"/>
    <cellStyle name="Comma 5 4 5 2 2 3" xfId="27730" xr:uid="{A2C6750A-A58B-4E1E-A08F-98C689786567}"/>
    <cellStyle name="Comma 5 4 5 2 2 4" xfId="18489" xr:uid="{4170FDDD-D94A-4BBE-BF71-F250007E7FB9}"/>
    <cellStyle name="Comma 5 4 5 2 3" xfId="10942" xr:uid="{CDF1C62F-6B25-4CFF-982E-25A5F01676E6}"/>
    <cellStyle name="Comma 5 4 5 2 3 2" xfId="21322" xr:uid="{E326CDF0-D07C-4323-8623-BD92212513E8}"/>
    <cellStyle name="Comma 5 4 5 2 4" xfId="23266" xr:uid="{C379944C-8374-42A4-955A-6C718EA081D2}"/>
    <cellStyle name="Comma 5 4 5 2 5" xfId="15656" xr:uid="{50152E7A-E97E-470C-89FA-97C7B34C4030}"/>
    <cellStyle name="Comma 5 4 5 3" xfId="2081" xr:uid="{00000000-0005-0000-0000-000015020000}"/>
    <cellStyle name="Comma 5 4 5 4" xfId="4397" xr:uid="{B00051C5-3A2E-424F-9C46-B4DD74FD8567}"/>
    <cellStyle name="Comma 5 4 5 4 2" xfId="9168" xr:uid="{3351EA1B-65B1-4144-9B49-1360FCB0E530}"/>
    <cellStyle name="Comma 5 4 5 4 2 2" xfId="19548" xr:uid="{55CFBDE5-84A5-4D40-B8A8-6A85D07AD007}"/>
    <cellStyle name="Comma 5 4 5 4 2 3" xfId="31062" xr:uid="{3984102B-822A-450E-A43C-4246090CCDB8}"/>
    <cellStyle name="Comma 5 4 5 4 2 4" xfId="30682" xr:uid="{588785B0-3463-43A7-92E2-9D66925BECD9}"/>
    <cellStyle name="Comma 5 4 5 4 3" xfId="12001" xr:uid="{D9CDB029-0734-47C7-9758-9DB8F9DFEC28}"/>
    <cellStyle name="Comma 5 4 5 4 3 2" xfId="22381" xr:uid="{5F9F1B0A-C1AD-4056-8E63-28913330970F}"/>
    <cellStyle name="Comma 5 4 5 4 4" xfId="16715" xr:uid="{DCCB65D7-1687-4250-A4D9-2A157B3BE969}"/>
    <cellStyle name="Comma 5 4 5 5" xfId="5564" xr:uid="{A128631B-3428-414E-9F25-8FA6699F8D03}"/>
    <cellStyle name="Comma 5 4 5 5 2" xfId="29682" xr:uid="{4487DE43-472A-4A71-9B22-68844F54F5CF}"/>
    <cellStyle name="Comma 5 4 5 5 2 2" xfId="30961" xr:uid="{7EF5E265-F8DD-42D8-916E-4FE670324B78}"/>
    <cellStyle name="Comma 5 4 5 6" xfId="23183" xr:uid="{E54F51E7-4A6B-4E4B-A0BF-F9D227F9A808}"/>
    <cellStyle name="Comma 5 4 5 7" xfId="13532" xr:uid="{4A7D1C38-FFE0-4648-8561-028E3DBF36DB}"/>
    <cellStyle name="Comma 5 4 6" xfId="1624" xr:uid="{00000000-0005-0000-0000-000016020000}"/>
    <cellStyle name="Comma 5 4 6 2" xfId="2868" xr:uid="{00000000-0005-0000-0000-0000B7010000}"/>
    <cellStyle name="Comma 5 4 6 2 2" xfId="7984" xr:uid="{E435F86A-2CC6-49A9-AFBB-303D9970770D}"/>
    <cellStyle name="Comma 5 4 6 2 2 2" xfId="27331" xr:uid="{C14A4527-489D-49CA-8263-A009DCE0942E}"/>
    <cellStyle name="Comma 5 4 6 2 2 2 2" xfId="31188" xr:uid="{65375153-FF84-4309-A5AB-7211D688AF6C}"/>
    <cellStyle name="Comma 5 4 6 2 2 2 3" xfId="30684" xr:uid="{AA82D6A9-E423-4665-BA59-CD8573E965C4}"/>
    <cellStyle name="Comma 5 4 6 2 2 3" xfId="28488" xr:uid="{B7E8DAA1-3088-46D4-8D75-C4437F530D14}"/>
    <cellStyle name="Comma 5 4 6 2 2 4" xfId="18364" xr:uid="{6FCCB180-A23C-4F85-AEF6-C321E54E6834}"/>
    <cellStyle name="Comma 5 4 6 2 3" xfId="10817" xr:uid="{B7D4ED36-7A7D-4D50-9C34-32F1FCEEB96B}"/>
    <cellStyle name="Comma 5 4 6 2 3 2" xfId="21197" xr:uid="{62C2CE69-C784-46E2-914F-274D400EAFA3}"/>
    <cellStyle name="Comma 5 4 6 2 4" xfId="25064" xr:uid="{6BBF8F4F-1CD9-4076-B1A7-09911CA21A3E}"/>
    <cellStyle name="Comma 5 4 6 2 5" xfId="15531" xr:uid="{DE69EAE8-F98B-43F5-8716-641AF55870C8}"/>
    <cellStyle name="Comma 5 4 6 3" xfId="2860" xr:uid="{00000000-0005-0000-0000-000016020000}"/>
    <cellStyle name="Comma 5 4 6 4" xfId="5565" xr:uid="{69214C48-DCEC-47C1-B288-7DDCDBE36611}"/>
    <cellStyle name="Comma 5 4 6 4 2" xfId="29920" xr:uid="{DEBEC20E-7EF6-43C2-8010-087AFB98BA3B}"/>
    <cellStyle name="Comma 5 4 6 5" xfId="23948" xr:uid="{D763EBFC-6C85-47DB-BF46-3F62DBDA0A3A}"/>
    <cellStyle name="Comma 5 4 6 6" xfId="13360" xr:uid="{04BD029C-329B-4756-BEB3-2C4C6D3058CA}"/>
    <cellStyle name="Comma 5 4 7" xfId="1610" xr:uid="{00000000-0005-0000-0000-000017020000}"/>
    <cellStyle name="Comma 5 4 7 2" xfId="2459" xr:uid="{00000000-0005-0000-0000-0000B8010000}"/>
    <cellStyle name="Comma 5 4 7 2 2" xfId="7583" xr:uid="{AF3A6ABC-EA18-499E-8302-4132FA53E347}"/>
    <cellStyle name="Comma 5 4 7 2 2 2" xfId="17963" xr:uid="{5FB56155-C1E5-4258-89D8-7CC001110979}"/>
    <cellStyle name="Comma 5 4 7 2 3" xfId="10416" xr:uid="{DB0901B6-366E-4321-8D44-501B5AC115C6}"/>
    <cellStyle name="Comma 5 4 7 2 3 2" xfId="20796" xr:uid="{E77F0AC0-C7B3-4BBA-AAB4-8B4BB4CFC112}"/>
    <cellStyle name="Comma 5 4 7 2 4" xfId="26837" xr:uid="{CA8A0B08-9241-4228-9AAC-005A8275049B}"/>
    <cellStyle name="Comma 5 4 7 2 5" xfId="28622" xr:uid="{08CA900D-3108-40F0-A0BF-412B4D4CF914}"/>
    <cellStyle name="Comma 5 4 7 2 6" xfId="15130" xr:uid="{49423BB8-D6C1-46B5-96AA-110BAC1F6EA3}"/>
    <cellStyle name="Comma 5 4 7 3" xfId="3570" xr:uid="{00000000-0005-0000-0000-000017020000}"/>
    <cellStyle name="Comma 5 4 7 4" xfId="5555" xr:uid="{C75D7C05-F3B8-47BC-AC18-1C130F1A3B1B}"/>
    <cellStyle name="Comma 5 4 7 4 2" xfId="29860" xr:uid="{81821E37-88CD-41E0-A9C6-01CE1D5393AD}"/>
    <cellStyle name="Comma 5 4 7 5" xfId="24551" xr:uid="{71BFF522-A16F-49DA-837C-7E42E5B76A6E}"/>
    <cellStyle name="Comma 5 4 7 6" xfId="12846" xr:uid="{8E51FA3F-6D37-4105-BEBC-E890E8758154}"/>
    <cellStyle name="Comma 5 4 8" xfId="2213" xr:uid="{00000000-0005-0000-0000-0000A7010000}"/>
    <cellStyle name="Comma 5 4 8 2" xfId="7339" xr:uid="{1A171DF4-532B-47D3-98C5-03A480295C1B}"/>
    <cellStyle name="Comma 5 4 8 2 2" xfId="17719" xr:uid="{7308A606-410B-47CE-99C3-0436B50B8890}"/>
    <cellStyle name="Comma 5 4 8 2 2 2" xfId="31120" xr:uid="{5C2AB8B5-A73F-4FCC-AF90-57C166D98ABC}"/>
    <cellStyle name="Comma 5 4 8 2 2 3" xfId="30685" xr:uid="{E0BA424B-14C3-40B8-BACF-E009F7A5BEF5}"/>
    <cellStyle name="Comma 5 4 8 3" xfId="10172" xr:uid="{126C35F2-D091-47B6-B645-26AFB0694491}"/>
    <cellStyle name="Comma 5 4 8 3 2" xfId="20552" xr:uid="{3D4826B6-0EF4-4003-83B2-EDCF147287E8}"/>
    <cellStyle name="Comma 5 4 8 4" xfId="25148" xr:uid="{AEA9DE12-F05C-49F9-BCF2-0E58271C6F3E}"/>
    <cellStyle name="Comma 5 4 8 5" xfId="26620" xr:uid="{9B2279ED-8D13-41EF-B0F1-FE3DB7938777}"/>
    <cellStyle name="Comma 5 4 8 6" xfId="14886" xr:uid="{8B96C28A-B2B6-409E-9599-4F4859E521CC}"/>
    <cellStyle name="Comma 5 4 9" xfId="3860" xr:uid="{A30A1CB2-A210-4F10-856F-40B6121D2558}"/>
    <cellStyle name="Comma 5 4 9 2" xfId="8691" xr:uid="{1ED45EE7-2EA9-473D-86DE-E17D78E615AF}"/>
    <cellStyle name="Comma 5 4 9 2 2" xfId="19071" xr:uid="{278B5468-A8C2-4D77-B9D9-13FB01429D0E}"/>
    <cellStyle name="Comma 5 4 9 3" xfId="11524" xr:uid="{3D4477C4-5222-4F2D-8032-84C6717135D5}"/>
    <cellStyle name="Comma 5 4 9 3 2" xfId="21904" xr:uid="{81609EBF-B4EB-4152-B331-6F85F557B933}"/>
    <cellStyle name="Comma 5 4 9 4" xfId="27232" xr:uid="{60CC41BC-C2A6-4347-88DB-37769B7CA3D5}"/>
    <cellStyle name="Comma 5 4 9 5" xfId="26866" xr:uid="{DFF90D36-9659-4AAE-BA1B-59A41E577559}"/>
    <cellStyle name="Comma 5 4 9 6" xfId="16238" xr:uid="{F488F3F8-EB13-4588-8975-0230DAE4D758}"/>
    <cellStyle name="Comma 5 5" xfId="471" xr:uid="{00000000-0005-0000-0000-000018020000}"/>
    <cellStyle name="Comma 5 5 10" xfId="6608" xr:uid="{F68913B7-AB9A-423B-9BE1-EFB136CF76FE}"/>
    <cellStyle name="Comma 5 5 10 2" xfId="16988" xr:uid="{8FA09342-F31D-4E3E-9EDE-CFEFF2707D50}"/>
    <cellStyle name="Comma 5 5 11" xfId="9441" xr:uid="{3FF3BF7D-1FC3-4E33-960B-6813663D50E1}"/>
    <cellStyle name="Comma 5 5 11 2" xfId="19821" xr:uid="{C3E9E9FB-8587-4430-9E52-506174192954}"/>
    <cellStyle name="Comma 5 5 12" xfId="23558" xr:uid="{125990ED-B5A7-4AB8-9572-BF563C0E05B1}"/>
    <cellStyle name="Comma 5 5 13" xfId="12427" xr:uid="{022737FE-02B8-4339-8C4F-B93412874188}"/>
    <cellStyle name="Comma 5 5 2" xfId="472" xr:uid="{00000000-0005-0000-0000-000019020000}"/>
    <cellStyle name="Comma 5 5 2 10" xfId="9442" xr:uid="{925AA75C-30CF-4EA6-A444-1464D695D594}"/>
    <cellStyle name="Comma 5 5 2 10 2" xfId="19822" xr:uid="{C068C876-61E0-4591-85E9-E222158C415F}"/>
    <cellStyle name="Comma 5 5 2 11" xfId="23934" xr:uid="{FEA3F40E-8559-4999-954B-23BDB5010D03}"/>
    <cellStyle name="Comma 5 5 2 12" xfId="12505" xr:uid="{B305CE50-276F-4120-9C6D-6EE1DD38937B}"/>
    <cellStyle name="Comma 5 5 2 2" xfId="473" xr:uid="{00000000-0005-0000-0000-00001A020000}"/>
    <cellStyle name="Comma 5 5 2 2 10" xfId="13072" xr:uid="{35FF24D1-3374-49A1-94AB-48660EFC3E29}"/>
    <cellStyle name="Comma 5 5 2 2 2" xfId="1628" xr:uid="{00000000-0005-0000-0000-00001B020000}"/>
    <cellStyle name="Comma 5 5 2 2 2 2" xfId="3032" xr:uid="{00000000-0005-0000-0000-0000BC010000}"/>
    <cellStyle name="Comma 5 5 2 2 2 2 2" xfId="8111" xr:uid="{2AE85520-C8C8-457E-ACA9-529C269B9E3F}"/>
    <cellStyle name="Comma 5 5 2 2 2 2 2 2" xfId="28793" xr:uid="{D7A53197-3458-482B-840E-70A789FC1E24}"/>
    <cellStyle name="Comma 5 5 2 2 2 2 2 3" xfId="28238" xr:uid="{75899C5E-C4FB-419E-8A6B-99C3547D7C46}"/>
    <cellStyle name="Comma 5 5 2 2 2 2 2 4" xfId="18491" xr:uid="{36264E9A-D330-40AA-B391-E41E2315BC41}"/>
    <cellStyle name="Comma 5 5 2 2 2 2 3" xfId="10944" xr:uid="{BBEF4E85-2A45-41F4-AEDE-728924247D1F}"/>
    <cellStyle name="Comma 5 5 2 2 2 2 3 2" xfId="21324" xr:uid="{E9C5795C-00C5-4855-8AF9-5D6C25640AEC}"/>
    <cellStyle name="Comma 5 5 2 2 2 2 4" xfId="24160" xr:uid="{E433F28E-FBD0-461A-A44F-7B9039781C0F}"/>
    <cellStyle name="Comma 5 5 2 2 2 2 5" xfId="15658" xr:uid="{3F5497FD-51CD-4B7C-B9ED-AAA49343CBCE}"/>
    <cellStyle name="Comma 5 5 2 2 2 3" xfId="3546" xr:uid="{00000000-0005-0000-0000-00001B020000}"/>
    <cellStyle name="Comma 5 5 2 2 2 4" xfId="5567" xr:uid="{8149337E-E2F7-4BC3-B2AD-3A48DB4611B4}"/>
    <cellStyle name="Comma 5 5 2 2 2 4 2" xfId="29941" xr:uid="{0D010CB5-5F6A-4720-B93A-F2E76E3D3185}"/>
    <cellStyle name="Comma 5 5 2 2 2 5" xfId="23269" xr:uid="{324F7F2A-F9B4-427B-BAA0-884E742FA9CB}"/>
    <cellStyle name="Comma 5 5 2 2 2 6" xfId="13534" xr:uid="{FA17DD78-577E-4F4A-A4A3-79140DA28301}"/>
    <cellStyle name="Comma 5 5 2 2 3" xfId="1629" xr:uid="{00000000-0005-0000-0000-00001C020000}"/>
    <cellStyle name="Comma 5 5 2 2 3 2" xfId="4661" xr:uid="{B2F37315-6DCC-4AA8-91CB-5196813D8346}"/>
    <cellStyle name="Comma 5 5 2 2 3 2 2" xfId="9409" xr:uid="{E47A1DEC-3551-413C-B44C-FBAAD200C832}"/>
    <cellStyle name="Comma 5 5 2 2 3 2 2 2" xfId="19789" xr:uid="{AD92439A-7503-45C2-BAA6-A5D77D862B3A}"/>
    <cellStyle name="Comma 5 5 2 2 3 2 3" xfId="12242" xr:uid="{EC7FCFC4-452B-4FE3-BBC1-FCE6A21A9DDF}"/>
    <cellStyle name="Comma 5 5 2 2 3 2 3 2" xfId="22622" xr:uid="{62C16D63-B217-422C-A300-74BA0214C757}"/>
    <cellStyle name="Comma 5 5 2 2 3 2 4" xfId="26362" xr:uid="{C2C9F031-3AEA-4B32-94D5-A68C41FAC102}"/>
    <cellStyle name="Comma 5 5 2 2 3 2 5" xfId="25989" xr:uid="{B7C7B693-B722-4F40-ACDA-74BB51F20522}"/>
    <cellStyle name="Comma 5 5 2 2 3 2 6" xfId="16956" xr:uid="{4DE22B44-2151-4B51-9726-162B99792D9D}"/>
    <cellStyle name="Comma 5 5 2 2 3 3" xfId="22713" xr:uid="{92B2D0D1-AC90-443C-9981-82F2B0565022}"/>
    <cellStyle name="Comma 5 5 2 2 3 3 2" xfId="29895" xr:uid="{2E172FD6-8857-4391-B419-ABFDC80BB508}"/>
    <cellStyle name="Comma 5 5 2 2 3 4" xfId="30009" xr:uid="{90B5CBFA-773D-4DCA-9D81-2CAA54A6CBB0}"/>
    <cellStyle name="Comma 5 5 2 2 4" xfId="1627" xr:uid="{00000000-0005-0000-0000-00001D020000}"/>
    <cellStyle name="Comma 5 5 2 2 4 2" xfId="26904" xr:uid="{6F7A2ECF-25AB-4CBD-817C-55807B88D221}"/>
    <cellStyle name="Comma 5 5 2 2 4 3" xfId="26322" xr:uid="{947B228F-946F-4CAA-BA52-7D37CF416252}"/>
    <cellStyle name="Comma 5 5 2 2 5" xfId="4256" xr:uid="{F425CFC7-105B-4CC0-8870-3014D73014C3}"/>
    <cellStyle name="Comma 5 5 2 2 5 2" xfId="9027" xr:uid="{13C3FDE2-5559-4AEB-9363-A03CE57D7938}"/>
    <cellStyle name="Comma 5 5 2 2 5 2 2" xfId="19407" xr:uid="{E5AFDC7D-2E76-478B-A5FE-40C3176D389A}"/>
    <cellStyle name="Comma 5 5 2 2 5 2 3" xfId="31031" xr:uid="{4BA37740-99D8-4CB4-B471-35EA920B8290}"/>
    <cellStyle name="Comma 5 5 2 2 5 2 4" xfId="30686" xr:uid="{AC70B46C-F6DA-4750-B6ED-B64C9D0A9C69}"/>
    <cellStyle name="Comma 5 5 2 2 5 3" xfId="11860" xr:uid="{2A39EEE8-F51A-4BD9-908B-5D918AC6FF8E}"/>
    <cellStyle name="Comma 5 5 2 2 5 3 2" xfId="22240" xr:uid="{89075ACE-3FFD-40C2-9CDA-923A33AE603B}"/>
    <cellStyle name="Comma 5 5 2 2 5 4" xfId="28468" xr:uid="{B2944A0E-2792-4E36-A6CD-5BA38F961C86}"/>
    <cellStyle name="Comma 5 5 2 2 5 5" xfId="27171" xr:uid="{932979F3-F365-4C93-B50C-E510F37D9E15}"/>
    <cellStyle name="Comma 5 5 2 2 5 6" xfId="16574" xr:uid="{E20AC4C6-B379-465A-9BA2-31180D5B832E}"/>
    <cellStyle name="Comma 5 5 2 2 6" xfId="4865" xr:uid="{2C2AF93C-FB36-43A0-A025-409ECF6C1BDB}"/>
    <cellStyle name="Comma 5 5 2 2 6 2" xfId="28230" xr:uid="{9D1E46B6-8E75-4D25-932A-5044949B17DB}"/>
    <cellStyle name="Comma 5 5 2 2 6 3" xfId="27317" xr:uid="{6ECABCF4-B3A6-49C3-A88A-0474DCE8E380}"/>
    <cellStyle name="Comma 5 5 2 2 6 4" xfId="14157" xr:uid="{AE8ED646-516E-47B4-8B48-EF4F052525B9}"/>
    <cellStyle name="Comma 5 5 2 2 7" xfId="6610" xr:uid="{43DD63CF-7129-4C83-8E53-6FBBDEAA6ABB}"/>
    <cellStyle name="Comma 5 5 2 2 7 2" xfId="16990" xr:uid="{EBEC6825-98E7-4C94-BEFF-7A674D1AC88D}"/>
    <cellStyle name="Comma 5 5 2 2 8" xfId="9443" xr:uid="{35DFDB9E-357C-4E4D-BC65-96DC64BA8B9F}"/>
    <cellStyle name="Comma 5 5 2 2 8 2" xfId="19823" xr:uid="{63F93CB6-2331-402A-A896-3CC3EE713676}"/>
    <cellStyle name="Comma 5 5 2 2 9" xfId="24567" xr:uid="{E63E51D1-8FE3-41BB-B561-CB42C3286D6B}"/>
    <cellStyle name="Comma 5 5 2 3" xfId="1630" xr:uid="{00000000-0005-0000-0000-00001E020000}"/>
    <cellStyle name="Comma 5 5 2 3 2" xfId="3033" xr:uid="{00000000-0005-0000-0000-0000BD010000}"/>
    <cellStyle name="Comma 5 5 2 3 2 2" xfId="8112" xr:uid="{81A888E5-0B53-4D56-8867-69F92F7C8E25}"/>
    <cellStyle name="Comma 5 5 2 3 2 2 2" xfId="28794" xr:uid="{13DD1A7F-3F45-4FED-A2A0-862C422EBE30}"/>
    <cellStyle name="Comma 5 5 2 3 2 2 2 2" xfId="31217" xr:uid="{25CDBFA8-B5EF-4E3D-9F68-CCC9EBFB7FA2}"/>
    <cellStyle name="Comma 5 5 2 3 2 2 2 3" xfId="30688" xr:uid="{59C9BFCC-C44C-4B53-BDE8-EA9524F87295}"/>
    <cellStyle name="Comma 5 5 2 3 2 2 3" xfId="27582" xr:uid="{76712071-AC0C-4F27-A46D-F4350A722BE1}"/>
    <cellStyle name="Comma 5 5 2 3 2 2 4" xfId="18492" xr:uid="{F21898EA-35F5-4361-9A5F-73415AB73E23}"/>
    <cellStyle name="Comma 5 5 2 3 2 3" xfId="10945" xr:uid="{780B36F9-F617-4AC3-AAD9-1E6BB2051FF1}"/>
    <cellStyle name="Comma 5 5 2 3 2 3 2" xfId="21325" xr:uid="{840CEE2D-9C0C-4488-B440-5DD48AF1B74B}"/>
    <cellStyle name="Comma 5 5 2 3 2 4" xfId="23435" xr:uid="{0F501286-54E5-483D-ACF4-0264FCD9BB1E}"/>
    <cellStyle name="Comma 5 5 2 3 2 5" xfId="15659" xr:uid="{E9E1ABC4-1CE5-40E4-9EBF-F54843E28052}"/>
    <cellStyle name="Comma 5 5 2 3 3" xfId="3568" xr:uid="{00000000-0005-0000-0000-00001E020000}"/>
    <cellStyle name="Comma 5 5 2 3 4" xfId="4398" xr:uid="{EA2E7E2E-2E7D-462B-A6DA-299801D6D98F}"/>
    <cellStyle name="Comma 5 5 2 3 4 2" xfId="9169" xr:uid="{3A6F7C63-ECFF-4582-83D4-F800D01FB1DE}"/>
    <cellStyle name="Comma 5 5 2 3 4 2 2" xfId="19549" xr:uid="{5F2F7421-CB3C-4C0C-94E1-149CF08D1218}"/>
    <cellStyle name="Comma 5 5 2 3 4 2 3" xfId="31063" xr:uid="{5EB8706E-0031-40A6-9765-3B305E95095B}"/>
    <cellStyle name="Comma 5 5 2 3 4 2 4" xfId="30687" xr:uid="{033FE0DB-75AA-4554-B811-17A0F466E96D}"/>
    <cellStyle name="Comma 5 5 2 3 4 3" xfId="12002" xr:uid="{4E20C26B-F108-4724-AF70-22A9F8145129}"/>
    <cellStyle name="Comma 5 5 2 3 4 3 2" xfId="22382" xr:uid="{F2BB2F88-D0E0-46A0-B0FE-BE3E1067F817}"/>
    <cellStyle name="Comma 5 5 2 3 4 4" xfId="16716" xr:uid="{BBCC3D97-496B-477C-8300-8068167F31C0}"/>
    <cellStyle name="Comma 5 5 2 3 5" xfId="5568" xr:uid="{7CF632E3-4777-4439-BD13-C36956A9A848}"/>
    <cellStyle name="Comma 5 5 2 3 5 2" xfId="29700" xr:uid="{5D2D8791-0CFD-4C9F-850F-A68D1255BD93}"/>
    <cellStyle name="Comma 5 5 2 3 5 2 2" xfId="30962" xr:uid="{A2A588AE-3984-4379-8013-6E0918DDA01D}"/>
    <cellStyle name="Comma 5 5 2 3 6" xfId="24249" xr:uid="{7854BEE0-FF20-4F98-AC86-A079A6833A12}"/>
    <cellStyle name="Comma 5 5 2 3 7" xfId="13535" xr:uid="{A8C823ED-4DEA-421E-8373-07016424A5F0}"/>
    <cellStyle name="Comma 5 5 2 4" xfId="1631" xr:uid="{00000000-0005-0000-0000-00001F020000}"/>
    <cellStyle name="Comma 5 5 2 4 2" xfId="3031" xr:uid="{00000000-0005-0000-0000-0000BE010000}"/>
    <cellStyle name="Comma 5 5 2 4 2 2" xfId="8110" xr:uid="{8B105B21-38BE-4440-B53F-339A3295330A}"/>
    <cellStyle name="Comma 5 5 2 4 2 2 2" xfId="28792" xr:uid="{3E7456B3-67D8-4BF3-A48D-6285E2F25D2F}"/>
    <cellStyle name="Comma 5 5 2 4 2 2 3" xfId="25869" xr:uid="{1DF288C7-35BA-4D3C-A265-6D70B9DA86F9}"/>
    <cellStyle name="Comma 5 5 2 4 2 2 4" xfId="18490" xr:uid="{CE2976AD-3E7B-473B-965A-9DA68EBE92A3}"/>
    <cellStyle name="Comma 5 5 2 4 2 3" xfId="10943" xr:uid="{6E07D054-C5EB-4EAA-9513-8C4E2C0CF1DD}"/>
    <cellStyle name="Comma 5 5 2 4 2 3 2" xfId="21323" xr:uid="{31A1617B-2604-4938-AC05-828CCACCA05F}"/>
    <cellStyle name="Comma 5 5 2 4 2 4" xfId="23468" xr:uid="{7AF72A65-EEAA-4E38-92FE-48D0406D6851}"/>
    <cellStyle name="Comma 5 5 2 4 2 5" xfId="15657" xr:uid="{66C431FE-8B2F-4382-85F1-4C640BDEA1DA}"/>
    <cellStyle name="Comma 5 5 2 4 3" xfId="3638" xr:uid="{00000000-0005-0000-0000-00001F020000}"/>
    <cellStyle name="Comma 5 5 2 4 4" xfId="5569" xr:uid="{A7DC721F-42E5-4C1F-981A-40EAC95C2325}"/>
    <cellStyle name="Comma 5 5 2 4 4 2" xfId="29940" xr:uid="{31D45137-92A6-45CF-83E9-6D020EE1BB31}"/>
    <cellStyle name="Comma 5 5 2 4 5" xfId="23246" xr:uid="{B403172A-62E5-44D4-B009-CA7BFE2860E8}"/>
    <cellStyle name="Comma 5 5 2 4 6" xfId="13533" xr:uid="{6BF3DCE5-8388-4FEB-84E2-0D7EA09FD106}"/>
    <cellStyle name="Comma 5 5 2 5" xfId="1626" xr:uid="{00000000-0005-0000-0000-000020020000}"/>
    <cellStyle name="Comma 5 5 2 5 2" xfId="2605" xr:uid="{00000000-0005-0000-0000-0000BF010000}"/>
    <cellStyle name="Comma 5 5 2 5 2 2" xfId="7729" xr:uid="{56F37DDA-B19E-4AA9-A4F8-DE511DB10BE5}"/>
    <cellStyle name="Comma 5 5 2 5 2 2 2" xfId="18109" xr:uid="{D6606970-6866-4700-B917-902B70B2829F}"/>
    <cellStyle name="Comma 5 5 2 5 2 3" xfId="10562" xr:uid="{03D93D01-874D-4C7E-B6E8-6646DF361B5C}"/>
    <cellStyle name="Comma 5 5 2 5 2 3 2" xfId="20942" xr:uid="{E3A04422-6F5B-4D81-B99D-FEECA48FA414}"/>
    <cellStyle name="Comma 5 5 2 5 2 4" xfId="27995" xr:uid="{24F21F37-5917-4018-9E6C-C7641984E9BA}"/>
    <cellStyle name="Comma 5 5 2 5 2 5" xfId="26251" xr:uid="{80D89265-A39A-4A4D-AA40-3E6C2AF5F497}"/>
    <cellStyle name="Comma 5 5 2 5 2 6" xfId="15276" xr:uid="{63730937-422D-4A27-AD40-BFB4F5596BAE}"/>
    <cellStyle name="Comma 5 5 2 5 3" xfId="3549" xr:uid="{00000000-0005-0000-0000-000020020000}"/>
    <cellStyle name="Comma 5 5 2 5 4" xfId="5566" xr:uid="{EC7E76E4-1CD5-4119-9B58-FCAE4C6C9289}"/>
    <cellStyle name="Comma 5 5 2 5 4 2" xfId="29883" xr:uid="{9981A58F-D7D0-4204-A4F1-535CDEC7F29D}"/>
    <cellStyle name="Comma 5 5 2 5 5" xfId="22661" xr:uid="{F87EE0D8-7605-4BAC-B8D1-1FD6C5DA9D4A}"/>
    <cellStyle name="Comma 5 5 2 5 6" xfId="12992" xr:uid="{9588B1C1-B65E-4EBC-AB1D-043F75641582}"/>
    <cellStyle name="Comma 5 5 2 6" xfId="2274" xr:uid="{00000000-0005-0000-0000-0000BA010000}"/>
    <cellStyle name="Comma 5 5 2 6 2" xfId="7400" xr:uid="{BF98D419-FCB0-41D0-A353-A83259F5C528}"/>
    <cellStyle name="Comma 5 5 2 6 2 2" xfId="17780" xr:uid="{390025A4-9054-43F4-89A9-9036C01644E6}"/>
    <cellStyle name="Comma 5 5 2 6 3" xfId="10233" xr:uid="{FB622232-7D94-4CBB-9F81-C5A85FAA7DA9}"/>
    <cellStyle name="Comma 5 5 2 6 3 2" xfId="20613" xr:uid="{545544AA-0E46-4DF1-9D8F-C74045C244F0}"/>
    <cellStyle name="Comma 5 5 2 6 4" xfId="24117" xr:uid="{48234A69-540E-4466-AF7F-44BCDE98E2A4}"/>
    <cellStyle name="Comma 5 5 2 6 5" xfId="27403" xr:uid="{ABDC0F9F-59FE-4E0C-9BE7-F6D4523E26FE}"/>
    <cellStyle name="Comma 5 5 2 6 6" xfId="14947" xr:uid="{1DE065CC-4608-4C0C-8409-E1C6F2AC946A}"/>
    <cellStyle name="Comma 5 5 2 7" xfId="3813" xr:uid="{A67031BB-4D52-4448-AB9D-D3F77FED678A}"/>
    <cellStyle name="Comma 5 5 2 7 2" xfId="8646" xr:uid="{4D276026-51BE-40B5-8A76-89745AA2C8E2}"/>
    <cellStyle name="Comma 5 5 2 7 2 2" xfId="19026" xr:uid="{A57E13C3-EBCF-453E-AE03-2188BAE1E0FF}"/>
    <cellStyle name="Comma 5 5 2 7 3" xfId="11479" xr:uid="{AC1120BC-EF38-4262-B0D1-BB10C54203BF}"/>
    <cellStyle name="Comma 5 5 2 7 3 2" xfId="21859" xr:uid="{25F3E778-9F05-41FB-B597-A8827EBEAE67}"/>
    <cellStyle name="Comma 5 5 2 7 4" xfId="26800" xr:uid="{FE9D49E4-1E54-4FAA-9138-988B81FAB27A}"/>
    <cellStyle name="Comma 5 5 2 7 5" xfId="28254" xr:uid="{BF69C093-3389-4484-9625-540DA25850F9}"/>
    <cellStyle name="Comma 5 5 2 7 6" xfId="16193" xr:uid="{14093B26-44B4-4D8D-85EC-F686ACA6DA89}"/>
    <cellStyle name="Comma 5 5 2 8" xfId="4864" xr:uid="{3F5F929F-AD2B-4FC4-AE06-B544850F07D3}"/>
    <cellStyle name="Comma 5 5 2 8 2" xfId="14156" xr:uid="{90DC75DC-4445-4B30-87EE-A4B6763538F9}"/>
    <cellStyle name="Comma 5 5 2 9" xfId="6609" xr:uid="{144C1629-C8C1-4821-87C6-162C8052B7EA}"/>
    <cellStyle name="Comma 5 5 2 9 2" xfId="16989" xr:uid="{DC45AB9B-391D-443C-B724-97D3B0C0202B}"/>
    <cellStyle name="Comma 5 5 3" xfId="474" xr:uid="{00000000-0005-0000-0000-000021020000}"/>
    <cellStyle name="Comma 5 5 3 10" xfId="12663" xr:uid="{D68EB013-F254-4863-ACEC-DA60B3543A3D}"/>
    <cellStyle name="Comma 5 5 3 2" xfId="1633" xr:uid="{00000000-0005-0000-0000-000022020000}"/>
    <cellStyle name="Comma 5 5 3 2 2" xfId="3034" xr:uid="{00000000-0005-0000-0000-0000C1010000}"/>
    <cellStyle name="Comma 5 5 3 2 2 2" xfId="8113" xr:uid="{6E923544-D563-4AE9-AE26-D3443DC7A6E3}"/>
    <cellStyle name="Comma 5 5 3 2 2 2 2" xfId="28795" xr:uid="{A55DA19D-13DF-4F01-8DC7-CB9DD8A0BF5D}"/>
    <cellStyle name="Comma 5 5 3 2 2 2 3" xfId="25893" xr:uid="{8077C871-5A3E-4EEB-A4E9-B37044B9AE3E}"/>
    <cellStyle name="Comma 5 5 3 2 2 2 4" xfId="18493" xr:uid="{5E3D5AAD-60D9-4BCC-90B8-A77A41D99312}"/>
    <cellStyle name="Comma 5 5 3 2 2 3" xfId="10946" xr:uid="{BE9B532B-5792-47DA-985D-55AE26C1EA63}"/>
    <cellStyle name="Comma 5 5 3 2 2 3 2" xfId="21326" xr:uid="{41026603-F574-491F-BCF3-37117BEB63D1}"/>
    <cellStyle name="Comma 5 5 3 2 2 4" xfId="25689" xr:uid="{5FA3279B-2654-4CA2-BACD-F90F9D86C517}"/>
    <cellStyle name="Comma 5 5 3 2 2 5" xfId="15660" xr:uid="{EB3C57A3-4285-47DF-B10F-BAA31E0E0EA4}"/>
    <cellStyle name="Comma 5 5 3 2 3" xfId="2083" xr:uid="{00000000-0005-0000-0000-000022020000}"/>
    <cellStyle name="Comma 5 5 3 2 4" xfId="5570" xr:uid="{7F7B9B60-E209-4826-8772-73BB4FDBD1ED}"/>
    <cellStyle name="Comma 5 5 3 2 4 2" xfId="29942" xr:uid="{6B08990C-50CE-496C-AF55-F4679CB10C17}"/>
    <cellStyle name="Comma 5 5 3 2 5" xfId="24164" xr:uid="{E7FDD2E5-1D1F-4CAC-8B51-254CB0BA565F}"/>
    <cellStyle name="Comma 5 5 3 2 6" xfId="13536" xr:uid="{539FD750-BD35-44FD-B4C4-DE5B1C8545BD}"/>
    <cellStyle name="Comma 5 5 3 3" xfId="1634" xr:uid="{00000000-0005-0000-0000-000023020000}"/>
    <cellStyle name="Comma 5 5 3 3 2" xfId="2669" xr:uid="{00000000-0005-0000-0000-0000C2010000}"/>
    <cellStyle name="Comma 5 5 3 3 2 2" xfId="7792" xr:uid="{4A10F71E-744D-4E1A-A1FE-41BDC13EC78E}"/>
    <cellStyle name="Comma 5 5 3 3 2 2 2" xfId="18172" xr:uid="{F479C927-2FBF-456E-962F-2BB26B8B5E78}"/>
    <cellStyle name="Comma 5 5 3 3 2 3" xfId="10625" xr:uid="{614256B1-AE40-4025-9914-9B24BC6C1ECC}"/>
    <cellStyle name="Comma 5 5 3 3 2 3 2" xfId="21005" xr:uid="{02977913-50DA-4A6B-9B82-7FA563FE47D2}"/>
    <cellStyle name="Comma 5 5 3 3 2 4" xfId="15339" xr:uid="{85A9ECBF-14B8-44B5-B486-82C0EDA7446D}"/>
    <cellStyle name="Comma 5 5 3 3 2 5" xfId="30426" xr:uid="{DD045C8D-2616-4424-BD5E-1B33066A33C9}"/>
    <cellStyle name="Comma 5 5 3 3 3" xfId="3631" xr:uid="{00000000-0005-0000-0000-000023020000}"/>
    <cellStyle name="Comma 5 5 3 3 4" xfId="5571" xr:uid="{D0F45DDC-9CDB-4C3E-93A0-24657C4062B9}"/>
    <cellStyle name="Comma 5 5 3 3 4 2" xfId="29894" xr:uid="{531BF005-CF26-4DAC-B1C2-BD66BC46E9D9}"/>
    <cellStyle name="Comma 5 5 3 3 5" xfId="23176" xr:uid="{74BC34BA-9E64-4536-9EB6-4B30CE239A63}"/>
    <cellStyle name="Comma 5 5 3 3 6" xfId="13071" xr:uid="{0E9C5BEA-DDA4-49FE-9724-C62B2409A9EA}"/>
    <cellStyle name="Comma 5 5 3 4" xfId="1632" xr:uid="{00000000-0005-0000-0000-000024020000}"/>
    <cellStyle name="Comma 5 5 3 4 2" xfId="4677" xr:uid="{B9CA75EE-6848-4AA5-B3D9-A7A171A3E051}"/>
    <cellStyle name="Comma 5 5 3 4 2 2" xfId="9414" xr:uid="{087A5C71-72A9-4C8C-8DC8-0B8A6B8E408D}"/>
    <cellStyle name="Comma 5 5 3 4 2 2 2" xfId="19794" xr:uid="{9FFFEBDC-B576-4F5E-8F99-42E4A0658875}"/>
    <cellStyle name="Comma 5 5 3 4 2 3" xfId="12247" xr:uid="{85F2F8A1-E1FC-46CB-B89B-6890C3DA8F52}"/>
    <cellStyle name="Comma 5 5 3 4 2 3 2" xfId="22627" xr:uid="{80D3B82D-12B4-47BF-AF61-83494EAD79A3}"/>
    <cellStyle name="Comma 5 5 3 4 2 4" xfId="28747" xr:uid="{93D84A67-D8DB-4673-83D2-4A6F044EE3BD}"/>
    <cellStyle name="Comma 5 5 3 4 2 5" xfId="27880" xr:uid="{D4E4B022-58AA-4ECF-86C5-24D758213D37}"/>
    <cellStyle name="Comma 5 5 3 4 2 6" xfId="16961" xr:uid="{3D84CB5F-A64D-43EB-A36F-70360BC76100}"/>
    <cellStyle name="Comma 5 5 3 4 3" xfId="24910" xr:uid="{5AB78E44-B5D0-4CFE-B1B8-4AE603F2D5C7}"/>
    <cellStyle name="Comma 5 5 3 5" xfId="4121" xr:uid="{F9973A0F-8A84-4C8A-80C2-6CF63390BF41}"/>
    <cellStyle name="Comma 5 5 3 5 2" xfId="8892" xr:uid="{B4833EEF-FAF9-469A-BCFF-08E2012902FC}"/>
    <cellStyle name="Comma 5 5 3 5 2 2" xfId="29004" xr:uid="{32F70AF6-8302-4259-9DC0-5AD688E9A765}"/>
    <cellStyle name="Comma 5 5 3 5 2 3" xfId="26007" xr:uid="{16F9C4AC-6605-4138-A205-E6C3179E3361}"/>
    <cellStyle name="Comma 5 5 3 5 2 4" xfId="19272" xr:uid="{B1A78896-43A9-4257-9712-3F3BAB8CA8B2}"/>
    <cellStyle name="Comma 5 5 3 5 2 5" xfId="31006" xr:uid="{58E598E3-3590-49F1-B280-EAD888A0713F}"/>
    <cellStyle name="Comma 5 5 3 5 3" xfId="11725" xr:uid="{833A21B9-B28B-48B7-BD91-F8EC505AE039}"/>
    <cellStyle name="Comma 5 5 3 5 3 2" xfId="22105" xr:uid="{6156231B-96D6-4D21-87C3-5B1C08A493DB}"/>
    <cellStyle name="Comma 5 5 3 5 4" xfId="22812" xr:uid="{CD5E9768-2E2D-485A-86C2-AC5CCD484776}"/>
    <cellStyle name="Comma 5 5 3 5 5" xfId="16439" xr:uid="{0BE3CE96-FC58-4E66-9786-5D9089BF5F79}"/>
    <cellStyle name="Comma 5 5 3 6" xfId="4866" xr:uid="{6CDB7086-3F7E-4B8C-83B7-15AF5968925D}"/>
    <cellStyle name="Comma 5 5 3 6 2" xfId="26470" xr:uid="{40C01BE4-3B4B-422B-B13D-EBDE566684C9}"/>
    <cellStyle name="Comma 5 5 3 6 3" xfId="25838" xr:uid="{636C888B-6D95-4AA4-9C85-D683CEE26CB5}"/>
    <cellStyle name="Comma 5 5 3 6 4" xfId="14158" xr:uid="{7AA3EFD5-48D3-4C89-81A7-2C1BBA541F72}"/>
    <cellStyle name="Comma 5 5 3 7" xfId="6611" xr:uid="{0422C13C-3179-47EE-9788-B0849F0D399F}"/>
    <cellStyle name="Comma 5 5 3 7 2" xfId="27332" xr:uid="{BB97225F-869E-462C-90A4-0FE2082968C7}"/>
    <cellStyle name="Comma 5 5 3 7 3" xfId="28381" xr:uid="{3876D861-CFB1-4352-8288-3939E4C2C2C6}"/>
    <cellStyle name="Comma 5 5 3 7 4" xfId="16991" xr:uid="{FD311E95-5931-4C7E-A2D6-4460925E8CF1}"/>
    <cellStyle name="Comma 5 5 3 8" xfId="9444" xr:uid="{D9A5DF78-B22F-4F63-B7FD-1261471BEB62}"/>
    <cellStyle name="Comma 5 5 3 8 2" xfId="19824" xr:uid="{CAEEA5C0-94B0-4D14-97A6-13D067BE12C3}"/>
    <cellStyle name="Comma 5 5 3 9" xfId="24288" xr:uid="{434FB94B-F66A-4EC7-B85E-453360D49FFB}"/>
    <cellStyle name="Comma 5 5 4" xfId="475" xr:uid="{00000000-0005-0000-0000-000025020000}"/>
    <cellStyle name="Comma 5 5 4 10" xfId="13537" xr:uid="{52959F97-844D-4783-8588-821405EEC601}"/>
    <cellStyle name="Comma 5 5 4 2" xfId="1636" xr:uid="{00000000-0005-0000-0000-000026020000}"/>
    <cellStyle name="Comma 5 5 4 2 2" xfId="23666" xr:uid="{BE20CEF4-E54C-4E87-9F90-20E06B4A9C52}"/>
    <cellStyle name="Comma 5 5 4 2 2 2" xfId="29802" xr:uid="{75BDAE03-1549-48B9-83F3-375AF8EEC7A4}"/>
    <cellStyle name="Comma 5 5 4 2 2 2 2" xfId="30690" xr:uid="{AF1A20E1-C8F0-45DD-A69C-428A1597AB3F}"/>
    <cellStyle name="Comma 5 5 4 2 3" xfId="25589" xr:uid="{C5C79797-796D-481F-AAE7-1B994078CEAF}"/>
    <cellStyle name="Comma 5 5 4 2 4" xfId="30048" xr:uid="{4FD2E640-EF0A-4B6E-AE70-83AC36DAACDC}"/>
    <cellStyle name="Comma 5 5 4 3" xfId="1637" xr:uid="{00000000-0005-0000-0000-000027020000}"/>
    <cellStyle name="Comma 5 5 4 4" xfId="1635" xr:uid="{00000000-0005-0000-0000-000028020000}"/>
    <cellStyle name="Comma 5 5 4 5" xfId="4399" xr:uid="{4AD22D2F-7376-4F6D-A8EB-D20D9398390F}"/>
    <cellStyle name="Comma 5 5 4 5 2" xfId="9170" xr:uid="{9CE4E2A7-06F7-4802-860E-3DB1A4C80443}"/>
    <cellStyle name="Comma 5 5 4 5 2 2" xfId="19550" xr:uid="{B4626BF8-4DAE-43DD-97D7-40333803E923}"/>
    <cellStyle name="Comma 5 5 4 5 2 3" xfId="31064" xr:uid="{7DC98981-9C7C-4223-A8C3-16FADEBAB0FA}"/>
    <cellStyle name="Comma 5 5 4 5 2 4" xfId="30689" xr:uid="{20EB5551-7940-4282-AE60-DB9923A87B4E}"/>
    <cellStyle name="Comma 5 5 4 5 3" xfId="12003" xr:uid="{08672713-E368-4414-8B05-B6F4ECCB6DAE}"/>
    <cellStyle name="Comma 5 5 4 5 3 2" xfId="22383" xr:uid="{8ADE4E6C-E077-48DC-AA62-B39F989094CC}"/>
    <cellStyle name="Comma 5 5 4 5 4" xfId="16717" xr:uid="{6F6E83C0-7BA6-4A15-BCFE-388011EE79AD}"/>
    <cellStyle name="Comma 5 5 4 6" xfId="4867" xr:uid="{6E7E2566-A69B-4335-AA59-9A2F4590121A}"/>
    <cellStyle name="Comma 5 5 4 6 2" xfId="14159" xr:uid="{59928C80-8214-4158-8CD6-159958BAF16E}"/>
    <cellStyle name="Comma 5 5 4 7" xfId="6612" xr:uid="{A2CA9998-405C-4801-9A0E-B5BB04470654}"/>
    <cellStyle name="Comma 5 5 4 7 2" xfId="16992" xr:uid="{279A185E-3C1E-475E-8598-F1442AD8668E}"/>
    <cellStyle name="Comma 5 5 4 8" xfId="9445" xr:uid="{979640D8-5E91-465F-815A-815C85C850AB}"/>
    <cellStyle name="Comma 5 5 4 8 2" xfId="19825" xr:uid="{A9F6BBF3-22DA-4DDF-AD3E-974E90743E99}"/>
    <cellStyle name="Comma 5 5 4 9" xfId="24855" xr:uid="{7FB1EF52-225D-4725-95B0-54202D5468A1}"/>
    <cellStyle name="Comma 5 5 5" xfId="1638" xr:uid="{00000000-0005-0000-0000-000029020000}"/>
    <cellStyle name="Comma 5 5 5 2" xfId="2869" xr:uid="{00000000-0005-0000-0000-0000C4010000}"/>
    <cellStyle name="Comma 5 5 5 2 2" xfId="7985" xr:uid="{29A84986-E58A-40F7-9B87-AA807030AA62}"/>
    <cellStyle name="Comma 5 5 5 2 2 2" xfId="25984" xr:uid="{16F92FF8-15CB-49E9-8F0C-FB6B355921A2}"/>
    <cellStyle name="Comma 5 5 5 2 2 2 2" xfId="31168" xr:uid="{3DC96652-2A4E-41B6-B5B5-AF5C41938E4F}"/>
    <cellStyle name="Comma 5 5 5 2 2 2 3" xfId="30691" xr:uid="{727C6657-9979-41CA-8FB2-D04CBFA2548B}"/>
    <cellStyle name="Comma 5 5 5 2 2 3" xfId="27410" xr:uid="{7327C762-DEAA-4740-8A92-318B57A0103E}"/>
    <cellStyle name="Comma 5 5 5 2 2 4" xfId="18365" xr:uid="{B9DAF87E-9808-4299-8F2C-975A54FF0ED6}"/>
    <cellStyle name="Comma 5 5 5 2 3" xfId="10818" xr:uid="{113CAD9F-03B5-4D0F-A2E4-549095C74A3F}"/>
    <cellStyle name="Comma 5 5 5 2 3 2" xfId="21198" xr:uid="{E8ED0350-EDF4-449C-8119-28C3857B0170}"/>
    <cellStyle name="Comma 5 5 5 2 4" xfId="25464" xr:uid="{2EEC30B5-A9EF-42AB-ADED-C066D036447C}"/>
    <cellStyle name="Comma 5 5 5 2 5" xfId="15532" xr:uid="{475D9237-6398-4066-BFFA-E5234E9258FD}"/>
    <cellStyle name="Comma 5 5 5 3" xfId="3612" xr:uid="{00000000-0005-0000-0000-000029020000}"/>
    <cellStyle name="Comma 5 5 5 4" xfId="5572" xr:uid="{4F1CE6FF-AA71-481C-8BF2-B8FC09BA5009}"/>
    <cellStyle name="Comma 5 5 5 4 2" xfId="29839" xr:uid="{232E3991-FF0B-45E7-A910-79D7101065D5}"/>
    <cellStyle name="Comma 5 5 5 5" xfId="23622" xr:uid="{D0C5F40A-D787-4A26-B4CF-4EE64D5B9F34}"/>
    <cellStyle name="Comma 5 5 5 6" xfId="13361" xr:uid="{2E4F9569-2F0D-4B42-B37C-29F96F2C4216}"/>
    <cellStyle name="Comma 5 5 6" xfId="1639" xr:uid="{00000000-0005-0000-0000-00002A020000}"/>
    <cellStyle name="Comma 5 5 6 2" xfId="2442" xr:uid="{00000000-0005-0000-0000-0000C5010000}"/>
    <cellStyle name="Comma 5 5 6 2 2" xfId="7566" xr:uid="{0E384CDF-EC04-4AB2-B167-3E9A5731DB57}"/>
    <cellStyle name="Comma 5 5 6 2 2 2" xfId="17946" xr:uid="{71FA7491-3B38-4BA2-BADD-889276EC9B89}"/>
    <cellStyle name="Comma 5 5 6 2 3" xfId="10399" xr:uid="{AD6131B3-BBA5-46AB-B806-9320D29F340C}"/>
    <cellStyle name="Comma 5 5 6 2 3 2" xfId="20779" xr:uid="{B13600EA-D6DF-4EA7-B63A-BBA19B5A0581}"/>
    <cellStyle name="Comma 5 5 6 2 4" xfId="27106" xr:uid="{AB827138-78E5-4DAF-A0A0-D965DA151480}"/>
    <cellStyle name="Comma 5 5 6 2 5" xfId="26428" xr:uid="{F013FF34-42E7-41E6-B800-2B1CF255EDCF}"/>
    <cellStyle name="Comma 5 5 6 2 6" xfId="15113" xr:uid="{EA2A9E5A-F293-4AFA-AC72-7D67370376C1}"/>
    <cellStyle name="Comma 5 5 6 3" xfId="3693" xr:uid="{00000000-0005-0000-0000-00002A020000}"/>
    <cellStyle name="Comma 5 5 6 4" xfId="5573" xr:uid="{B5BA4AD0-DC02-456E-A640-580BDC9DB8DF}"/>
    <cellStyle name="Comma 5 5 6 4 2" xfId="29857" xr:uid="{57A21993-13B3-4F68-9E76-EAB12ABFCDAB}"/>
    <cellStyle name="Comma 5 5 6 5" xfId="23464" xr:uid="{3EB5FC1B-5E47-47CA-BC98-1616598D5F2B}"/>
    <cellStyle name="Comma 5 5 6 6" xfId="12829" xr:uid="{DA9C056C-3B55-42DB-89ED-804B52FCC034}"/>
    <cellStyle name="Comma 5 5 7" xfId="1625" xr:uid="{00000000-0005-0000-0000-00002B020000}"/>
    <cellStyle name="Comma 5 5 7 2" xfId="2196" xr:uid="{00000000-0005-0000-0000-0000B9010000}"/>
    <cellStyle name="Comma 5 5 7 2 2" xfId="7322" xr:uid="{60A9C9F5-0888-44FB-A61A-088452754AF8}"/>
    <cellStyle name="Comma 5 5 7 2 2 2" xfId="17702" xr:uid="{9DFAE71D-3CF0-41D5-A132-3F367A7B4522}"/>
    <cellStyle name="Comma 5 5 7 2 3" xfId="10155" xr:uid="{902EA43B-AA92-451D-9A23-84C0CFC3C463}"/>
    <cellStyle name="Comma 5 5 7 2 3 2" xfId="20535" xr:uid="{7BB306FB-53BD-4B76-A88C-2E46E6DAF0EF}"/>
    <cellStyle name="Comma 5 5 7 2 4" xfId="27266" xr:uid="{F9A93237-4771-4507-841A-E0028EFD4773}"/>
    <cellStyle name="Comma 5 5 7 2 5" xfId="27536" xr:uid="{A91A1F1E-F001-4F27-81D4-EA59774C3354}"/>
    <cellStyle name="Comma 5 5 7 2 6" xfId="14869" xr:uid="{5C1D607C-DE55-4E8C-BB31-6AE40BC46878}"/>
    <cellStyle name="Comma 5 5 7 3" xfId="2074" xr:uid="{00000000-0005-0000-0000-00002B020000}"/>
    <cellStyle name="Comma 5 5 7 4" xfId="24410" xr:uid="{36ED9414-6024-4C62-872F-AAB37126E048}"/>
    <cellStyle name="Comma 5 5 8" xfId="3861" xr:uid="{BB40D789-347F-4EEE-90F2-9CD69067EE82}"/>
    <cellStyle name="Comma 5 5 8 2" xfId="8692" xr:uid="{9AC2FF51-5884-4416-8AA7-99DEB4C93414}"/>
    <cellStyle name="Comma 5 5 8 2 2" xfId="19072" xr:uid="{D9087CDC-1BF9-44A7-942A-4E4300147E7C}"/>
    <cellStyle name="Comma 5 5 8 3" xfId="11525" xr:uid="{2226F7C8-E552-4431-83FD-43EEB0C89BE2}"/>
    <cellStyle name="Comma 5 5 8 3 2" xfId="21905" xr:uid="{E0D8DC67-387B-47A9-B90F-611BE4F644CB}"/>
    <cellStyle name="Comma 5 5 8 4" xfId="27255" xr:uid="{C3B1FE98-E167-4B42-A1A5-6B0CA8C6C9CC}"/>
    <cellStyle name="Comma 5 5 8 5" xfId="27526" xr:uid="{50DD4C2B-E28F-48EA-93F2-2D2DE77BD327}"/>
    <cellStyle name="Comma 5 5 8 6" xfId="16239" xr:uid="{AD88B16B-0A6C-452A-AD27-7870C55AC2FD}"/>
    <cellStyle name="Comma 5 5 9" xfId="4863" xr:uid="{B96B2491-42C5-4567-9EF8-BEC2D1E7545A}"/>
    <cellStyle name="Comma 5 5 9 2" xfId="26546" xr:uid="{134CF6A7-AB77-467B-8E41-7C60BAEA582B}"/>
    <cellStyle name="Comma 5 5 9 3" xfId="26081" xr:uid="{A12382A4-48B3-4796-98C1-5472E8FD67FF}"/>
    <cellStyle name="Comma 5 5 9 4" xfId="14155" xr:uid="{F3D6CAA8-4E24-4DDA-AA85-AB4D929CC559}"/>
    <cellStyle name="Comma 5 6" xfId="476" xr:uid="{00000000-0005-0000-0000-00002C020000}"/>
    <cellStyle name="Comma 5 6 10" xfId="6613" xr:uid="{4631C7B0-5C00-4CE0-8E11-16DD7869E95A}"/>
    <cellStyle name="Comma 5 6 10 2" xfId="16993" xr:uid="{7A6C54D8-02D6-429F-A42C-8E718AD5DFFE}"/>
    <cellStyle name="Comma 5 6 11" xfId="9446" xr:uid="{0817B479-15F8-4772-92B0-336A3AAC008A}"/>
    <cellStyle name="Comma 5 6 11 2" xfId="19826" xr:uid="{55B5DE64-A888-4BDD-8E24-20AF3620EF38}"/>
    <cellStyle name="Comma 5 6 12" xfId="23250" xr:uid="{5847251C-B219-4630-9A49-4180AEBB92B2}"/>
    <cellStyle name="Comma 5 6 13" xfId="12489" xr:uid="{EB278AF2-1EFC-48A1-BAA3-6917F0523B0C}"/>
    <cellStyle name="Comma 5 6 2" xfId="477" xr:uid="{00000000-0005-0000-0000-00002D020000}"/>
    <cellStyle name="Comma 5 6 2 10" xfId="9447" xr:uid="{E37CCC6A-49F8-4C59-90E3-E68DF5B33094}"/>
    <cellStyle name="Comma 5 6 2 10 2" xfId="19827" xr:uid="{361AB468-D565-4E6D-A09E-0B8E69EE5726}"/>
    <cellStyle name="Comma 5 6 2 11" xfId="24860" xr:uid="{4A5F0AD4-A439-4F36-82D8-67A6150E45A6}"/>
    <cellStyle name="Comma 5 6 2 12" xfId="12506" xr:uid="{1918E5B2-94C3-4D29-A3BC-9F3126EC19AA}"/>
    <cellStyle name="Comma 5 6 2 2" xfId="478" xr:uid="{00000000-0005-0000-0000-00002E020000}"/>
    <cellStyle name="Comma 5 6 2 2 10" xfId="13074" xr:uid="{7F6D88B7-EE84-4B56-87E6-68195EA61EE9}"/>
    <cellStyle name="Comma 5 6 2 2 2" xfId="1643" xr:uid="{00000000-0005-0000-0000-00002F020000}"/>
    <cellStyle name="Comma 5 6 2 2 2 2" xfId="3036" xr:uid="{00000000-0005-0000-0000-0000C9010000}"/>
    <cellStyle name="Comma 5 6 2 2 2 2 2" xfId="8115" xr:uid="{13C664D6-8F08-440D-A9C4-5CC6CDB949F4}"/>
    <cellStyle name="Comma 5 6 2 2 2 2 2 2" xfId="28797" xr:uid="{6BB8A824-ABEF-4125-8742-F9940CAA7413}"/>
    <cellStyle name="Comma 5 6 2 2 2 2 2 3" xfId="26171" xr:uid="{CE3052D4-B364-445E-AFF8-5FBD2024463F}"/>
    <cellStyle name="Comma 5 6 2 2 2 2 2 4" xfId="18495" xr:uid="{12F04B86-DCA1-4EB9-A5D4-F44D51920EFD}"/>
    <cellStyle name="Comma 5 6 2 2 2 2 3" xfId="10948" xr:uid="{0DFBAED6-CE41-4977-AC84-6FF4D775334E}"/>
    <cellStyle name="Comma 5 6 2 2 2 2 3 2" xfId="21328" xr:uid="{5BA0FFA3-55B2-4543-B4AB-6DE34D11799D}"/>
    <cellStyle name="Comma 5 6 2 2 2 2 4" xfId="25211" xr:uid="{39FEBC27-FB7B-46B5-AE79-C04E454412EC}"/>
    <cellStyle name="Comma 5 6 2 2 2 2 5" xfId="15662" xr:uid="{3B247BE5-DA95-4BFE-9265-B2B51170AFF7}"/>
    <cellStyle name="Comma 5 6 2 2 2 3" xfId="3630" xr:uid="{00000000-0005-0000-0000-00002F020000}"/>
    <cellStyle name="Comma 5 6 2 2 2 4" xfId="5575" xr:uid="{6D3BDC34-D827-46F7-88BE-922304634FC0}"/>
    <cellStyle name="Comma 5 6 2 2 2 4 2" xfId="29944" xr:uid="{5B635471-5052-46FB-B146-0AFDD2B36BB8}"/>
    <cellStyle name="Comma 5 6 2 2 2 5" xfId="23105" xr:uid="{9CFBFF4A-AACF-4C42-972E-6670CAEF7B56}"/>
    <cellStyle name="Comma 5 6 2 2 2 6" xfId="13539" xr:uid="{E9C2FC4A-4DB4-45EE-844D-58014A703BCA}"/>
    <cellStyle name="Comma 5 6 2 2 3" xfId="1644" xr:uid="{00000000-0005-0000-0000-000030020000}"/>
    <cellStyle name="Comma 5 6 2 2 3 2" xfId="3773" xr:uid="{52C0A8FE-1672-4A0B-98CC-065396CA1D15}"/>
    <cellStyle name="Comma 5 6 2 2 3 2 2" xfId="8614" xr:uid="{64BD4978-527D-4288-B2AB-FBF9C340B835}"/>
    <cellStyle name="Comma 5 6 2 2 3 2 2 2" xfId="18994" xr:uid="{BE87114A-A879-451A-904F-9B8394E04AD9}"/>
    <cellStyle name="Comma 5 6 2 2 3 2 3" xfId="11447" xr:uid="{484B0271-B7DE-48CC-BC39-BD671855720F}"/>
    <cellStyle name="Comma 5 6 2 2 3 2 3 2" xfId="21827" xr:uid="{A82818FE-8A85-4A83-9105-B98121CD5D49}"/>
    <cellStyle name="Comma 5 6 2 2 3 2 4" xfId="28039" xr:uid="{E8790A02-C6B4-4E08-B93B-1543C39976AC}"/>
    <cellStyle name="Comma 5 6 2 2 3 2 5" xfId="28352" xr:uid="{A5FDD8F2-E7A6-4DFB-92B1-23B2DA4ED5A9}"/>
    <cellStyle name="Comma 5 6 2 2 3 2 6" xfId="16161" xr:uid="{3F8CAF59-7B9A-4C41-A777-B69CB3B25928}"/>
    <cellStyle name="Comma 5 6 2 2 3 3" xfId="23465" xr:uid="{1555F18E-3585-42BA-B21C-3F5224485A58}"/>
    <cellStyle name="Comma 5 6 2 2 3 3 2" xfId="29897" xr:uid="{E6772AFF-F70E-4799-AD63-89E737EDB507}"/>
    <cellStyle name="Comma 5 6 2 2 3 4" xfId="30010" xr:uid="{D420D383-93D8-4BAC-8C64-58B618B5958B}"/>
    <cellStyle name="Comma 5 6 2 2 4" xfId="1642" xr:uid="{00000000-0005-0000-0000-000031020000}"/>
    <cellStyle name="Comma 5 6 2 2 4 2" xfId="26907" xr:uid="{666AAA86-1F0C-4D09-92AE-DEB1BB345679}"/>
    <cellStyle name="Comma 5 6 2 2 4 3" xfId="26324" xr:uid="{BEE176BE-0587-4DAF-B5D8-95DE1ABCEAEC}"/>
    <cellStyle name="Comma 5 6 2 2 5" xfId="4257" xr:uid="{C071F0C2-7FF9-419E-AB53-1A006D8F91B9}"/>
    <cellStyle name="Comma 5 6 2 2 5 2" xfId="9028" xr:uid="{285A04F3-6FB7-4F5B-8BC6-3FCCB88A082D}"/>
    <cellStyle name="Comma 5 6 2 2 5 2 2" xfId="19408" xr:uid="{1D6CE86A-4B28-4E17-B4CA-9401F4858BAC}"/>
    <cellStyle name="Comma 5 6 2 2 5 2 3" xfId="31032" xr:uid="{1EA9922A-E309-408C-BB74-3D1F5E1A14F2}"/>
    <cellStyle name="Comma 5 6 2 2 5 2 4" xfId="30692" xr:uid="{885FB70C-6BB5-4532-A96A-20D44FAFED30}"/>
    <cellStyle name="Comma 5 6 2 2 5 3" xfId="11861" xr:uid="{AA7B603D-CCF5-46C0-805C-CEDE698D7B9D}"/>
    <cellStyle name="Comma 5 6 2 2 5 3 2" xfId="22241" xr:uid="{AFB1E244-0332-4A88-A911-B4D13437BB6F}"/>
    <cellStyle name="Comma 5 6 2 2 5 4" xfId="28689" xr:uid="{0733BD59-3F00-421F-A046-E4A0EDF2EDAF}"/>
    <cellStyle name="Comma 5 6 2 2 5 5" xfId="26456" xr:uid="{3079EAE1-684B-4BD4-876B-9ECEB73EE7D2}"/>
    <cellStyle name="Comma 5 6 2 2 5 6" xfId="16575" xr:uid="{79B256E5-8985-4D8C-848D-75F1C654E724}"/>
    <cellStyle name="Comma 5 6 2 2 6" xfId="4870" xr:uid="{B5D55B10-0881-419C-B732-466306D768E8}"/>
    <cellStyle name="Comma 5 6 2 2 6 2" xfId="28494" xr:uid="{FD4128A6-B85A-433F-BEBA-57CCE7A19CA1}"/>
    <cellStyle name="Comma 5 6 2 2 6 3" xfId="27039" xr:uid="{C2FD6024-063C-4BB6-A319-41F4C7C9715C}"/>
    <cellStyle name="Comma 5 6 2 2 6 4" xfId="14162" xr:uid="{20DE546D-3E6E-442C-A8E9-AB799FE01011}"/>
    <cellStyle name="Comma 5 6 2 2 7" xfId="6615" xr:uid="{CE2FA26B-5BAF-4EA3-A162-02D41BDEF9B8}"/>
    <cellStyle name="Comma 5 6 2 2 7 2" xfId="16995" xr:uid="{8C122B7D-CDA4-4B20-8EE6-B2A18A27E27F}"/>
    <cellStyle name="Comma 5 6 2 2 8" xfId="9448" xr:uid="{493A5F72-E443-4750-8205-310134CA00FC}"/>
    <cellStyle name="Comma 5 6 2 2 8 2" xfId="19828" xr:uid="{FD82A86A-8BB1-4631-B78D-BB6CC76D7B97}"/>
    <cellStyle name="Comma 5 6 2 2 9" xfId="24441" xr:uid="{DBC2662B-0096-4825-97AB-0A53BE0D05F8}"/>
    <cellStyle name="Comma 5 6 2 3" xfId="1645" xr:uid="{00000000-0005-0000-0000-000032020000}"/>
    <cellStyle name="Comma 5 6 2 3 2" xfId="3037" xr:uid="{00000000-0005-0000-0000-0000CA010000}"/>
    <cellStyle name="Comma 5 6 2 3 2 2" xfId="8116" xr:uid="{23E0A0A0-0515-4440-8FC8-CE55588B6DD2}"/>
    <cellStyle name="Comma 5 6 2 3 2 2 2" xfId="28798" xr:uid="{671BDB14-243E-45CA-A23C-8F371B38EA75}"/>
    <cellStyle name="Comma 5 6 2 3 2 2 2 2" xfId="31218" xr:uid="{E754FD69-8023-47E5-8936-45EC17C01A95}"/>
    <cellStyle name="Comma 5 6 2 3 2 2 2 3" xfId="30694" xr:uid="{8B730094-61E6-4360-85C8-E6490B245982}"/>
    <cellStyle name="Comma 5 6 2 3 2 2 3" xfId="26238" xr:uid="{1C759D9A-2B57-4B81-B6D1-6564D25BFE66}"/>
    <cellStyle name="Comma 5 6 2 3 2 2 4" xfId="18496" xr:uid="{AA1167CE-168B-4A15-AC11-7ADE41422C75}"/>
    <cellStyle name="Comma 5 6 2 3 2 3" xfId="10949" xr:uid="{76F3881A-2D5E-4D63-B789-77D4C66CF866}"/>
    <cellStyle name="Comma 5 6 2 3 2 3 2" xfId="21329" xr:uid="{DD20E463-3FD4-42FE-B7B4-D5FC84C459A2}"/>
    <cellStyle name="Comma 5 6 2 3 2 4" xfId="25051" xr:uid="{745800EE-3017-450A-8B34-6DA470EE4EEE}"/>
    <cellStyle name="Comma 5 6 2 3 2 5" xfId="15663" xr:uid="{5090D05D-6DBC-4C7E-B89F-187F563DADDA}"/>
    <cellStyle name="Comma 5 6 2 3 3" xfId="3573" xr:uid="{00000000-0005-0000-0000-000032020000}"/>
    <cellStyle name="Comma 5 6 2 3 4" xfId="4400" xr:uid="{801E30CD-C57C-4AA0-AD44-E472084856B7}"/>
    <cellStyle name="Comma 5 6 2 3 4 2" xfId="9171" xr:uid="{A2245F6E-C818-462B-A577-BFD6A878F55E}"/>
    <cellStyle name="Comma 5 6 2 3 4 2 2" xfId="19551" xr:uid="{14D9B2EC-B766-4595-9CDC-448355EE4724}"/>
    <cellStyle name="Comma 5 6 2 3 4 2 3" xfId="31065" xr:uid="{0BCC3248-510F-4F80-AE31-2C20A5227116}"/>
    <cellStyle name="Comma 5 6 2 3 4 2 4" xfId="30693" xr:uid="{9A1704C5-92D3-4EC2-ABE4-64113981F989}"/>
    <cellStyle name="Comma 5 6 2 3 4 3" xfId="12004" xr:uid="{35882B78-1782-4B44-B952-8D8F152EFB59}"/>
    <cellStyle name="Comma 5 6 2 3 4 3 2" xfId="22384" xr:uid="{FDCEE5D9-8336-48C7-815D-C9B7E8AFD011}"/>
    <cellStyle name="Comma 5 6 2 3 4 4" xfId="16718" xr:uid="{56D238A3-EADF-4C6C-ABC2-259D1B9EC20B}"/>
    <cellStyle name="Comma 5 6 2 3 5" xfId="5576" xr:uid="{7DAFC742-BDFC-41FC-ABDD-C89BACF93A27}"/>
    <cellStyle name="Comma 5 6 2 3 5 2" xfId="29713" xr:uid="{4E272700-95C3-44A0-BF31-07E252DAB136}"/>
    <cellStyle name="Comma 5 6 2 3 5 2 2" xfId="30963" xr:uid="{AF3CA143-BBE9-44FB-93FF-A7145ECBFBE4}"/>
    <cellStyle name="Comma 5 6 2 3 6" xfId="22840" xr:uid="{3FBDAED5-388D-4D26-8D74-FFEB528015CE}"/>
    <cellStyle name="Comma 5 6 2 3 7" xfId="13540" xr:uid="{4651E5BC-44DB-49EC-9E1E-2E263F7FB541}"/>
    <cellStyle name="Comma 5 6 2 4" xfId="1646" xr:uid="{00000000-0005-0000-0000-000033020000}"/>
    <cellStyle name="Comma 5 6 2 4 2" xfId="3035" xr:uid="{00000000-0005-0000-0000-0000CB010000}"/>
    <cellStyle name="Comma 5 6 2 4 2 2" xfId="8114" xr:uid="{5EE1CF64-9D10-4519-BE5F-3CC0CCD2C426}"/>
    <cellStyle name="Comma 5 6 2 4 2 2 2" xfId="28796" xr:uid="{FC49F608-A2B9-4DAE-9F80-E69D118BB65C}"/>
    <cellStyle name="Comma 5 6 2 4 2 2 3" xfId="28249" xr:uid="{F93BFCD3-1F2B-43DD-96BE-336BBD34E889}"/>
    <cellStyle name="Comma 5 6 2 4 2 2 4" xfId="18494" xr:uid="{681A9550-561D-4D2B-8618-A8501797004F}"/>
    <cellStyle name="Comma 5 6 2 4 2 3" xfId="10947" xr:uid="{CE55CC3B-C858-449C-8599-4E031514088A}"/>
    <cellStyle name="Comma 5 6 2 4 2 3 2" xfId="21327" xr:uid="{33E04FD2-637C-43D6-9B1F-5240F7C246D5}"/>
    <cellStyle name="Comma 5 6 2 4 2 4" xfId="23231" xr:uid="{EBC3B05A-7A0A-438A-8E96-15B08D86831D}"/>
    <cellStyle name="Comma 5 6 2 4 2 5" xfId="15661" xr:uid="{9E52C520-ED29-4051-AAED-430610354ED6}"/>
    <cellStyle name="Comma 5 6 2 4 3" xfId="3688" xr:uid="{00000000-0005-0000-0000-000033020000}"/>
    <cellStyle name="Comma 5 6 2 4 4" xfId="5577" xr:uid="{71C6AC17-1809-4613-A9BC-C403E4D7EDC1}"/>
    <cellStyle name="Comma 5 6 2 4 4 2" xfId="29943" xr:uid="{9FB3FC22-56A3-44B5-87A0-EBCF4B7BBF43}"/>
    <cellStyle name="Comma 5 6 2 4 5" xfId="23076" xr:uid="{05CE79C8-0595-4073-995E-F515BE239074}"/>
    <cellStyle name="Comma 5 6 2 4 6" xfId="13538" xr:uid="{123920D6-4E19-4240-B326-B292C9E4F685}"/>
    <cellStyle name="Comma 5 6 2 5" xfId="1641" xr:uid="{00000000-0005-0000-0000-000034020000}"/>
    <cellStyle name="Comma 5 6 2 5 2" xfId="2653" xr:uid="{00000000-0005-0000-0000-0000CC010000}"/>
    <cellStyle name="Comma 5 6 2 5 2 2" xfId="7777" xr:uid="{760C978A-BC3A-4099-B272-60CBCFE1F49B}"/>
    <cellStyle name="Comma 5 6 2 5 2 2 2" xfId="18157" xr:uid="{2B4F0818-04F1-4A3E-90AA-FE9F67CABD12}"/>
    <cellStyle name="Comma 5 6 2 5 2 3" xfId="10610" xr:uid="{7AA3840D-60B5-4811-AB3A-C2D763B540B5}"/>
    <cellStyle name="Comma 5 6 2 5 2 3 2" xfId="20990" xr:uid="{C3848658-C243-4766-91B7-F43B4247BE32}"/>
    <cellStyle name="Comma 5 6 2 5 2 4" xfId="27021" xr:uid="{14B37001-6DB6-47D9-8135-F7341B2B6043}"/>
    <cellStyle name="Comma 5 6 2 5 2 5" xfId="28047" xr:uid="{FC30BF35-A10F-4B9E-A7FB-BF166BA75823}"/>
    <cellStyle name="Comma 5 6 2 5 2 6" xfId="15324" xr:uid="{8D630E77-B1F3-4F87-9EBE-468BD74161CE}"/>
    <cellStyle name="Comma 5 6 2 5 3" xfId="3569" xr:uid="{00000000-0005-0000-0000-000034020000}"/>
    <cellStyle name="Comma 5 6 2 5 4" xfId="5574" xr:uid="{15CA7CF0-8774-44B8-89C4-66779EB5AB03}"/>
    <cellStyle name="Comma 5 6 2 5 4 2" xfId="29887" xr:uid="{BA1CDCF9-FD46-4D60-8CA7-A7079119BBF5}"/>
    <cellStyle name="Comma 5 6 2 5 5" xfId="23181" xr:uid="{B695C334-6D1D-4BA0-B65E-4327AA00C741}"/>
    <cellStyle name="Comma 5 6 2 5 6" xfId="13054" xr:uid="{3F962ED6-CBA7-4F78-907C-74062DC5C426}"/>
    <cellStyle name="Comma 5 6 2 6" xfId="2275" xr:uid="{00000000-0005-0000-0000-0000C7010000}"/>
    <cellStyle name="Comma 5 6 2 6 2" xfId="7401" xr:uid="{55AA8196-864E-4FAA-8F38-8D933D4F67BF}"/>
    <cellStyle name="Comma 5 6 2 6 2 2" xfId="17781" xr:uid="{C063C035-9AC4-4188-9411-57900EC33309}"/>
    <cellStyle name="Comma 5 6 2 6 3" xfId="10234" xr:uid="{E5CAEABC-95FB-49C6-B95D-77795AB6341F}"/>
    <cellStyle name="Comma 5 6 2 6 3 2" xfId="20614" xr:uid="{B66BB9E8-0F84-4162-915D-02AB7DEBA8AA}"/>
    <cellStyle name="Comma 5 6 2 6 4" xfId="22974" xr:uid="{703D8A09-5AB2-4384-B084-DFBDDF5134A9}"/>
    <cellStyle name="Comma 5 6 2 6 5" xfId="26449" xr:uid="{33747A0D-B40C-45E9-9527-F5B33B70402A}"/>
    <cellStyle name="Comma 5 6 2 6 6" xfId="14948" xr:uid="{1F7EDEBB-CF6F-429D-A222-FF76750F2126}"/>
    <cellStyle name="Comma 5 6 2 7" xfId="3816" xr:uid="{B4AAABA5-2912-46C4-A8A7-5D7C242BB3E0}"/>
    <cellStyle name="Comma 5 6 2 7 2" xfId="8649" xr:uid="{505361DD-BC03-414D-B75F-B325FF6A087B}"/>
    <cellStyle name="Comma 5 6 2 7 2 2" xfId="19029" xr:uid="{B5825790-102F-4786-BFC8-CA5B7795FBB2}"/>
    <cellStyle name="Comma 5 6 2 7 3" xfId="11482" xr:uid="{291CBEEB-96E2-4CE2-92F5-992FFCAAB487}"/>
    <cellStyle name="Comma 5 6 2 7 3 2" xfId="21862" xr:uid="{2ADB1291-B0DB-4F88-9875-C60D450EDD3C}"/>
    <cellStyle name="Comma 5 6 2 7 4" xfId="26444" xr:uid="{A599851F-1443-4C53-AD67-76E79E60D3E9}"/>
    <cellStyle name="Comma 5 6 2 7 5" xfId="26372" xr:uid="{1A9D8B69-476D-44F6-966C-060DEC326322}"/>
    <cellStyle name="Comma 5 6 2 7 6" xfId="16196" xr:uid="{0561A9D7-E3C0-4658-9A12-427315DCB20E}"/>
    <cellStyle name="Comma 5 6 2 8" xfId="4869" xr:uid="{3E8F4A8B-934A-488E-B0D8-9CDBF3BAF43D}"/>
    <cellStyle name="Comma 5 6 2 8 2" xfId="14161" xr:uid="{6135CAAB-BC69-4100-9762-167B1382FD8C}"/>
    <cellStyle name="Comma 5 6 2 9" xfId="6614" xr:uid="{F76A3232-5316-48AB-B1C1-521032568CB1}"/>
    <cellStyle name="Comma 5 6 2 9 2" xfId="16994" xr:uid="{8E3E216E-86EF-454F-91CB-3A0F6E6FCD17}"/>
    <cellStyle name="Comma 5 6 3" xfId="479" xr:uid="{00000000-0005-0000-0000-000035020000}"/>
    <cellStyle name="Comma 5 6 3 10" xfId="12664" xr:uid="{9A4BCD8E-F5B8-42BC-A351-057634D261C4}"/>
    <cellStyle name="Comma 5 6 3 2" xfId="1648" xr:uid="{00000000-0005-0000-0000-000036020000}"/>
    <cellStyle name="Comma 5 6 3 2 2" xfId="3038" xr:uid="{00000000-0005-0000-0000-0000CE010000}"/>
    <cellStyle name="Comma 5 6 3 2 2 2" xfId="8117" xr:uid="{2988140F-C9BB-4F35-BE88-8B632235552C}"/>
    <cellStyle name="Comma 5 6 3 2 2 2 2" xfId="28799" xr:uid="{15CF8EA8-D872-4A1A-BBD9-2FBA5C11DD5A}"/>
    <cellStyle name="Comma 5 6 3 2 2 2 3" xfId="26471" xr:uid="{514830B1-160E-4F8B-9AB5-3550D757909B}"/>
    <cellStyle name="Comma 5 6 3 2 2 2 4" xfId="18497" xr:uid="{AAC7EE76-4F4E-4C78-BEAC-B2E459246B53}"/>
    <cellStyle name="Comma 5 6 3 2 2 3" xfId="10950" xr:uid="{6651C9F7-8EE7-4D75-AC11-54ED3950982A}"/>
    <cellStyle name="Comma 5 6 3 2 2 3 2" xfId="21330" xr:uid="{6EE81B4D-AED8-464B-BF44-6E2802D87D53}"/>
    <cellStyle name="Comma 5 6 3 2 2 4" xfId="25809" xr:uid="{56264640-B7B6-4259-88CF-94ABC0784962}"/>
    <cellStyle name="Comma 5 6 3 2 2 5" xfId="15664" xr:uid="{51AFB86B-CB9C-4C17-A951-DCC2815DA1FB}"/>
    <cellStyle name="Comma 5 6 3 2 3" xfId="3537" xr:uid="{00000000-0005-0000-0000-000036020000}"/>
    <cellStyle name="Comma 5 6 3 2 4" xfId="5578" xr:uid="{8D6F4F08-AEE7-4E1C-9695-7E8F22B5E68C}"/>
    <cellStyle name="Comma 5 6 3 2 4 2" xfId="29945" xr:uid="{8B1B28A8-133C-4516-A9F3-7FE36BF04379}"/>
    <cellStyle name="Comma 5 6 3 2 5" xfId="24534" xr:uid="{3605F36D-2DA4-4E1E-B5B2-7275CC3D770B}"/>
    <cellStyle name="Comma 5 6 3 2 6" xfId="13541" xr:uid="{10618A8C-FF4F-43A9-8C44-8968BE992A4F}"/>
    <cellStyle name="Comma 5 6 3 3" xfId="1649" xr:uid="{00000000-0005-0000-0000-000037020000}"/>
    <cellStyle name="Comma 5 6 3 3 2" xfId="2670" xr:uid="{00000000-0005-0000-0000-0000CF010000}"/>
    <cellStyle name="Comma 5 6 3 3 2 2" xfId="7793" xr:uid="{FC4E818E-86CA-4871-A53F-6AE683E00537}"/>
    <cellStyle name="Comma 5 6 3 3 2 2 2" xfId="18173" xr:uid="{A6F7B1FA-D58C-4E72-B7F5-1DA4608A0506}"/>
    <cellStyle name="Comma 5 6 3 3 2 3" xfId="10626" xr:uid="{466915EA-A5DE-480D-873A-773BC4A7C5B4}"/>
    <cellStyle name="Comma 5 6 3 3 2 3 2" xfId="21006" xr:uid="{58DD9EC1-7FAE-451B-B84B-7FF34BA949B1}"/>
    <cellStyle name="Comma 5 6 3 3 2 4" xfId="15340" xr:uid="{CBFC83F7-B5FD-47E9-9402-9883DBB0922C}"/>
    <cellStyle name="Comma 5 6 3 3 2 5" xfId="30427" xr:uid="{ED4880D0-7E90-4301-AA4F-4731D701629B}"/>
    <cellStyle name="Comma 5 6 3 3 3" xfId="3539" xr:uid="{00000000-0005-0000-0000-000037020000}"/>
    <cellStyle name="Comma 5 6 3 3 4" xfId="5579" xr:uid="{761EBF54-5B24-4AA9-86E2-6BDAAF962FA7}"/>
    <cellStyle name="Comma 5 6 3 3 4 2" xfId="29896" xr:uid="{AB4FD6CD-0861-47AC-BFF8-0942381BE83B}"/>
    <cellStyle name="Comma 5 6 3 3 5" xfId="22819" xr:uid="{414F5BD6-9601-4501-97FD-1B91957F007A}"/>
    <cellStyle name="Comma 5 6 3 3 6" xfId="13073" xr:uid="{EFA9F08E-5102-40A7-B488-32F84DE311D1}"/>
    <cellStyle name="Comma 5 6 3 4" xfId="1647" xr:uid="{00000000-0005-0000-0000-000038020000}"/>
    <cellStyle name="Comma 5 6 3 4 2" xfId="4655" xr:uid="{96B839EE-44EA-4FBB-9175-77FE529D3877}"/>
    <cellStyle name="Comma 5 6 3 4 2 2" xfId="9406" xr:uid="{630F016D-D656-47E0-9F46-225F3907DBA3}"/>
    <cellStyle name="Comma 5 6 3 4 2 2 2" xfId="19786" xr:uid="{96E2F542-CA8D-4ECC-9D80-96C38592BB84}"/>
    <cellStyle name="Comma 5 6 3 4 2 3" xfId="12239" xr:uid="{F19B67DB-29E6-4352-AFB8-B111561F27E7}"/>
    <cellStyle name="Comma 5 6 3 4 2 3 2" xfId="22619" xr:uid="{1F87520B-F67C-418A-B875-7FAAFF828D33}"/>
    <cellStyle name="Comma 5 6 3 4 2 4" xfId="28276" xr:uid="{21A54E6A-310D-4239-8B26-446127D07DBF}"/>
    <cellStyle name="Comma 5 6 3 4 2 5" xfId="26646" xr:uid="{1B152A18-1C82-4286-836C-A679DC640C6A}"/>
    <cellStyle name="Comma 5 6 3 4 2 6" xfId="16953" xr:uid="{0487E457-D63A-4098-84BA-4D4BC076AA8F}"/>
    <cellStyle name="Comma 5 6 3 4 3" xfId="24251" xr:uid="{605FDD89-0425-4367-8C3B-784B5D425380}"/>
    <cellStyle name="Comma 5 6 3 5" xfId="4122" xr:uid="{DF63986C-EEEC-420A-A145-91C5AAECDE50}"/>
    <cellStyle name="Comma 5 6 3 5 2" xfId="8893" xr:uid="{5901397A-C167-4D60-9058-B5323971A03C}"/>
    <cellStyle name="Comma 5 6 3 5 2 2" xfId="29005" xr:uid="{E9821182-F511-459C-8200-A6ACE1605CCE}"/>
    <cellStyle name="Comma 5 6 3 5 2 3" xfId="27073" xr:uid="{AA58A71E-A9E2-47FF-A519-0B5400D31F1E}"/>
    <cellStyle name="Comma 5 6 3 5 2 4" xfId="19273" xr:uid="{537EFCF4-5CA5-4F86-8653-BC297AE15835}"/>
    <cellStyle name="Comma 5 6 3 5 2 5" xfId="31007" xr:uid="{B8E6B64A-486D-4071-8DC3-AA330959E8E0}"/>
    <cellStyle name="Comma 5 6 3 5 3" xfId="11726" xr:uid="{31C10FCD-B77E-4316-A776-403BF58FAB36}"/>
    <cellStyle name="Comma 5 6 3 5 3 2" xfId="22106" xr:uid="{E8D6B2DA-D8E8-4FC4-BBC5-E6A7E0071C73}"/>
    <cellStyle name="Comma 5 6 3 5 4" xfId="25650" xr:uid="{978D8406-2F72-4AD1-90F1-6B8A28C381C1}"/>
    <cellStyle name="Comma 5 6 3 5 5" xfId="16440" xr:uid="{C75A4B7E-E15F-49D1-A402-7902E8917AC0}"/>
    <cellStyle name="Comma 5 6 3 6" xfId="4871" xr:uid="{62C1F978-25D8-4CC1-9BA5-9A9C3B52A758}"/>
    <cellStyle name="Comma 5 6 3 6 2" xfId="28687" xr:uid="{7979634E-E2D5-43B6-BABA-61DBAA353967}"/>
    <cellStyle name="Comma 5 6 3 6 3" xfId="26006" xr:uid="{9332BC9F-0C97-4623-974D-D0703A9F521C}"/>
    <cellStyle name="Comma 5 6 3 6 4" xfId="14163" xr:uid="{C4FD2E18-8907-418E-BEFD-599F2FBB4D80}"/>
    <cellStyle name="Comma 5 6 3 7" xfId="6616" xr:uid="{7B8BE26E-8EB7-40A6-8C1F-A5C8F82DD8AB}"/>
    <cellStyle name="Comma 5 6 3 7 2" xfId="26273" xr:uid="{47A7EEA5-49CD-448B-AF24-B40E545AFC4C}"/>
    <cellStyle name="Comma 5 6 3 7 3" xfId="27404" xr:uid="{CC90C86D-535E-4CD2-9515-9AFB75C393D7}"/>
    <cellStyle name="Comma 5 6 3 7 4" xfId="16996" xr:uid="{B82D5362-48A2-4270-B9FB-2ACCDDD72ED1}"/>
    <cellStyle name="Comma 5 6 3 8" xfId="9449" xr:uid="{1A55361D-A709-4349-9372-B9ADC2352EFB}"/>
    <cellStyle name="Comma 5 6 3 8 2" xfId="19829" xr:uid="{918C8C6A-4561-4334-BA22-26C3070BF72F}"/>
    <cellStyle name="Comma 5 6 3 9" xfId="24348" xr:uid="{725B2A9C-E526-44FB-94FB-67F2A605326F}"/>
    <cellStyle name="Comma 5 6 4" xfId="480" xr:uid="{00000000-0005-0000-0000-000039020000}"/>
    <cellStyle name="Comma 5 6 4 10" xfId="13542" xr:uid="{69DFF61A-3937-4D61-A1C6-BCFA084C7E61}"/>
    <cellStyle name="Comma 5 6 4 2" xfId="1651" xr:uid="{00000000-0005-0000-0000-00003A020000}"/>
    <cellStyle name="Comma 5 6 4 2 2" xfId="23230" xr:uid="{631D18D8-9F14-4EF0-8240-8FC074BE2970}"/>
    <cellStyle name="Comma 5 6 4 2 2 2" xfId="29831" xr:uid="{ACAEC5BD-7D04-4A07-8311-C37FECBDA470}"/>
    <cellStyle name="Comma 5 6 4 2 2 2 2" xfId="30696" xr:uid="{6FD28594-8527-46A9-81FF-53A5969F8A03}"/>
    <cellStyle name="Comma 5 6 4 2 3" xfId="23615" xr:uid="{EB20E96A-ABBE-4405-A83A-0C56D225D782}"/>
    <cellStyle name="Comma 5 6 4 2 4" xfId="30049" xr:uid="{55CA51AD-2F4D-46A7-8227-ED4BBA99702B}"/>
    <cellStyle name="Comma 5 6 4 3" xfId="1652" xr:uid="{00000000-0005-0000-0000-00003B020000}"/>
    <cellStyle name="Comma 5 6 4 4" xfId="1650" xr:uid="{00000000-0005-0000-0000-00003C020000}"/>
    <cellStyle name="Comma 5 6 4 5" xfId="4401" xr:uid="{DCD7CC65-2C6B-43C4-8785-9E881C1BCA13}"/>
    <cellStyle name="Comma 5 6 4 5 2" xfId="9172" xr:uid="{29D46A5B-5EF4-4D5F-A22D-461AEE36AEE4}"/>
    <cellStyle name="Comma 5 6 4 5 2 2" xfId="19552" xr:uid="{915B69A5-F130-476E-A455-3362F3718E7A}"/>
    <cellStyle name="Comma 5 6 4 5 2 3" xfId="31066" xr:uid="{F2786672-7DFE-4FB0-BA25-C00762325A99}"/>
    <cellStyle name="Comma 5 6 4 5 2 4" xfId="30695" xr:uid="{4B424C80-EECD-4381-B558-D0681B8D1102}"/>
    <cellStyle name="Comma 5 6 4 5 3" xfId="12005" xr:uid="{F056B21E-8EEC-42D1-A5EC-AC363C419105}"/>
    <cellStyle name="Comma 5 6 4 5 3 2" xfId="22385" xr:uid="{6193C099-469F-4BED-9B2E-5342B05049AB}"/>
    <cellStyle name="Comma 5 6 4 5 4" xfId="16719" xr:uid="{101AE1AE-F90A-41ED-876F-AC99EDFE262D}"/>
    <cellStyle name="Comma 5 6 4 6" xfId="4872" xr:uid="{606B6403-7A80-4C7A-AB8E-023D16F4F682}"/>
    <cellStyle name="Comma 5 6 4 6 2" xfId="14164" xr:uid="{AAE9E0B8-5207-490D-B683-5B8B2029A3E9}"/>
    <cellStyle name="Comma 5 6 4 7" xfId="6617" xr:uid="{D8BDED57-485A-4A5D-A931-A9573409E00D}"/>
    <cellStyle name="Comma 5 6 4 7 2" xfId="16997" xr:uid="{4FDFD70E-F66A-4013-9215-3448C2947268}"/>
    <cellStyle name="Comma 5 6 4 8" xfId="9450" xr:uid="{7331E9E2-6F0D-46C8-9F00-16E1BAED187C}"/>
    <cellStyle name="Comma 5 6 4 8 2" xfId="19830" xr:uid="{982F0F29-74E0-425B-826B-D189FCA037A6}"/>
    <cellStyle name="Comma 5 6 4 9" xfId="24589" xr:uid="{E92AF8D2-F737-4F3F-8E21-3899B629C4BC}"/>
    <cellStyle name="Comma 5 6 5" xfId="1653" xr:uid="{00000000-0005-0000-0000-00003D020000}"/>
    <cellStyle name="Comma 5 6 5 2" xfId="2870" xr:uid="{00000000-0005-0000-0000-0000D1010000}"/>
    <cellStyle name="Comma 5 6 5 2 2" xfId="7986" xr:uid="{A4168C2C-017A-4E86-848B-D43FC33D9E71}"/>
    <cellStyle name="Comma 5 6 5 2 2 2" xfId="28256" xr:uid="{5F5CF18B-E883-4239-80F4-25A57F9ABFF8}"/>
    <cellStyle name="Comma 5 6 5 2 2 2 2" xfId="31203" xr:uid="{7D4C9951-2CC3-4A50-BBC9-67EE0E29863D}"/>
    <cellStyle name="Comma 5 6 5 2 2 2 3" xfId="30697" xr:uid="{776FC7D4-7BCD-4D98-A3F7-74BEEC5CD323}"/>
    <cellStyle name="Comma 5 6 5 2 2 3" xfId="27865" xr:uid="{C54C1D54-1B79-487A-9CB9-DFE7AE2A9CD6}"/>
    <cellStyle name="Comma 5 6 5 2 2 4" xfId="18366" xr:uid="{58248E8F-2F5A-4FBC-BA63-B8901727DC47}"/>
    <cellStyle name="Comma 5 6 5 2 3" xfId="10819" xr:uid="{78AA1DAD-4757-4283-9FE6-DE180516122E}"/>
    <cellStyle name="Comma 5 6 5 2 3 2" xfId="21199" xr:uid="{0F318335-83CE-4969-9344-703F784264E8}"/>
    <cellStyle name="Comma 5 6 5 2 4" xfId="24841" xr:uid="{58FE6BB2-A654-4842-9D03-347B90CB102C}"/>
    <cellStyle name="Comma 5 6 5 2 5" xfId="15533" xr:uid="{90E983AF-E2A7-47E2-8A74-579B8D03F159}"/>
    <cellStyle name="Comma 5 6 5 3" xfId="3540" xr:uid="{00000000-0005-0000-0000-00003D020000}"/>
    <cellStyle name="Comma 5 6 5 4" xfId="5580" xr:uid="{F71FC95D-44D7-4567-A472-4307DC68F426}"/>
    <cellStyle name="Comma 5 6 5 4 2" xfId="29840" xr:uid="{C378B11F-FE1B-4D48-8F76-B07AE9EB0C13}"/>
    <cellStyle name="Comma 5 6 5 5" xfId="22673" xr:uid="{55490A9E-01D7-460C-A9F7-9F91E148E222}"/>
    <cellStyle name="Comma 5 6 5 6" xfId="13362" xr:uid="{EA787D51-6E05-4DA2-BB3C-931FD37A02C3}"/>
    <cellStyle name="Comma 5 6 6" xfId="1654" xr:uid="{00000000-0005-0000-0000-00003E020000}"/>
    <cellStyle name="Comma 5 6 6 2" xfId="2502" xr:uid="{00000000-0005-0000-0000-0000D2010000}"/>
    <cellStyle name="Comma 5 6 6 2 2" xfId="7626" xr:uid="{1BEB08BA-662C-4878-B2D9-0F34C8877877}"/>
    <cellStyle name="Comma 5 6 6 2 2 2" xfId="18006" xr:uid="{BD27081A-33EF-4C77-96E7-2C5D52AB2CB3}"/>
    <cellStyle name="Comma 5 6 6 2 3" xfId="10459" xr:uid="{B1DF0B21-DA5F-41AD-B192-AC41182AEEC6}"/>
    <cellStyle name="Comma 5 6 6 2 3 2" xfId="20839" xr:uid="{BF5CE5FE-3EF1-4520-BDE5-A886A7DBD274}"/>
    <cellStyle name="Comma 5 6 6 2 4" xfId="27698" xr:uid="{ABFDF23C-0423-457C-83B1-A087B20ABBEA}"/>
    <cellStyle name="Comma 5 6 6 2 5" xfId="27361" xr:uid="{F19CC4E9-508D-499B-8F9E-0BA9B4616EF6}"/>
    <cellStyle name="Comma 5 6 6 2 6" xfId="15173" xr:uid="{7FD278A5-F30B-4C06-B250-225256092BE0}"/>
    <cellStyle name="Comma 5 6 6 3" xfId="3542" xr:uid="{00000000-0005-0000-0000-00003E020000}"/>
    <cellStyle name="Comma 5 6 6 4" xfId="5581" xr:uid="{C299B670-1E97-4C26-B434-264A76914A49}"/>
    <cellStyle name="Comma 5 6 6 4 2" xfId="29869" xr:uid="{C06840A9-7BF7-48E8-BD43-5AA0864EF63B}"/>
    <cellStyle name="Comma 5 6 6 5" xfId="23724" xr:uid="{5713D575-9C81-4804-B1A8-F5DE5B0FFABF}"/>
    <cellStyle name="Comma 5 6 6 6" xfId="12889" xr:uid="{FB173E75-DA18-4987-8EEB-D3CA7E70D2C0}"/>
    <cellStyle name="Comma 5 6 7" xfId="1640" xr:uid="{00000000-0005-0000-0000-00003F020000}"/>
    <cellStyle name="Comma 5 6 7 2" xfId="2258" xr:uid="{00000000-0005-0000-0000-0000C6010000}"/>
    <cellStyle name="Comma 5 6 7 2 2" xfId="7384" xr:uid="{B1ADE0B4-0841-4EA0-8361-A573FE98E495}"/>
    <cellStyle name="Comma 5 6 7 2 2 2" xfId="17764" xr:uid="{35FCECEC-1608-4E78-8E5B-E19FCE3F68EB}"/>
    <cellStyle name="Comma 5 6 7 2 3" xfId="10217" xr:uid="{5D91E43A-ED10-41E3-9D74-036AA5B5FE1B}"/>
    <cellStyle name="Comma 5 6 7 2 3 2" xfId="20597" xr:uid="{B2E5C644-A4CF-49A9-AA57-CA35A1AF6478}"/>
    <cellStyle name="Comma 5 6 7 2 4" xfId="28489" xr:uid="{9A66F825-2F8B-4320-A260-883602AAA4D7}"/>
    <cellStyle name="Comma 5 6 7 2 5" xfId="25897" xr:uid="{3DDE40A2-D002-44C3-BB89-D8C7AFCBCEAB}"/>
    <cellStyle name="Comma 5 6 7 2 6" xfId="14931" xr:uid="{9070B726-4E0F-4A72-B935-ED3611F82692}"/>
    <cellStyle name="Comma 5 6 7 3" xfId="3681" xr:uid="{00000000-0005-0000-0000-00003F020000}"/>
    <cellStyle name="Comma 5 6 7 4" xfId="23675" xr:uid="{98C2CE82-9E9A-455F-9994-C8EBEE219C54}"/>
    <cellStyle name="Comma 5 6 8" xfId="3862" xr:uid="{75645FB4-205D-4E97-ABC5-C721ABB9F46B}"/>
    <cellStyle name="Comma 5 6 8 2" xfId="8693" xr:uid="{9C4DAFBF-0377-441E-B8E5-C883A9095C2E}"/>
    <cellStyle name="Comma 5 6 8 2 2" xfId="19073" xr:uid="{B509ABE0-D8C4-4066-83AA-AE80A9FA47F9}"/>
    <cellStyle name="Comma 5 6 8 3" xfId="11526" xr:uid="{8BBD3814-0477-4211-98F9-083CA8A425D3}"/>
    <cellStyle name="Comma 5 6 8 3 2" xfId="21906" xr:uid="{41DAC589-E123-4832-BCB0-093350FF3653}"/>
    <cellStyle name="Comma 5 6 8 4" xfId="26489" xr:uid="{5A3E59E1-46B3-4497-B3B1-54407837B839}"/>
    <cellStyle name="Comma 5 6 8 5" xfId="27285" xr:uid="{C2C9EF68-7E4B-49EF-B522-A266D5396DCF}"/>
    <cellStyle name="Comma 5 6 8 6" xfId="16240" xr:uid="{9E8CB0D6-6B8E-4477-B094-490FBDC1FBC1}"/>
    <cellStyle name="Comma 5 6 9" xfId="4868" xr:uid="{C6A25E47-8C83-4DB5-8384-5642D1F451D1}"/>
    <cellStyle name="Comma 5 6 9 2" xfId="28491" xr:uid="{17BF5DBF-6F50-48C0-B849-55785DDD8055}"/>
    <cellStyle name="Comma 5 6 9 3" xfId="26490" xr:uid="{C62C78BA-C0F0-45C9-8AE1-A73B68B1AD84}"/>
    <cellStyle name="Comma 5 6 9 4" xfId="14160" xr:uid="{B80FD583-A4D1-422C-8EF7-CDF096FE6F6F}"/>
    <cellStyle name="Comma 5 7" xfId="481" xr:uid="{00000000-0005-0000-0000-000040020000}"/>
    <cellStyle name="Comma 5 7 10" xfId="6618" xr:uid="{14EE97B8-3107-4485-AD21-11E6538925C2}"/>
    <cellStyle name="Comma 5 7 10 2" xfId="16998" xr:uid="{5CBD8036-72DA-473D-8A8A-0E93E593676C}"/>
    <cellStyle name="Comma 5 7 11" xfId="9451" xr:uid="{CBC3D018-F339-48CA-809A-9BD129D1579D}"/>
    <cellStyle name="Comma 5 7 11 2" xfId="19831" xr:uid="{6D1C1702-DB26-4213-A813-D47E860EB7BE}"/>
    <cellStyle name="Comma 5 7 12" xfId="24088" xr:uid="{730B1F54-6836-4D9C-81FE-2FB8C980C0BD}"/>
    <cellStyle name="Comma 5 7 13" xfId="12507" xr:uid="{66F9A521-1AD4-4187-BA8A-DB446B7A9868}"/>
    <cellStyle name="Comma 5 7 2" xfId="482" xr:uid="{00000000-0005-0000-0000-000041020000}"/>
    <cellStyle name="Comma 5 7 2 10" xfId="24572" xr:uid="{4F2F782D-5870-4461-A2CB-636E40F9A215}"/>
    <cellStyle name="Comma 5 7 2 11" xfId="12665" xr:uid="{8E6FD8F7-43D2-4EB7-8A0D-38A637E02AD2}"/>
    <cellStyle name="Comma 5 7 2 2" xfId="483" xr:uid="{00000000-0005-0000-0000-000042020000}"/>
    <cellStyle name="Comma 5 7 2 2 2" xfId="1658" xr:uid="{00000000-0005-0000-0000-000043020000}"/>
    <cellStyle name="Comma 5 7 2 2 2 2" xfId="23365" xr:uid="{1634567F-8A14-4929-8EE8-848E60E811A4}"/>
    <cellStyle name="Comma 5 7 2 2 2 2 2" xfId="29733" xr:uid="{FE2222D0-7793-40F0-A436-798F90E6F940}"/>
    <cellStyle name="Comma 5 7 2 2 2 2 2 2" xfId="30699" xr:uid="{9BD97334-2881-445B-A34E-42326F312AE5}"/>
    <cellStyle name="Comma 5 7 2 2 2 3" xfId="25601" xr:uid="{2E4144DF-BA35-444A-B073-CD4ECDA4E41B}"/>
    <cellStyle name="Comma 5 7 2 2 2 4" xfId="30050" xr:uid="{9E34B2C9-B31D-4C5D-8B66-EEB757494DBF}"/>
    <cellStyle name="Comma 5 7 2 2 3" xfId="1659" xr:uid="{00000000-0005-0000-0000-000044020000}"/>
    <cellStyle name="Comma 5 7 2 2 3 2" xfId="26634" xr:uid="{5556106A-FC6B-4A1F-BCE2-D4D23FB55ECF}"/>
    <cellStyle name="Comma 5 7 2 2 3 3" xfId="26989" xr:uid="{79683DFE-2E88-4A76-9341-AE0DCE02312A}"/>
    <cellStyle name="Comma 5 7 2 2 4" xfId="1657" xr:uid="{00000000-0005-0000-0000-000045020000}"/>
    <cellStyle name="Comma 5 7 2 2 5" xfId="4875" xr:uid="{662677CF-EED7-4EE9-A1F4-218A4809BCE7}"/>
    <cellStyle name="Comma 5 7 2 2 5 2" xfId="26535" xr:uid="{2AA00ACA-3F70-4143-882E-9AB90CBCFDA9}"/>
    <cellStyle name="Comma 5 7 2 2 5 2 2" xfId="31177" xr:uid="{0FF2F87E-EA1D-4F08-B923-8F0B3224573A}"/>
    <cellStyle name="Comma 5 7 2 2 5 2 3" xfId="30698" xr:uid="{A84E266A-6C4D-48FB-B0F5-7AE41F9D8B5F}"/>
    <cellStyle name="Comma 5 7 2 2 5 3" xfId="26331" xr:uid="{DC4C886B-FA07-433C-8E3D-E3869D9D293F}"/>
    <cellStyle name="Comma 5 7 2 2 5 4" xfId="14167" xr:uid="{11D3F6A0-2075-4D5B-886A-9165B7D14B04}"/>
    <cellStyle name="Comma 5 7 2 2 6" xfId="6620" xr:uid="{1663967D-20F1-45F3-ACE2-E60A145759CC}"/>
    <cellStyle name="Comma 5 7 2 2 6 2" xfId="17000" xr:uid="{40A5B1FA-4FD8-4C4C-9CCE-C8EF4F188AD0}"/>
    <cellStyle name="Comma 5 7 2 2 7" xfId="9453" xr:uid="{97B3FDC4-0CBD-4885-BFCD-715739C8CD60}"/>
    <cellStyle name="Comma 5 7 2 2 7 2" xfId="19833" xr:uid="{1C7A9CF3-0EA0-4CBB-AB63-A14EBACE1599}"/>
    <cellStyle name="Comma 5 7 2 2 8" xfId="24470" xr:uid="{F8F1E486-2341-40EC-80C1-2B7172C7D86B}"/>
    <cellStyle name="Comma 5 7 2 2 9" xfId="13543" xr:uid="{305B0BF6-F862-44A4-BF42-178CF9A94E26}"/>
    <cellStyle name="Comma 5 7 2 3" xfId="1660" xr:uid="{00000000-0005-0000-0000-000046020000}"/>
    <cellStyle name="Comma 5 7 2 3 2" xfId="2671" xr:uid="{00000000-0005-0000-0000-0000D6010000}"/>
    <cellStyle name="Comma 5 7 2 3 2 2" xfId="7794" xr:uid="{13AA3425-DA08-49E7-8A0E-AF84A7626225}"/>
    <cellStyle name="Comma 5 7 2 3 2 2 2" xfId="18174" xr:uid="{846E0AB7-6954-4E03-AD74-1E9D6DC8BA7D}"/>
    <cellStyle name="Comma 5 7 2 3 2 3" xfId="10627" xr:uid="{BB9D0CC4-E015-488B-9CCE-E31DBCA3579D}"/>
    <cellStyle name="Comma 5 7 2 3 2 3 2" xfId="21007" xr:uid="{68F76178-87A8-4557-8677-E967A2D7086C}"/>
    <cellStyle name="Comma 5 7 2 3 2 4" xfId="15341" xr:uid="{190957A6-4825-4713-AF5A-F13B9F2FAB46}"/>
    <cellStyle name="Comma 5 7 2 3 2 5" xfId="30428" xr:uid="{73CA2C10-218A-4D2A-81E4-A47A78477738}"/>
    <cellStyle name="Comma 5 7 2 3 3" xfId="3541" xr:uid="{00000000-0005-0000-0000-000046020000}"/>
    <cellStyle name="Comma 5 7 2 3 4" xfId="5582" xr:uid="{F1C4E9C9-E7C5-4999-9F4B-6A3BEE167DF3}"/>
    <cellStyle name="Comma 5 7 2 3 4 2" xfId="29749" xr:uid="{9A070076-FD0C-4E69-84C5-AB1037CE374D}"/>
    <cellStyle name="Comma 5 7 2 3 5" xfId="25178" xr:uid="{5683F0CD-3BA8-4FCE-9083-BEF5A0F955FE}"/>
    <cellStyle name="Comma 5 7 2 3 6" xfId="13075" xr:uid="{20152E85-0F02-4F68-B0EF-188D729F7246}"/>
    <cellStyle name="Comma 5 7 2 4" xfId="1661" xr:uid="{00000000-0005-0000-0000-000047020000}"/>
    <cellStyle name="Comma 5 7 2 4 2" xfId="4681" xr:uid="{8FBE2D01-7106-47CC-A850-387B386B4D74}"/>
    <cellStyle name="Comma 5 7 2 4 2 2" xfId="9415" xr:uid="{B2026E21-6175-42C0-A65E-87647A35362B}"/>
    <cellStyle name="Comma 5 7 2 4 2 2 2" xfId="19795" xr:uid="{F0303F0C-183A-45C1-9195-D7000C274528}"/>
    <cellStyle name="Comma 5 7 2 4 2 2 3" xfId="31109" xr:uid="{F57B2301-3A0F-4B61-985A-7206CFD1129C}"/>
    <cellStyle name="Comma 5 7 2 4 2 2 4" xfId="30700" xr:uid="{A568AC5A-EBC6-4C11-987C-AB2234DC4239}"/>
    <cellStyle name="Comma 5 7 2 4 2 3" xfId="12248" xr:uid="{23FBDDE2-9ADE-4BC0-9007-49DEC224EDA3}"/>
    <cellStyle name="Comma 5 7 2 4 2 3 2" xfId="22628" xr:uid="{F0FD67B3-C129-4D8C-9442-46DA1BB55B29}"/>
    <cellStyle name="Comma 5 7 2 4 2 4" xfId="26491" xr:uid="{981C4E56-484D-4484-8BE4-DD13E3CB5DF3}"/>
    <cellStyle name="Comma 5 7 2 4 2 5" xfId="28339" xr:uid="{2FB2A506-78EB-4959-BCD8-892F75D1E3C7}"/>
    <cellStyle name="Comma 5 7 2 4 2 6" xfId="16962" xr:uid="{009B3A7B-75F5-4FB4-ABD6-939E56B02676}"/>
    <cellStyle name="Comma 5 7 2 4 3" xfId="23506" xr:uid="{85B2F1AA-03A0-41BE-B69E-339100CEA82F}"/>
    <cellStyle name="Comma 5 7 2 4 3 2" xfId="29898" xr:uid="{9C01E95A-74BC-47F7-B7A5-8BC1061F59A5}"/>
    <cellStyle name="Comma 5 7 2 4 4" xfId="30011" xr:uid="{106398AA-ED2F-4348-890B-9FBF05EF801E}"/>
    <cellStyle name="Comma 5 7 2 5" xfId="1656" xr:uid="{00000000-0005-0000-0000-000048020000}"/>
    <cellStyle name="Comma 5 7 2 5 2" xfId="25608" xr:uid="{B6E4083F-4A15-4CCF-B5C9-4526FACB1C2F}"/>
    <cellStyle name="Comma 5 7 2 5 3" xfId="25775" xr:uid="{FEC3CEA1-CCC7-4BCE-9945-F426DD63FDF4}"/>
    <cellStyle name="Comma 5 7 2 6" xfId="4123" xr:uid="{8B4C8D43-E0E5-4AA4-896D-89B582FFE9A0}"/>
    <cellStyle name="Comma 5 7 2 6 2" xfId="8894" xr:uid="{62414F10-5354-497E-9F35-D71FE3175349}"/>
    <cellStyle name="Comma 5 7 2 6 2 2" xfId="19274" xr:uid="{7239C4D9-0548-4ECD-A092-E1DF8E4C4DB6}"/>
    <cellStyle name="Comma 5 7 2 6 3" xfId="11727" xr:uid="{49F6E218-397A-4FC8-9A8F-49C9BA16B765}"/>
    <cellStyle name="Comma 5 7 2 6 3 2" xfId="22107" xr:uid="{3E9E1955-D564-42C6-A7B8-8DC94F3EFD2C}"/>
    <cellStyle name="Comma 5 7 2 6 4" xfId="27451" xr:uid="{B4576E0B-D014-4B36-B0DD-0BDA3C01EE80}"/>
    <cellStyle name="Comma 5 7 2 6 5" xfId="26753" xr:uid="{005A14DE-8FA2-49BA-AE9F-6B3B044914EF}"/>
    <cellStyle name="Comma 5 7 2 6 6" xfId="16441" xr:uid="{E0CC5760-C206-4DC8-959C-1204DE4D6DE6}"/>
    <cellStyle name="Comma 5 7 2 7" xfId="4874" xr:uid="{26FF34ED-32CA-4593-8F59-D08580833D08}"/>
    <cellStyle name="Comma 5 7 2 7 2" xfId="28445" xr:uid="{E4551655-4C6A-4234-9FB2-AA0A4072A4B6}"/>
    <cellStyle name="Comma 5 7 2 7 3" xfId="26473" xr:uid="{57B3AF28-A89F-4CFC-8F6D-F0E5AA0A664B}"/>
    <cellStyle name="Comma 5 7 2 7 4" xfId="14166" xr:uid="{5169EB45-ED88-4614-9E7A-6738ED91774B}"/>
    <cellStyle name="Comma 5 7 2 8" xfId="6619" xr:uid="{E2A93D07-4B32-4972-B959-0EF776D3F38D}"/>
    <cellStyle name="Comma 5 7 2 8 2" xfId="16999" xr:uid="{C7C32092-0198-4FBA-8CC3-16465F53900E}"/>
    <cellStyle name="Comma 5 7 2 9" xfId="9452" xr:uid="{78968388-FF15-4048-A1C5-0A2045233C55}"/>
    <cellStyle name="Comma 5 7 2 9 2" xfId="19832" xr:uid="{319B5FCB-59F1-49DD-985E-DEAA88C6C8A2}"/>
    <cellStyle name="Comma 5 7 3" xfId="484" xr:uid="{00000000-0005-0000-0000-000049020000}"/>
    <cellStyle name="Comma 5 7 3 10" xfId="13544" xr:uid="{D15422AB-BBBC-4DF0-9758-B4A5EE187C6E}"/>
    <cellStyle name="Comma 5 7 3 2" xfId="1663" xr:uid="{00000000-0005-0000-0000-00004A020000}"/>
    <cellStyle name="Comma 5 7 3 2 2" xfId="24167" xr:uid="{7614F62F-C149-4F7B-BB0D-0F5F3513A3E3}"/>
    <cellStyle name="Comma 5 7 3 2 2 2" xfId="29675" xr:uid="{2D743BA9-5D74-41FF-8A56-E6FF48540754}"/>
    <cellStyle name="Comma 5 7 3 2 2 2 2" xfId="30702" xr:uid="{F8B265D7-D215-4C1F-B255-1B417890B3FC}"/>
    <cellStyle name="Comma 5 7 3 2 3" xfId="24034" xr:uid="{A956536C-0D0C-4B64-AB6C-3D32B84691CB}"/>
    <cellStyle name="Comma 5 7 3 2 3 2" xfId="27244" xr:uid="{2D391E2F-17BF-40F3-AC9B-F935480D75C5}"/>
    <cellStyle name="Comma 5 7 3 2 4" xfId="30051" xr:uid="{7D739D2D-6EFB-4DC1-9CEE-49DF4959E175}"/>
    <cellStyle name="Comma 5 7 3 3" xfId="1664" xr:uid="{00000000-0005-0000-0000-00004B020000}"/>
    <cellStyle name="Comma 5 7 3 4" xfId="1662" xr:uid="{00000000-0005-0000-0000-00004C020000}"/>
    <cellStyle name="Comma 5 7 3 4 2" xfId="27491" xr:uid="{255A2A1F-FD39-4D43-951D-12CE0A0F4BA0}"/>
    <cellStyle name="Comma 5 7 3 4 3" xfId="27820" xr:uid="{27574CA1-AC0A-41F4-AA4C-8BF3E9895FE7}"/>
    <cellStyle name="Comma 5 7 3 5" xfId="4402" xr:uid="{4DD17AB7-B1D9-46CC-BF1C-EB5BCE74B406}"/>
    <cellStyle name="Comma 5 7 3 5 2" xfId="9173" xr:uid="{4D4C7758-87C3-4B4E-8E9C-C9B199390E7A}"/>
    <cellStyle name="Comma 5 7 3 5 2 2" xfId="19553" xr:uid="{3B6289B8-4D36-4925-82A9-3737B8F64823}"/>
    <cellStyle name="Comma 5 7 3 5 2 3" xfId="31067" xr:uid="{4F35AD9B-147C-403E-AC2A-4005FB889638}"/>
    <cellStyle name="Comma 5 7 3 5 2 4" xfId="30701" xr:uid="{2CF44F40-820F-4CCA-B82A-E11E5C240E31}"/>
    <cellStyle name="Comma 5 7 3 5 3" xfId="12006" xr:uid="{559DC158-2D14-4ABB-AC79-7AAA8E5548A3}"/>
    <cellStyle name="Comma 5 7 3 5 3 2" xfId="22386" xr:uid="{3F42002C-0E4F-47D5-BBD6-1EEC7BAE73C5}"/>
    <cellStyle name="Comma 5 7 3 5 4" xfId="28128" xr:uid="{D1033E38-680C-4A2B-B69A-7E4E343DB956}"/>
    <cellStyle name="Comma 5 7 3 5 5" xfId="26096" xr:uid="{6849C713-679B-445F-AF71-4C1F1D6E6B36}"/>
    <cellStyle name="Comma 5 7 3 5 6" xfId="16720" xr:uid="{410E88C8-AC3B-421E-A629-73B44050E3B6}"/>
    <cellStyle name="Comma 5 7 3 6" xfId="4876" xr:uid="{1876B2D4-FC16-4C19-AC17-48842C3BA5C3}"/>
    <cellStyle name="Comma 5 7 3 6 2" xfId="26355" xr:uid="{0C0228FA-0A20-403D-B2B7-730C2183EAD4}"/>
    <cellStyle name="Comma 5 7 3 6 3" xfId="27311" xr:uid="{E5C09990-3CDE-48AF-8C5B-2501A3A2AF89}"/>
    <cellStyle name="Comma 5 7 3 6 4" xfId="14168" xr:uid="{B41F4920-B677-4008-8D4D-4C97D33518E5}"/>
    <cellStyle name="Comma 5 7 3 7" xfId="6621" xr:uid="{2238A681-9B22-49F9-A64A-5EA4AB96A8CD}"/>
    <cellStyle name="Comma 5 7 3 7 2" xfId="17001" xr:uid="{345BFF67-6D65-4053-B41A-B181030CAC76}"/>
    <cellStyle name="Comma 5 7 3 8" xfId="9454" xr:uid="{B1DC7DC7-1B68-4A50-AC4D-163FEEDE3729}"/>
    <cellStyle name="Comma 5 7 3 8 2" xfId="19834" xr:uid="{75625703-E2A7-4A13-8668-CA64BE646442}"/>
    <cellStyle name="Comma 5 7 3 9" xfId="23405" xr:uid="{900D5B1C-1589-4E23-9FE1-E88EEF3CCA25}"/>
    <cellStyle name="Comma 5 7 4" xfId="485" xr:uid="{00000000-0005-0000-0000-00004D020000}"/>
    <cellStyle name="Comma 5 7 4 2" xfId="1666" xr:uid="{00000000-0005-0000-0000-00004E020000}"/>
    <cellStyle name="Comma 5 7 4 2 2" xfId="23871" xr:uid="{318CB862-A3EC-47AD-A897-C9FDF3F8389C}"/>
    <cellStyle name="Comma 5 7 4 2 2 2" xfId="29828" xr:uid="{F7CD230F-B65A-4593-9417-9FB6AD98AA28}"/>
    <cellStyle name="Comma 5 7 4 2 2 2 2" xfId="30704" xr:uid="{8D9CD661-7477-4CA4-A153-5E6471FBB6CB}"/>
    <cellStyle name="Comma 5 7 4 2 3" xfId="23287" xr:uid="{D45419FA-DEA1-4FF5-944A-3804F3B313AF}"/>
    <cellStyle name="Comma 5 7 4 2 4" xfId="30033" xr:uid="{AC32E726-9F55-4195-96E0-7352BD474D9D}"/>
    <cellStyle name="Comma 5 7 4 3" xfId="1667" xr:uid="{00000000-0005-0000-0000-00004F020000}"/>
    <cellStyle name="Comma 5 7 4 4" xfId="1665" xr:uid="{00000000-0005-0000-0000-000050020000}"/>
    <cellStyle name="Comma 5 7 4 5" xfId="4877" xr:uid="{3D09B3A8-38B2-40D7-B78F-B863AAC63FA9}"/>
    <cellStyle name="Comma 5 7 4 5 2" xfId="14169" xr:uid="{AD591B44-9CC8-430F-9198-2C6296802480}"/>
    <cellStyle name="Comma 5 7 4 5 2 2" xfId="31112" xr:uid="{FF2EE620-52C5-4E38-901B-D8EC7D6F936B}"/>
    <cellStyle name="Comma 5 7 4 5 2 3" xfId="30703" xr:uid="{1BAA88F6-1BCE-4EA7-8A2A-713DC40B742F}"/>
    <cellStyle name="Comma 5 7 4 6" xfId="6622" xr:uid="{894ABF0A-6BA8-48AA-8DFF-AC94D6126965}"/>
    <cellStyle name="Comma 5 7 4 6 2" xfId="17002" xr:uid="{6A00D9E2-AA70-4FB1-84BE-F4DDC6A9E149}"/>
    <cellStyle name="Comma 5 7 4 7" xfId="9455" xr:uid="{B2F99BCC-99DB-48BC-B179-3BE0EBE58D9C}"/>
    <cellStyle name="Comma 5 7 4 7 2" xfId="19835" xr:uid="{DADE28A0-C82D-46F6-9BA7-9602FC15CA84}"/>
    <cellStyle name="Comma 5 7 4 8" xfId="25326" xr:uid="{BF51AFBA-C3EF-4A49-AF89-92329EABBD92}"/>
    <cellStyle name="Comma 5 7 4 9" xfId="13363" xr:uid="{48C609D4-FB79-4C2B-8D6D-7E9A662F329E}"/>
    <cellStyle name="Comma 5 7 5" xfId="1668" xr:uid="{00000000-0005-0000-0000-000051020000}"/>
    <cellStyle name="Comma 5 7 5 2" xfId="2562" xr:uid="{00000000-0005-0000-0000-0000D9010000}"/>
    <cellStyle name="Comma 5 7 5 2 2" xfId="7686" xr:uid="{81DA16CF-D215-46C7-B658-9ECDB619D97F}"/>
    <cellStyle name="Comma 5 7 5 2 2 2" xfId="18066" xr:uid="{2726BB12-E6AC-481B-9208-5B10A5F45B41}"/>
    <cellStyle name="Comma 5 7 5 2 3" xfId="10519" xr:uid="{DABF3BF7-D668-403B-A2AE-D3063CA6539E}"/>
    <cellStyle name="Comma 5 7 5 2 3 2" xfId="20899" xr:uid="{E5785C61-46FE-4A81-9423-D6AB3976B8C6}"/>
    <cellStyle name="Comma 5 7 5 2 4" xfId="15233" xr:uid="{FC16F968-3DF9-4BFB-B7B1-D95C3D6F7201}"/>
    <cellStyle name="Comma 5 7 5 2 5" xfId="30429" xr:uid="{0C859140-1E98-42C7-9ADC-47E8A5D1F2C8}"/>
    <cellStyle name="Comma 5 7 5 3" xfId="3707" xr:uid="{00000000-0005-0000-0000-000051020000}"/>
    <cellStyle name="Comma 5 7 5 4" xfId="5583" xr:uid="{445FBE4B-D100-4012-9843-6726F1C23419}"/>
    <cellStyle name="Comma 5 7 5 4 2" xfId="29841" xr:uid="{04BAC53C-0E86-4839-945D-6630D920F403}"/>
    <cellStyle name="Comma 5 7 5 5" xfId="23017" xr:uid="{36FEE959-41F0-4AD2-ACE4-7B3C0AB91829}"/>
    <cellStyle name="Comma 5 7 5 6" xfId="12949" xr:uid="{AD226341-77D4-472E-947F-DD3D504A66EE}"/>
    <cellStyle name="Comma 5 7 6" xfId="1669" xr:uid="{00000000-0005-0000-0000-000052020000}"/>
    <cellStyle name="Comma 5 7 6 2" xfId="2276" xr:uid="{00000000-0005-0000-0000-0000D3010000}"/>
    <cellStyle name="Comma 5 7 6 2 2" xfId="7402" xr:uid="{3226EB56-C19C-4DBE-9045-9998AD6D10C3}"/>
    <cellStyle name="Comma 5 7 6 2 2 2" xfId="17782" xr:uid="{7675AAEB-FC53-4CB7-B026-3B64B3F06C49}"/>
    <cellStyle name="Comma 5 7 6 2 3" xfId="10235" xr:uid="{92857883-0D6F-453D-9F27-EA6BC1F109FE}"/>
    <cellStyle name="Comma 5 7 6 2 3 2" xfId="20615" xr:uid="{F6F49F5D-3C06-4B15-8741-620B84013F91}"/>
    <cellStyle name="Comma 5 7 6 2 4" xfId="28556" xr:uid="{11E3C67F-D49E-4BF1-9903-523A4EE179B5}"/>
    <cellStyle name="Comma 5 7 6 2 5" xfId="28425" xr:uid="{28E3BD14-F77D-4EF8-8E21-6A639D6701CD}"/>
    <cellStyle name="Comma 5 7 6 2 6" xfId="14949" xr:uid="{0A31539B-6983-42F9-B3F7-A5F5AC1A26E7}"/>
    <cellStyle name="Comma 5 7 6 3" xfId="2064" xr:uid="{00000000-0005-0000-0000-000052020000}"/>
    <cellStyle name="Comma 5 7 6 4" xfId="23608" xr:uid="{D63C9F0C-4833-4AA3-880E-89DB790C2360}"/>
    <cellStyle name="Comma 5 7 6 4 2" xfId="29880" xr:uid="{46A80738-32FD-4F61-83A7-D4444073205A}"/>
    <cellStyle name="Comma 5 7 6 5" xfId="30002" xr:uid="{9E45B833-AA3E-4C42-86BA-FF11565FD327}"/>
    <cellStyle name="Comma 5 7 7" xfId="1655" xr:uid="{00000000-0005-0000-0000-000053020000}"/>
    <cellStyle name="Comma 5 7 7 2" xfId="27465" xr:uid="{F7E8B45B-C5F3-45F3-8652-1B25E60F4742}"/>
    <cellStyle name="Comma 5 7 7 3" xfId="28399" xr:uid="{94908BF2-0398-46D6-996F-F460030C3D64}"/>
    <cellStyle name="Comma 5 7 8" xfId="3863" xr:uid="{4D8E6C94-8977-4B3D-8541-5736DE38FB0C}"/>
    <cellStyle name="Comma 5 7 8 2" xfId="8694" xr:uid="{40566834-5CF1-4919-ABA6-CD259060D39C}"/>
    <cellStyle name="Comma 5 7 8 2 2" xfId="19074" xr:uid="{7FBF4413-9D43-4675-86AB-DC0EECC16F3B}"/>
    <cellStyle name="Comma 5 7 8 3" xfId="11527" xr:uid="{6BA6E460-B37A-4259-936B-5A7951C58242}"/>
    <cellStyle name="Comma 5 7 8 3 2" xfId="21907" xr:uid="{4E395C52-F27A-4799-8125-21C56070155B}"/>
    <cellStyle name="Comma 5 7 8 4" xfId="27980" xr:uid="{A1830401-4BE9-4047-8037-B582661AD80D}"/>
    <cellStyle name="Comma 5 7 8 5" xfId="27391" xr:uid="{A15B847E-0BCF-49BD-8467-CBB5224689F1}"/>
    <cellStyle name="Comma 5 7 8 6" xfId="16241" xr:uid="{FEEF5453-E726-4908-8A0B-7BD9DE73FA2F}"/>
    <cellStyle name="Comma 5 7 9" xfId="4873" xr:uid="{03CC9048-C24C-410E-B772-7E39F372F37F}"/>
    <cellStyle name="Comma 5 7 9 2" xfId="25913" xr:uid="{AD33B97C-D782-4AFC-9027-B6A080A83C9D}"/>
    <cellStyle name="Comma 5 7 9 3" xfId="27494" xr:uid="{82106660-3FC9-438C-BE38-76FC4CF091A9}"/>
    <cellStyle name="Comma 5 7 9 4" xfId="14165" xr:uid="{EF4ABBE1-E4DF-499A-A6CF-1C49A7ED091F}"/>
    <cellStyle name="Comma 5 8" xfId="486" xr:uid="{00000000-0005-0000-0000-000054020000}"/>
    <cellStyle name="Comma 5 8 10" xfId="9456" xr:uid="{3C0A6B10-AD79-48DD-AD99-93B446F10170}"/>
    <cellStyle name="Comma 5 8 10 2" xfId="19836" xr:uid="{F1C8E9F7-1193-43B8-8AB8-F02488840E21}"/>
    <cellStyle name="Comma 5 8 11" xfId="25154" xr:uid="{75EAFF25-E7F3-4723-A770-3674B2E75CAB}"/>
    <cellStyle name="Comma 5 8 12" xfId="12508" xr:uid="{A942E7ED-6000-4D8F-BC51-BE1BC90B00D9}"/>
    <cellStyle name="Comma 5 8 2" xfId="487" xr:uid="{00000000-0005-0000-0000-000055020000}"/>
    <cellStyle name="Comma 5 8 2 10" xfId="12666" xr:uid="{2D2060DC-65AE-4C74-A3D9-8EB52DE8C408}"/>
    <cellStyle name="Comma 5 8 2 2" xfId="1672" xr:uid="{00000000-0005-0000-0000-000056020000}"/>
    <cellStyle name="Comma 5 8 2 2 2" xfId="3039" xr:uid="{00000000-0005-0000-0000-0000DC010000}"/>
    <cellStyle name="Comma 5 8 2 2 2 2" xfId="8118" xr:uid="{2FF0FD7F-E2DD-4DD8-9A96-350194FBC0BA}"/>
    <cellStyle name="Comma 5 8 2 2 2 2 2" xfId="18498" xr:uid="{6CBA26F6-B2A4-410D-8EE9-DD2208A3DA39}"/>
    <cellStyle name="Comma 5 8 2 2 2 2 2 2" xfId="31141" xr:uid="{45C30206-3A93-4FA0-9F4F-E970C6555ABA}"/>
    <cellStyle name="Comma 5 8 2 2 2 2 2 3" xfId="30705" xr:uid="{40931A3F-EFB0-4B78-8C96-34DE658927E1}"/>
    <cellStyle name="Comma 5 8 2 2 2 3" xfId="10951" xr:uid="{B67D79DF-839B-42F2-A78D-28B2A1C986A8}"/>
    <cellStyle name="Comma 5 8 2 2 2 3 2" xfId="21331" xr:uid="{3AB97040-58F8-431F-9EC8-19760859A498}"/>
    <cellStyle name="Comma 5 8 2 2 2 4" xfId="27337" xr:uid="{D41D5792-1986-4C04-A298-742DBF272AAF}"/>
    <cellStyle name="Comma 5 8 2 2 2 5" xfId="26729" xr:uid="{27B648EF-2FFF-427C-A176-666178209CC9}"/>
    <cellStyle name="Comma 5 8 2 2 2 6" xfId="15665" xr:uid="{2608C0D8-305F-419E-951B-D34D60039A78}"/>
    <cellStyle name="Comma 5 8 2 2 3" xfId="2079" xr:uid="{00000000-0005-0000-0000-000056020000}"/>
    <cellStyle name="Comma 5 8 2 2 4" xfId="5584" xr:uid="{D7CC4C04-6A8E-45ED-B093-5C53AC1FD03A}"/>
    <cellStyle name="Comma 5 8 2 2 4 2" xfId="29774" xr:uid="{06F5E240-6626-40DD-94FD-891798718C4E}"/>
    <cellStyle name="Comma 5 8 2 2 5" xfId="24964" xr:uid="{48F91E01-18C6-4DBA-9EA4-A83AD4E1DC50}"/>
    <cellStyle name="Comma 5 8 2 2 6" xfId="13545" xr:uid="{108AFC75-5EEA-45DD-B81D-0BD1DFE89DC5}"/>
    <cellStyle name="Comma 5 8 2 3" xfId="1673" xr:uid="{00000000-0005-0000-0000-000057020000}"/>
    <cellStyle name="Comma 5 8 2 3 2" xfId="24075" xr:uid="{3CCF6D1F-E1E6-4134-8808-CE7380243E72}"/>
    <cellStyle name="Comma 5 8 2 3 2 2" xfId="30706" xr:uid="{33BA462E-2DD6-45C4-9B64-D122CEE1605E}"/>
    <cellStyle name="Comma 5 8 2 3 2 3" xfId="30550" xr:uid="{B6513C23-9EE7-4413-9D8F-CAD62F9FD3DE}"/>
    <cellStyle name="Comma 5 8 2 3 3" xfId="23015" xr:uid="{DB6EE825-2DCD-429A-9F59-4AC7F43A2769}"/>
    <cellStyle name="Comma 5 8 2 3 4" xfId="30052" xr:uid="{978411B6-56DD-4C90-89F4-2121420A39C1}"/>
    <cellStyle name="Comma 5 8 2 3 5" xfId="29658" xr:uid="{A80A5DC5-EADA-408A-9E37-AA5872793871}"/>
    <cellStyle name="Comma 5 8 2 4" xfId="1671" xr:uid="{00000000-0005-0000-0000-000058020000}"/>
    <cellStyle name="Comma 5 8 2 4 2" xfId="28517" xr:uid="{DB5287D2-A3BC-4D9D-A5AD-D97C9934A7A4}"/>
    <cellStyle name="Comma 5 8 2 4 2 2" xfId="30707" xr:uid="{A3272CAB-83C9-416E-A5D9-D0B05295D51B}"/>
    <cellStyle name="Comma 5 8 2 4 2 3" xfId="30582" xr:uid="{E0F084EF-22C3-46D5-95E2-A0541AFFE25C}"/>
    <cellStyle name="Comma 5 8 2 4 3" xfId="26170" xr:uid="{7E618281-1C5F-460A-94D7-A8DF3AFFB69C}"/>
    <cellStyle name="Comma 5 8 2 5" xfId="4124" xr:uid="{1C3F77AF-A7C8-4533-B6B1-C8D28CB13A7B}"/>
    <cellStyle name="Comma 5 8 2 5 2" xfId="8895" xr:uid="{C3FF4CD3-EA9C-4318-B21E-3EA018511DCC}"/>
    <cellStyle name="Comma 5 8 2 5 2 2" xfId="19275" xr:uid="{3E624E4B-E89E-4968-9CC0-EAE8815D9589}"/>
    <cellStyle name="Comma 5 8 2 5 3" xfId="11728" xr:uid="{8895AA23-CF82-461B-8E31-DD794132AE9D}"/>
    <cellStyle name="Comma 5 8 2 5 3 2" xfId="22108" xr:uid="{B7E67C1F-B7FD-434C-9B87-E2B23FFE9A5A}"/>
    <cellStyle name="Comma 5 8 2 5 4" xfId="28138" xr:uid="{0F13D4FA-A56D-4B66-9D52-CC35EC6B2EEF}"/>
    <cellStyle name="Comma 5 8 2 5 5" xfId="28676" xr:uid="{D048A341-189D-403E-9C40-F13CE9BE81D0}"/>
    <cellStyle name="Comma 5 8 2 5 6" xfId="16442" xr:uid="{33935AFE-4F51-43AC-A6CB-9FDF190C92D7}"/>
    <cellStyle name="Comma 5 8 2 6" xfId="4879" xr:uid="{21AB6E75-CF3F-4863-AC61-3207B7577E91}"/>
    <cellStyle name="Comma 5 8 2 6 2" xfId="27387" xr:uid="{098BB1CA-BEA7-42F8-BF5F-85FEFB2D0AC9}"/>
    <cellStyle name="Comma 5 8 2 6 3" xfId="26882" xr:uid="{9E4D90C0-1C17-4307-ACEB-2359B2B61208}"/>
    <cellStyle name="Comma 5 8 2 6 4" xfId="14171" xr:uid="{C4778CE6-4BAC-44F1-9E41-1C8635F87209}"/>
    <cellStyle name="Comma 5 8 2 7" xfId="6624" xr:uid="{D3EAA14D-1E0B-4538-8E65-683FE1BE0297}"/>
    <cellStyle name="Comma 5 8 2 7 2" xfId="17004" xr:uid="{93B3EE8D-DDDC-4809-8B2B-5B5C7070BE70}"/>
    <cellStyle name="Comma 5 8 2 8" xfId="9457" xr:uid="{808E7EFB-896F-4927-AB71-638EC05A045F}"/>
    <cellStyle name="Comma 5 8 2 8 2" xfId="19837" xr:uid="{1A77B867-59F3-4355-915F-8AB538248483}"/>
    <cellStyle name="Comma 5 8 2 9" xfId="23446" xr:uid="{18C3C4C3-B3EA-4314-BF62-9AB647559B8D}"/>
    <cellStyle name="Comma 5 8 3" xfId="488" xr:uid="{00000000-0005-0000-0000-000059020000}"/>
    <cellStyle name="Comma 5 8 3 2" xfId="1675" xr:uid="{00000000-0005-0000-0000-00005A020000}"/>
    <cellStyle name="Comma 5 8 3 2 2" xfId="25616" xr:uid="{53D484A8-05DA-4B3D-8DBA-5F4A6B0638B9}"/>
    <cellStyle name="Comma 5 8 3 2 2 2" xfId="29806" xr:uid="{A16796A0-C536-46DB-8E0E-8CC66009832A}"/>
    <cellStyle name="Comma 5 8 3 2 2 2 2" xfId="30709" xr:uid="{F658FE12-6F3E-4B0A-B54E-A7FF09FDADE0}"/>
    <cellStyle name="Comma 5 8 3 2 3" xfId="25442" xr:uid="{8F83E9BD-D752-4670-83D0-42D787B89054}"/>
    <cellStyle name="Comma 5 8 3 2 3 2" xfId="27839" xr:uid="{3EDC9502-0DFD-4975-83D4-00C65AD487AD}"/>
    <cellStyle name="Comma 5 8 3 2 4" xfId="30034" xr:uid="{D3FD3568-0D74-4E96-85CC-D3A48B10523B}"/>
    <cellStyle name="Comma 5 8 3 3" xfId="1676" xr:uid="{00000000-0005-0000-0000-00005B020000}"/>
    <cellStyle name="Comma 5 8 3 4" xfId="1674" xr:uid="{00000000-0005-0000-0000-00005C020000}"/>
    <cellStyle name="Comma 5 8 3 4 2" xfId="28743" xr:uid="{CF49AA05-3FBE-48B3-9169-779FBD244A47}"/>
    <cellStyle name="Comma 5 8 3 4 3" xfId="26129" xr:uid="{29D4BED2-56B6-46AE-9E4F-1972B40BC537}"/>
    <cellStyle name="Comma 5 8 3 5" xfId="4880" xr:uid="{E6C69C7E-ECF0-471C-B3AB-6AF66D256BD8}"/>
    <cellStyle name="Comma 5 8 3 5 2" xfId="26282" xr:uid="{F9068B74-A36E-44C0-939A-8D82B5973B25}"/>
    <cellStyle name="Comma 5 8 3 5 2 2" xfId="31170" xr:uid="{842693BC-CC20-404C-8856-79558A6CD263}"/>
    <cellStyle name="Comma 5 8 3 5 2 3" xfId="30708" xr:uid="{813779E3-886C-4293-B28F-F0E9872B5AA5}"/>
    <cellStyle name="Comma 5 8 3 5 3" xfId="26316" xr:uid="{1F5EA9DF-30F0-424B-AA92-67EE89D7FD61}"/>
    <cellStyle name="Comma 5 8 3 5 4" xfId="14172" xr:uid="{053831D1-E6B8-4D4A-B53A-F0EA227B0C6B}"/>
    <cellStyle name="Comma 5 8 3 6" xfId="6625" xr:uid="{302D9AAF-4033-4F4A-9333-B2DAF1AC72E0}"/>
    <cellStyle name="Comma 5 8 3 6 2" xfId="26390" xr:uid="{EA4E0055-C778-4480-AF6D-C956F19B9F0C}"/>
    <cellStyle name="Comma 5 8 3 6 3" xfId="28166" xr:uid="{D160F3C5-B249-4A1B-8E65-E9A7B655F03E}"/>
    <cellStyle name="Comma 5 8 3 6 4" xfId="17005" xr:uid="{5B3EE229-9EF7-412C-9A14-4B62794194FD}"/>
    <cellStyle name="Comma 5 8 3 7" xfId="9458" xr:uid="{0F73EF67-2D55-4AA3-878F-7FA988FAA07A}"/>
    <cellStyle name="Comma 5 8 3 7 2" xfId="19838" xr:uid="{E87BF8B2-8F07-4B67-9777-D74549380BEF}"/>
    <cellStyle name="Comma 5 8 3 8" xfId="24641" xr:uid="{90466407-5C59-4679-A0DF-9465241FFE2E}"/>
    <cellStyle name="Comma 5 8 3 9" xfId="13364" xr:uid="{68C72232-8F8D-4BCD-95DB-452386CA181A}"/>
    <cellStyle name="Comma 5 8 4" xfId="1677" xr:uid="{00000000-0005-0000-0000-00005D020000}"/>
    <cellStyle name="Comma 5 8 4 2" xfId="2672" xr:uid="{00000000-0005-0000-0000-0000DE010000}"/>
    <cellStyle name="Comma 5 8 4 2 2" xfId="7795" xr:uid="{F638EECE-0E71-4D65-AB7A-5EC3D2DA2DE2}"/>
    <cellStyle name="Comma 5 8 4 2 2 2" xfId="18175" xr:uid="{29AD6800-71EF-4AC6-A5C0-235188E8DC06}"/>
    <cellStyle name="Comma 5 8 4 2 2 2 2" xfId="31133" xr:uid="{62D238FC-6347-4192-97CE-39DC26771B37}"/>
    <cellStyle name="Comma 5 8 4 2 2 2 3" xfId="30710" xr:uid="{CA877F40-44FB-4FD0-BE13-08310BD6406D}"/>
    <cellStyle name="Comma 5 8 4 2 3" xfId="10628" xr:uid="{A662D3E5-5529-433E-9F38-0E72E24892E7}"/>
    <cellStyle name="Comma 5 8 4 2 3 2" xfId="21008" xr:uid="{156F5CEB-62E7-4B15-BA2E-009B2D4A8D0C}"/>
    <cellStyle name="Comma 5 8 4 2 4" xfId="26592" xr:uid="{A98F3AEB-51B2-45FA-8234-BBC221C42CF9}"/>
    <cellStyle name="Comma 5 8 4 2 5" xfId="27637" xr:uid="{73969B14-80A1-422D-9678-64C5F63C541B}"/>
    <cellStyle name="Comma 5 8 4 2 6" xfId="15342" xr:uid="{1793C24A-20F7-42CB-8755-0ECC50167B23}"/>
    <cellStyle name="Comma 5 8 4 3" xfId="3591" xr:uid="{00000000-0005-0000-0000-00005D020000}"/>
    <cellStyle name="Comma 5 8 4 4" xfId="5585" xr:uid="{61B5B5BD-8CAB-4FD9-954C-4983326E849B}"/>
    <cellStyle name="Comma 5 8 4 4 2" xfId="29750" xr:uid="{B23374D4-9EA4-47D3-8221-B7DC4E11F6B5}"/>
    <cellStyle name="Comma 5 8 4 5" xfId="24621" xr:uid="{96C61288-71E4-410D-9E9C-8A084F7F738F}"/>
    <cellStyle name="Comma 5 8 4 6" xfId="13076" xr:uid="{93829F7F-8524-4FFE-ACB1-9DD87786DFD4}"/>
    <cellStyle name="Comma 5 8 5" xfId="1678" xr:uid="{00000000-0005-0000-0000-00005E020000}"/>
    <cellStyle name="Comma 5 8 5 2" xfId="2277" xr:uid="{00000000-0005-0000-0000-0000DA010000}"/>
    <cellStyle name="Comma 5 8 5 2 2" xfId="7403" xr:uid="{4CC94E42-2A69-4288-91E6-0A0CDB39740A}"/>
    <cellStyle name="Comma 5 8 5 2 2 2" xfId="17783" xr:uid="{EA5B116C-180F-42F3-A88C-9CF1C6EA4E88}"/>
    <cellStyle name="Comma 5 8 5 2 3" xfId="10236" xr:uid="{F37603B7-020C-4446-94E9-26E402843D14}"/>
    <cellStyle name="Comma 5 8 5 2 3 2" xfId="20616" xr:uid="{60368DDF-8376-4547-8F84-A1CE8660B8E2}"/>
    <cellStyle name="Comma 5 8 5 2 4" xfId="14950" xr:uid="{FE4C11F4-8B91-4C78-8892-97B10F08CBF2}"/>
    <cellStyle name="Comma 5 8 5 2 5" xfId="30430" xr:uid="{3EAE95C7-3CF1-49BF-B334-23DF8958441E}"/>
    <cellStyle name="Comma 5 8 5 3" xfId="2085" xr:uid="{00000000-0005-0000-0000-00005E020000}"/>
    <cellStyle name="Comma 5 8 5 4" xfId="24919" xr:uid="{73CD0007-7AA6-4C23-BE0B-E3F5295A5FA9}"/>
    <cellStyle name="Comma 5 8 5 4 2" xfId="29899" xr:uid="{5F75C6C7-0D1C-4F31-BA20-114360A40F9E}"/>
    <cellStyle name="Comma 5 8 5 5" xfId="30012" xr:uid="{C09199D8-A0F8-4F00-B4B1-D5B29F949D0F}"/>
    <cellStyle name="Comma 5 8 6" xfId="1670" xr:uid="{00000000-0005-0000-0000-00005F020000}"/>
    <cellStyle name="Comma 5 8 6 2" xfId="26584" xr:uid="{422903AC-287E-4EC3-BB8E-0A504F69CB1D}"/>
    <cellStyle name="Comma 5 8 6 2 2" xfId="30711" xr:uid="{3462D339-733B-4AEB-9A0A-A3A3A15B2E2A}"/>
    <cellStyle name="Comma 5 8 6 2 3" xfId="30581" xr:uid="{646BD82D-6032-48CF-BAD3-144F8987CF64}"/>
    <cellStyle name="Comma 5 8 6 3" xfId="27532" xr:uid="{6FB8E0C2-84CE-424A-9E5E-DE1608CF9682}"/>
    <cellStyle name="Comma 5 8 7" xfId="3864" xr:uid="{4309ED3C-13B3-40DD-AFCB-1964E1D79399}"/>
    <cellStyle name="Comma 5 8 7 2" xfId="8695" xr:uid="{6D792B25-135D-4B16-8980-F3F2F50FD3A9}"/>
    <cellStyle name="Comma 5 8 7 2 2" xfId="28962" xr:uid="{12EFBB26-22AB-4525-8B73-9E6EE6188A84}"/>
    <cellStyle name="Comma 5 8 7 2 3" xfId="28213" xr:uid="{BDEFF1D8-EA45-4FD4-AD6E-90DC9E7A8A92}"/>
    <cellStyle name="Comma 5 8 7 2 4" xfId="19075" xr:uid="{F4A6846B-B33F-431E-B946-D5A1090DE87E}"/>
    <cellStyle name="Comma 5 8 7 3" xfId="11528" xr:uid="{70E5CEA8-78E3-404C-87F4-D8594ADBD2E1}"/>
    <cellStyle name="Comma 5 8 7 3 2" xfId="21908" xr:uid="{03ABB417-6320-4C4B-B47B-E5281074FC3B}"/>
    <cellStyle name="Comma 5 8 7 4" xfId="27711" xr:uid="{43C01292-8563-4C2D-9596-CA4514F06ED5}"/>
    <cellStyle name="Comma 5 8 7 5" xfId="16242" xr:uid="{027DC86C-6CC5-41FE-B7A8-5ECB900FB562}"/>
    <cellStyle name="Comma 5 8 8" xfId="4878" xr:uid="{3975A4B3-1503-41FB-ABCA-1D4006BBF9BA}"/>
    <cellStyle name="Comma 5 8 8 2" xfId="28464" xr:uid="{B669142D-2D0E-4CC0-AC1B-4C10E42362FA}"/>
    <cellStyle name="Comma 5 8 8 3" xfId="26045" xr:uid="{E58D5665-27FE-4987-AD95-0A055250DE0C}"/>
    <cellStyle name="Comma 5 8 8 4" xfId="14170" xr:uid="{CAF53E0B-9FD1-474B-8289-846C9B226674}"/>
    <cellStyle name="Comma 5 8 9" xfId="6623" xr:uid="{3050AF58-F09A-4D88-B8F2-C44941E3F062}"/>
    <cellStyle name="Comma 5 8 9 2" xfId="28474" xr:uid="{52B97D21-9AEC-4805-8592-FA8E249EE80F}"/>
    <cellStyle name="Comma 5 8 9 3" xfId="26199" xr:uid="{F48E14F4-8D95-44D5-907B-4EE1B8C5C414}"/>
    <cellStyle name="Comma 5 8 9 4" xfId="17003" xr:uid="{4C160034-B13B-49E5-B4D1-8B6F80BB1E65}"/>
    <cellStyle name="Comma 5 9" xfId="489" xr:uid="{00000000-0005-0000-0000-000060020000}"/>
    <cellStyle name="Comma 5 9 10" xfId="9459" xr:uid="{577F916E-DE24-46FE-A2E8-3876BCD7E17C}"/>
    <cellStyle name="Comma 5 9 10 2" xfId="19839" xr:uid="{3787D89A-519B-42FB-85C6-20D76F758C0F}"/>
    <cellStyle name="Comma 5 9 11" xfId="22708" xr:uid="{921E912D-4404-49CE-A58D-AFF85BABD250}"/>
    <cellStyle name="Comma 5 9 12" xfId="12509"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7" xr:uid="{DD600399-F264-4A5C-A259-2FD82D633A78}"/>
    <cellStyle name="Comma 5 9 2 2 2 2 2" xfId="18367" xr:uid="{293B0666-BA43-442C-A608-F87E97D4D469}"/>
    <cellStyle name="Comma 5 9 2 2 2 2 2 2" xfId="31134" xr:uid="{6BE75A01-8681-4A86-852E-5CA96578CD07}"/>
    <cellStyle name="Comma 5 9 2 2 2 2 2 3" xfId="30712" xr:uid="{4CB97A7A-50B9-47D4-B501-400C9AC937B3}"/>
    <cellStyle name="Comma 5 9 2 2 2 3" xfId="10820" xr:uid="{3DDC180D-A0D2-4408-B3F8-BD3A718A8D50}"/>
    <cellStyle name="Comma 5 9 2 2 2 3 2" xfId="21200" xr:uid="{BA03261A-B2A9-4611-A71A-6EC3BE0B938E}"/>
    <cellStyle name="Comma 5 9 2 2 2 4" xfId="26494" xr:uid="{1A82B4E7-142C-46F5-BEB3-F201FD231155}"/>
    <cellStyle name="Comma 5 9 2 2 2 5" xfId="26783" xr:uid="{35D6FCB8-6D81-4D29-8AAF-EA0F5D40EC9C}"/>
    <cellStyle name="Comma 5 9 2 2 2 6" xfId="15534" xr:uid="{7EA2C2D2-2C27-4270-9D44-D926BB025009}"/>
    <cellStyle name="Comma 5 9 2 2 3" xfId="3687" xr:uid="{00000000-0005-0000-0000-000062020000}"/>
    <cellStyle name="Comma 5 9 2 2 4" xfId="5586" xr:uid="{5DEDC809-A58D-4915-8292-CB2064C3F8DA}"/>
    <cellStyle name="Comma 5 9 2 2 4 2" xfId="29762" xr:uid="{5A5A3821-4E20-4ABC-8E69-75E4640375B8}"/>
    <cellStyle name="Comma 5 9 2 2 5" xfId="23352" xr:uid="{2FD97EFD-1F02-49AF-B9C5-4ADE3EC81F0C}"/>
    <cellStyle name="Comma 5 9 2 2 6" xfId="13365" xr:uid="{C41E76B2-0C39-41CB-BB65-50AA0681065C}"/>
    <cellStyle name="Comma 5 9 2 3" xfId="1682" xr:uid="{00000000-0005-0000-0000-000063020000}"/>
    <cellStyle name="Comma 5 9 2 3 2" xfId="24901" xr:uid="{F6A819E7-49AD-4347-96EC-10C8648C30A8}"/>
    <cellStyle name="Comma 5 9 2 3 2 2" xfId="30713" xr:uid="{47DB5FD4-96FA-4173-8E53-6DA4234BEA2D}"/>
    <cellStyle name="Comma 5 9 2 3 2 3" xfId="30551" xr:uid="{F5088134-8CE5-4A2C-9753-895A284CAC6E}"/>
    <cellStyle name="Comma 5 9 2 3 3" xfId="22954" xr:uid="{1221D88C-6031-4EEF-9013-D90C6923BB63}"/>
    <cellStyle name="Comma 5 9 2 3 4" xfId="30035" xr:uid="{8E6C886B-4461-492D-A2D3-77A7DD14FA89}"/>
    <cellStyle name="Comma 5 9 2 3 5" xfId="29659" xr:uid="{5C83A64C-738C-4B76-A536-451C4CDAEBDA}"/>
    <cellStyle name="Comma 5 9 2 4" xfId="1680" xr:uid="{00000000-0005-0000-0000-000064020000}"/>
    <cellStyle name="Comma 5 9 2 4 2" xfId="26142" xr:uid="{11F3DDB7-F030-4752-8665-FF4829009ADA}"/>
    <cellStyle name="Comma 5 9 2 4 2 2" xfId="30714" xr:uid="{BD8F26DD-5947-436A-8E4A-F7C8D3342C18}"/>
    <cellStyle name="Comma 5 9 2 4 2 3" xfId="30584" xr:uid="{A1610AE6-DFB3-4902-854F-8CE0CA56D516}"/>
    <cellStyle name="Comma 5 9 2 4 3" xfId="28644" xr:uid="{83F077EA-14EA-49D6-9313-1E9410A6F85D}"/>
    <cellStyle name="Comma 5 9 2 5" xfId="4882" xr:uid="{EB3A30E8-3647-49C2-A1DA-99DCDC29C0ED}"/>
    <cellStyle name="Comma 5 9 2 5 2" xfId="26683" xr:uid="{0EA01B93-8071-4C3D-B4C1-26E4128E262C}"/>
    <cellStyle name="Comma 5 9 2 5 3" xfId="28232" xr:uid="{AB8BE62E-19B6-423D-8338-0BEE8D7165AA}"/>
    <cellStyle name="Comma 5 9 2 5 4" xfId="14174" xr:uid="{5E14F82E-952A-47F6-A880-3BF07391B1FC}"/>
    <cellStyle name="Comma 5 9 2 5 5" xfId="30615" xr:uid="{06850C7D-2AAC-4475-AD05-17DE7A9F5617}"/>
    <cellStyle name="Comma 5 9 2 6" xfId="6627" xr:uid="{36AC8BC2-135C-4F0E-B9F4-4BE70C750E75}"/>
    <cellStyle name="Comma 5 9 2 6 2" xfId="27700" xr:uid="{AFECA7B3-832F-448B-8E3C-E62DF09C48C7}"/>
    <cellStyle name="Comma 5 9 2 6 3" xfId="26779" xr:uid="{0F87FA41-FC1E-4FCF-BDF8-53C40C3C032A}"/>
    <cellStyle name="Comma 5 9 2 6 4" xfId="17007" xr:uid="{B4200961-E2C0-4BC1-94EE-3A85E626AA74}"/>
    <cellStyle name="Comma 5 9 2 7" xfId="9460" xr:uid="{6886AE68-520F-4832-BF74-5FAF0008B37D}"/>
    <cellStyle name="Comma 5 9 2 7 2" xfId="19840" xr:uid="{1C8C4465-DEA0-4CB4-A309-8A836052CF50}"/>
    <cellStyle name="Comma 5 9 2 8" xfId="23184" xr:uid="{158B3261-B414-4969-87FD-E8CE88BB4099}"/>
    <cellStyle name="Comma 5 9 2 9" xfId="12667" xr:uid="{CB2B0EDD-44CF-4098-A63F-95E232219291}"/>
    <cellStyle name="Comma 5 9 3" xfId="491" xr:uid="{00000000-0005-0000-0000-000065020000}"/>
    <cellStyle name="Comma 5 9 3 2" xfId="1684" xr:uid="{00000000-0005-0000-0000-000066020000}"/>
    <cellStyle name="Comma 5 9 3 2 2" xfId="28580" xr:uid="{24970741-0E29-4246-A189-27E01992A00F}"/>
    <cellStyle name="Comma 5 9 3 2 2 2" xfId="30716" xr:uid="{B0C70532-9092-4845-BAD0-1BA2E82A1E86}"/>
    <cellStyle name="Comma 5 9 3 2 2 3" xfId="30599" xr:uid="{431458AB-C9BA-4E59-BFC7-8AC4B17F7501}"/>
    <cellStyle name="Comma 5 9 3 2 3" xfId="27018" xr:uid="{E598149C-FE07-4DC5-86B7-E13C07F268AF}"/>
    <cellStyle name="Comma 5 9 3 3" xfId="1685" xr:uid="{00000000-0005-0000-0000-000067020000}"/>
    <cellStyle name="Comma 5 9 3 4" xfId="1683" xr:uid="{00000000-0005-0000-0000-000068020000}"/>
    <cellStyle name="Comma 5 9 3 5" xfId="4883" xr:uid="{672D1938-E8B9-4EE4-A404-E4869E3DF097}"/>
    <cellStyle name="Comma 5 9 3 5 2" xfId="27914" xr:uid="{2CCA1919-C0E3-437A-AEA4-A7FE9B7E2006}"/>
    <cellStyle name="Comma 5 9 3 5 2 2" xfId="31196" xr:uid="{0301959F-F531-44B8-B593-826B6FD4315E}"/>
    <cellStyle name="Comma 5 9 3 5 2 3" xfId="30715" xr:uid="{84D65F06-96BE-4435-B794-A50A7ACD6ECD}"/>
    <cellStyle name="Comma 5 9 3 5 3" xfId="25880" xr:uid="{246E0EAC-A073-4023-BCDF-D485F4AAD117}"/>
    <cellStyle name="Comma 5 9 3 5 4" xfId="14175" xr:uid="{A3B19FAE-253A-4C9F-A824-7995242F9A40}"/>
    <cellStyle name="Comma 5 9 3 6" xfId="6628" xr:uid="{BCFE293F-552A-4FD1-843B-79E4089F5F29}"/>
    <cellStyle name="Comma 5 9 3 6 2" xfId="17008" xr:uid="{998E47F5-BD2A-4263-B6E7-BA0F6615FD09}"/>
    <cellStyle name="Comma 5 9 3 7" xfId="9461" xr:uid="{93F546B0-E630-48A1-A3A2-E60736345D88}"/>
    <cellStyle name="Comma 5 9 3 7 2" xfId="19841" xr:uid="{D384727D-B11B-4ACD-80DE-E21FB1AA851B}"/>
    <cellStyle name="Comma 5 9 3 8" xfId="23363" xr:uid="{A42F84E4-61A4-4AB1-B8D4-24F3C88470B4}"/>
    <cellStyle name="Comma 5 9 3 9" xfId="13077" xr:uid="{58B4F309-4F73-4AC0-9E82-9AB850A0C1EB}"/>
    <cellStyle name="Comma 5 9 4" xfId="1686" xr:uid="{00000000-0005-0000-0000-000069020000}"/>
    <cellStyle name="Comma 5 9 4 2" xfId="2278" xr:uid="{00000000-0005-0000-0000-0000DF010000}"/>
    <cellStyle name="Comma 5 9 4 2 2" xfId="7404" xr:uid="{1E1556D7-8993-43B8-B4DC-ADC5347F2892}"/>
    <cellStyle name="Comma 5 9 4 2 2 2" xfId="17784" xr:uid="{FC874948-C6B9-476A-9918-1FD3D1FDA1DC}"/>
    <cellStyle name="Comma 5 9 4 2 2 2 2" xfId="31124" xr:uid="{0B51279B-2A5B-4395-ADC6-689D69249167}"/>
    <cellStyle name="Comma 5 9 4 2 2 2 3" xfId="30717" xr:uid="{2B2AC912-036D-468D-8CF3-4AA2B8F5290D}"/>
    <cellStyle name="Comma 5 9 4 2 3" xfId="10237" xr:uid="{9E45737F-46A4-4824-9796-8F7DC6D1045A}"/>
    <cellStyle name="Comma 5 9 4 2 3 2" xfId="20617" xr:uid="{553028C3-EAAC-4756-93F3-35A270C1AD70}"/>
    <cellStyle name="Comma 5 9 4 2 4" xfId="28234" xr:uid="{A4F5614C-A5DF-4D87-88B0-071B9BC4EA7E}"/>
    <cellStyle name="Comma 5 9 4 2 5" xfId="26398" xr:uid="{9FE368F8-BEEE-4267-9DC6-5222CA95E77A}"/>
    <cellStyle name="Comma 5 9 4 2 6" xfId="14951" xr:uid="{A57EE24B-4604-4638-8EF3-39D2D495CEA9}"/>
    <cellStyle name="Comma 5 9 4 3" xfId="2057" xr:uid="{00000000-0005-0000-0000-000069020000}"/>
    <cellStyle name="Comma 5 9 4 4" xfId="22687" xr:uid="{10E129FC-ED19-4FA8-991C-0D82ED6B82C1}"/>
    <cellStyle name="Comma 5 9 4 4 2" xfId="29735" xr:uid="{23982877-3765-4743-AD98-45F4A9C681B2}"/>
    <cellStyle name="Comma 5 9 4 5" xfId="29842" xr:uid="{45E3FC05-22F4-4882-A2EE-6AE2BB9EB86D}"/>
    <cellStyle name="Comma 5 9 4 6" xfId="29987" xr:uid="{6B05C73D-E431-4BD3-A0E9-D68B75A751E3}"/>
    <cellStyle name="Comma 5 9 5" xfId="1687" xr:uid="{00000000-0005-0000-0000-00006A020000}"/>
    <cellStyle name="Comma 5 9 5 2" xfId="24213" xr:uid="{4EF621CF-F50D-4230-AF83-2E870655BDA3}"/>
    <cellStyle name="Comma 5 9 5 2 2" xfId="29796" xr:uid="{AC7AD2D9-EE19-437C-B1CB-74F8FC52A265}"/>
    <cellStyle name="Comma 5 9 5 2 2 2" xfId="30718" xr:uid="{B026E2CA-F479-4414-B3BC-598E63AD2D30}"/>
    <cellStyle name="Comma 5 9 5 3" xfId="24965" xr:uid="{569BA925-3A3B-4717-B1B9-3D852F1BB19D}"/>
    <cellStyle name="Comma 5 9 5 4" xfId="30013" xr:uid="{0A634316-065C-4E51-B319-E58017A9EF5E}"/>
    <cellStyle name="Comma 5 9 6" xfId="1679" xr:uid="{00000000-0005-0000-0000-00006B020000}"/>
    <cellStyle name="Comma 5 9 6 2" xfId="27176" xr:uid="{14EF25F5-D9BE-45D5-9005-4E60957A0203}"/>
    <cellStyle name="Comma 5 9 6 2 2" xfId="30719" xr:uid="{FDE5ECE4-C2F4-4D3A-A86F-4B131C787202}"/>
    <cellStyle name="Comma 5 9 6 2 3" xfId="30583" xr:uid="{A40CFB98-27E5-4F51-8348-E9CA033F2552}"/>
    <cellStyle name="Comma 5 9 6 3" xfId="26358" xr:uid="{33843480-E46E-46E8-A098-789A42CAEACB}"/>
    <cellStyle name="Comma 5 9 7" xfId="3865" xr:uid="{B9DE1D30-4F88-4738-9237-DC4A3CFC8DA9}"/>
    <cellStyle name="Comma 5 9 7 2" xfId="8696" xr:uid="{217EDCE2-9B0E-4A25-BC3B-8C29294786F7}"/>
    <cellStyle name="Comma 5 9 7 2 2" xfId="28963" xr:uid="{40DF6CCF-C7EB-4E2F-8943-4010C4F20435}"/>
    <cellStyle name="Comma 5 9 7 2 3" xfId="27297" xr:uid="{F77F18D5-5BCA-4F28-938A-BCE11258A9A2}"/>
    <cellStyle name="Comma 5 9 7 2 4" xfId="19076" xr:uid="{96203E88-F519-4C89-86D3-CA0BFFC30A7C}"/>
    <cellStyle name="Comma 5 9 7 3" xfId="11529" xr:uid="{29D5A212-8ECB-4895-AE43-EE1FA4977D49}"/>
    <cellStyle name="Comma 5 9 7 3 2" xfId="21909" xr:uid="{4E2A553C-24C0-40AA-A554-9E1ED5799483}"/>
    <cellStyle name="Comma 5 9 7 4" xfId="26982" xr:uid="{3E732908-041F-46A5-A79F-0CF9D6D2313D}"/>
    <cellStyle name="Comma 5 9 7 5" xfId="16243" xr:uid="{5D36E793-C1E0-440E-8E25-0EACBB5C7075}"/>
    <cellStyle name="Comma 5 9 8" xfId="4881" xr:uid="{19062C3A-3DA8-4519-BE2C-EB4890D3976C}"/>
    <cellStyle name="Comma 5 9 8 2" xfId="28600" xr:uid="{43816189-9755-4F5B-9F31-479975E420E6}"/>
    <cellStyle name="Comma 5 9 8 3" xfId="26586" xr:uid="{8B938DC1-312A-41D7-8860-4BA13CAE14F7}"/>
    <cellStyle name="Comma 5 9 8 4" xfId="14173" xr:uid="{6230BFD7-AEE5-43EB-8885-BB2F9158B86E}"/>
    <cellStyle name="Comma 5 9 9" xfId="6626" xr:uid="{E289BBFE-C525-4650-8B0E-5AD183962837}"/>
    <cellStyle name="Comma 5 9 9 2" xfId="28562" xr:uid="{F1666656-BD91-4BFD-8C97-C71A38433776}"/>
    <cellStyle name="Comma 5 9 9 3" xfId="28023" xr:uid="{DB2661FD-D525-4319-94EB-088EB495F608}"/>
    <cellStyle name="Comma 5 9 9 4" xfId="17006"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3" xr:uid="{8A7DAFD7-2CA3-48AB-8998-82D5CBA4FD5D}"/>
    <cellStyle name="Comma 6 3 2 2 2" xfId="29822" xr:uid="{993FD6BC-13E5-4F0C-A1CB-0B9266626B05}"/>
    <cellStyle name="Comma 6 3 2 3" xfId="24574" xr:uid="{A28E2AF0-11DC-454F-8523-E8CC9FF3477F}"/>
    <cellStyle name="Comma 6 3 3" xfId="1690" xr:uid="{00000000-0005-0000-0000-000070020000}"/>
    <cellStyle name="Comma 6 3 3 2" xfId="31307" xr:uid="{B892DCB0-225F-4A82-BF1C-F3D3857F7969}"/>
    <cellStyle name="Comma 6 3 3 3" xfId="31266" xr:uid="{6EC989E8-EEBE-4E56-B842-6FAA8089D686}"/>
    <cellStyle name="Comma 6 3 4" xfId="1688" xr:uid="{00000000-0005-0000-0000-000071020000}"/>
    <cellStyle name="Comma 6 3 5" xfId="30400" xr:uid="{826A58AB-2EF0-437D-8B25-98E5B40781A9}"/>
    <cellStyle name="Comma 6 3 5 2" xfId="30431" xr:uid="{C80FF380-C62E-48FE-B3CF-F41618084E64}"/>
    <cellStyle name="Comma 6 4" xfId="495" xr:uid="{00000000-0005-0000-0000-000072020000}"/>
    <cellStyle name="Comma 6 4 10" xfId="4884" xr:uid="{590EB0C8-22E1-4978-891E-C4F933D87663}"/>
    <cellStyle name="Comma 6 4 10 2" xfId="14176" xr:uid="{D116F717-0813-48E8-85B0-A4EAB548CEE8}"/>
    <cellStyle name="Comma 6 4 11" xfId="6629" xr:uid="{C7EE9BD2-A05B-4FE7-B3BA-FA91B2818E1F}"/>
    <cellStyle name="Comma 6 4 11 2" xfId="17009" xr:uid="{B8DB3F00-9E9D-409B-8728-AFBA1086C4B3}"/>
    <cellStyle name="Comma 6 4 12" xfId="9462" xr:uid="{9FF30183-B51D-4652-85E9-61D6B4505CEA}"/>
    <cellStyle name="Comma 6 4 12 2" xfId="19842" xr:uid="{43B3ED84-FCF3-429C-B5C8-F790869B9743}"/>
    <cellStyle name="Comma 6 4 13" xfId="24563" xr:uid="{ECE51940-59D9-4508-834B-EE611846C330}"/>
    <cellStyle name="Comma 6 4 14" xfId="12452" xr:uid="{CD5DDB80-C41A-4879-9C53-6EC2F07C554B}"/>
    <cellStyle name="Comma 6 4 2" xfId="496" xr:uid="{00000000-0005-0000-0000-000073020000}"/>
    <cellStyle name="Comma 6 4 2 10" xfId="9463" xr:uid="{D5BF1811-2803-4948-A0EE-3FF96738624E}"/>
    <cellStyle name="Comma 6 4 2 10 2" xfId="19843" xr:uid="{3F5543A8-A093-4FBE-974F-9BCDC3B3402A}"/>
    <cellStyle name="Comma 6 4 2 11" xfId="25402" xr:uid="{29A5D357-8B2B-46F0-A662-77123053171A}"/>
    <cellStyle name="Comma 6 4 2 12" xfId="12510" xr:uid="{D05CF195-F9B5-4A45-AE3D-41A5E0351F83}"/>
    <cellStyle name="Comma 6 4 2 2" xfId="497" xr:uid="{00000000-0005-0000-0000-000074020000}"/>
    <cellStyle name="Comma 6 4 2 2 10" xfId="13079" xr:uid="{9036A2BC-18BE-4FB3-B52B-3678CFDC02B6}"/>
    <cellStyle name="Comma 6 4 2 2 2" xfId="1694" xr:uid="{00000000-0005-0000-0000-000075020000}"/>
    <cellStyle name="Comma 6 4 2 2 2 2" xfId="3041" xr:uid="{00000000-0005-0000-0000-0000E9010000}"/>
    <cellStyle name="Comma 6 4 2 2 2 2 2" xfId="8120" xr:uid="{CC6411F4-1CBE-4402-84DA-435DBF322A64}"/>
    <cellStyle name="Comma 6 4 2 2 2 2 2 2" xfId="28801" xr:uid="{7F89C405-4E7B-4D58-BF46-41EB446A6018}"/>
    <cellStyle name="Comma 6 4 2 2 2 2 2 3" xfId="26830" xr:uid="{668C4A35-0F7A-4120-9061-A68B9CC43049}"/>
    <cellStyle name="Comma 6 4 2 2 2 2 2 4" xfId="18500" xr:uid="{0D6186E5-DE10-4652-AD63-5E412EF765C3}"/>
    <cellStyle name="Comma 6 4 2 2 2 2 3" xfId="10953" xr:uid="{4EFEE2EA-4567-467B-89A0-B0256E14CC5D}"/>
    <cellStyle name="Comma 6 4 2 2 2 2 3 2" xfId="21333" xr:uid="{6EE04AED-26C1-47DD-9F9D-12E30109AB5F}"/>
    <cellStyle name="Comma 6 4 2 2 2 2 4" xfId="25680" xr:uid="{EF41D050-0AE8-4E89-BB9E-051DF5630730}"/>
    <cellStyle name="Comma 6 4 2 2 2 2 5" xfId="15667" xr:uid="{F2560B0F-AD65-4450-AD2A-D2B82D41C930}"/>
    <cellStyle name="Comma 6 4 2 2 2 3" xfId="3574" xr:uid="{00000000-0005-0000-0000-000075020000}"/>
    <cellStyle name="Comma 6 4 2 2 2 4" xfId="5589" xr:uid="{8BF347F7-3DE4-4C27-A5DD-8CA2A1920DC5}"/>
    <cellStyle name="Comma 6 4 2 2 2 4 2" xfId="29947" xr:uid="{233E463F-54C2-4C29-870A-0D49BFA16A91}"/>
    <cellStyle name="Comma 6 4 2 2 2 5" xfId="23719" xr:uid="{ADD3F041-ED7E-4808-8804-F82B1C69DADD}"/>
    <cellStyle name="Comma 6 4 2 2 2 6" xfId="13547" xr:uid="{5B965AB5-811C-4C8F-9776-A7E6E46FEFB1}"/>
    <cellStyle name="Comma 6 4 2 2 3" xfId="1695" xr:uid="{00000000-0005-0000-0000-000076020000}"/>
    <cellStyle name="Comma 6 4 2 2 3 2" xfId="4646" xr:uid="{187D3BBC-2F30-4E54-BF60-6686AA852718}"/>
    <cellStyle name="Comma 6 4 2 2 3 2 2" xfId="9401" xr:uid="{ACAD8495-9410-477A-A199-35531A3A5934}"/>
    <cellStyle name="Comma 6 4 2 2 3 2 2 2" xfId="19781" xr:uid="{93C5B541-0741-49C6-BEF0-3FE0CDC50F93}"/>
    <cellStyle name="Comma 6 4 2 2 3 2 3" xfId="12234" xr:uid="{8A4C0AE4-CA6B-43CE-A304-C1A77EFC9CE7}"/>
    <cellStyle name="Comma 6 4 2 2 3 2 3 2" xfId="22614" xr:uid="{351A7092-E753-446E-A119-ADEAA0D954FF}"/>
    <cellStyle name="Comma 6 4 2 2 3 2 4" xfId="27965" xr:uid="{ABD3612A-144F-4974-A4D6-F6C5F0703320}"/>
    <cellStyle name="Comma 6 4 2 2 3 2 5" xfId="28594" xr:uid="{312B778F-60C6-4219-81C0-7FD53D492B70}"/>
    <cellStyle name="Comma 6 4 2 2 3 2 6" xfId="16948" xr:uid="{129F80BC-EC3D-44D7-8C98-01595460F21A}"/>
    <cellStyle name="Comma 6 4 2 2 3 3" xfId="24958" xr:uid="{2283E414-46E5-4049-907A-D24F13EDDB5E}"/>
    <cellStyle name="Comma 6 4 2 2 3 3 2" xfId="29901" xr:uid="{4DA074B1-E9A6-4FB2-9574-AF0CB56E487E}"/>
    <cellStyle name="Comma 6 4 2 2 3 4" xfId="30015" xr:uid="{B0E6ED8B-7F94-4C65-B922-D81312B6C1B9}"/>
    <cellStyle name="Comma 6 4 2 2 4" xfId="1693" xr:uid="{00000000-0005-0000-0000-000077020000}"/>
    <cellStyle name="Comma 6 4 2 2 4 2" xfId="26918" xr:uid="{5EED627A-0015-4E1B-A2B6-EF5D8B44E99E}"/>
    <cellStyle name="Comma 6 4 2 2 4 3" xfId="26327" xr:uid="{A5E211ED-3697-47AE-AFB7-DC4A9AEBCE66}"/>
    <cellStyle name="Comma 6 4 2 2 5" xfId="4259" xr:uid="{57211779-9320-44C5-9837-0748906E7A4C}"/>
    <cellStyle name="Comma 6 4 2 2 5 2" xfId="9030" xr:uid="{3A1E14F9-50A9-4BC3-9B23-12F98A7CD057}"/>
    <cellStyle name="Comma 6 4 2 2 5 2 2" xfId="19410" xr:uid="{5B746D22-E62E-4BCC-B5AB-8BE294689550}"/>
    <cellStyle name="Comma 6 4 2 2 5 2 3" xfId="31034" xr:uid="{E5D61C2A-5E38-417B-8489-A5D1DF3FC18F}"/>
    <cellStyle name="Comma 6 4 2 2 5 2 4" xfId="30720" xr:uid="{0FF41AB0-D970-4E31-9E8E-8298D6AF25BD}"/>
    <cellStyle name="Comma 6 4 2 2 5 3" xfId="11863" xr:uid="{000755D5-7700-4754-B967-5ED980124053}"/>
    <cellStyle name="Comma 6 4 2 2 5 3 2" xfId="22243" xr:uid="{901EA211-D1BA-4DDB-BF1A-DE2745178C81}"/>
    <cellStyle name="Comma 6 4 2 2 5 4" xfId="27947" xr:uid="{7A21C380-1C3B-405E-8007-F7F0A2667C6A}"/>
    <cellStyle name="Comma 6 4 2 2 5 5" xfId="26353" xr:uid="{BF873D68-89B9-4165-9916-E524D274416D}"/>
    <cellStyle name="Comma 6 4 2 2 5 6" xfId="16577" xr:uid="{DD76C47B-4BEF-4E5F-8149-569D6F982A01}"/>
    <cellStyle name="Comma 6 4 2 2 6" xfId="4886" xr:uid="{EA5D0D92-CCEF-4853-BE03-D86DFD2ECEDF}"/>
    <cellStyle name="Comma 6 4 2 2 6 2" xfId="28016" xr:uid="{8DB2376A-D7D2-4A96-83ED-7EFE0D22FA4E}"/>
    <cellStyle name="Comma 6 4 2 2 6 3" xfId="27152" xr:uid="{88855DC0-CDE1-4E14-A52B-9DE3A3E64F10}"/>
    <cellStyle name="Comma 6 4 2 2 6 4" xfId="14178" xr:uid="{D4053323-D138-435E-B09B-2D06BF1F3177}"/>
    <cellStyle name="Comma 6 4 2 2 7" xfId="6631" xr:uid="{A8C3E90C-E98A-4A69-BCCD-D65AB4659552}"/>
    <cellStyle name="Comma 6 4 2 2 7 2" xfId="17011" xr:uid="{35E27ADC-64E2-48C3-B047-3B99EA26CD8E}"/>
    <cellStyle name="Comma 6 4 2 2 8" xfId="9464" xr:uid="{1DE1E175-6029-46A6-8D6A-130CCE65B77A}"/>
    <cellStyle name="Comma 6 4 2 2 8 2" xfId="19844" xr:uid="{D0522DD5-F40C-4C3E-B363-511EC1C0075F}"/>
    <cellStyle name="Comma 6 4 2 2 9" xfId="24419" xr:uid="{8074B458-5983-4302-BBAA-E98DEE0AEFCE}"/>
    <cellStyle name="Comma 6 4 2 3" xfId="1696" xr:uid="{00000000-0005-0000-0000-000078020000}"/>
    <cellStyle name="Comma 6 4 2 3 2" xfId="3042" xr:uid="{00000000-0005-0000-0000-0000EA010000}"/>
    <cellStyle name="Comma 6 4 2 3 2 2" xfId="8121" xr:uid="{0384A77A-4C50-4A21-9871-8CEEE901F830}"/>
    <cellStyle name="Comma 6 4 2 3 2 2 2" xfId="28802" xr:uid="{AC14E83F-D38E-4E39-AEB7-0CD9C098D261}"/>
    <cellStyle name="Comma 6 4 2 3 2 2 2 2" xfId="31219" xr:uid="{020E94C7-3C33-4C62-9CE1-8B3A7270B784}"/>
    <cellStyle name="Comma 6 4 2 3 2 2 2 3" xfId="30722" xr:uid="{F335279E-1B9E-4D18-8CA1-66BD0EDC3A2A}"/>
    <cellStyle name="Comma 6 4 2 3 2 2 3" xfId="26798" xr:uid="{ABDB6786-F739-47A6-AB97-7ACED774675F}"/>
    <cellStyle name="Comma 6 4 2 3 2 2 4" xfId="18501" xr:uid="{8B0BF2DE-017B-40C1-987A-4EA279A1DDD3}"/>
    <cellStyle name="Comma 6 4 2 3 2 3" xfId="10954" xr:uid="{F5D47024-2265-4130-A6B8-E2481033798A}"/>
    <cellStyle name="Comma 6 4 2 3 2 3 2" xfId="21334" xr:uid="{5CC7CCD4-B9FD-41AF-86B6-CBA8245B1A71}"/>
    <cellStyle name="Comma 6 4 2 3 2 4" xfId="25445" xr:uid="{1DEB5072-6A52-41B8-B09E-A4269DE1A5FD}"/>
    <cellStyle name="Comma 6 4 2 3 2 5" xfId="15668" xr:uid="{AFFB747D-8F23-4C0B-A899-0DC021FEA89B}"/>
    <cellStyle name="Comma 6 4 2 3 3" xfId="2080" xr:uid="{00000000-0005-0000-0000-000078020000}"/>
    <cellStyle name="Comma 6 4 2 3 4" xfId="4403" xr:uid="{1FB2328B-4382-487E-A902-9BD441BC9913}"/>
    <cellStyle name="Comma 6 4 2 3 4 2" xfId="9174" xr:uid="{8F66199E-1B28-43E3-A19F-CFC291178D6D}"/>
    <cellStyle name="Comma 6 4 2 3 4 2 2" xfId="19554" xr:uid="{D5DEDE6B-E6E5-4EAD-AA05-81693599A82E}"/>
    <cellStyle name="Comma 6 4 2 3 4 2 3" xfId="31068" xr:uid="{55898A08-20A6-4893-81F2-362535D71995}"/>
    <cellStyle name="Comma 6 4 2 3 4 2 4" xfId="30721" xr:uid="{991663E5-093A-4C82-AB81-8EF79A9D4B8B}"/>
    <cellStyle name="Comma 6 4 2 3 4 3" xfId="12007" xr:uid="{D49E91B3-9301-482A-B4BF-5C9AEB14AC53}"/>
    <cellStyle name="Comma 6 4 2 3 4 3 2" xfId="22387" xr:uid="{17A37291-6571-4D15-B536-039ED25AA43D}"/>
    <cellStyle name="Comma 6 4 2 3 4 4" xfId="16721" xr:uid="{0E1BB8D7-1061-41AD-9946-F1642322DE7C}"/>
    <cellStyle name="Comma 6 4 2 3 5" xfId="5590" xr:uid="{B77D97DF-34AC-4B61-94AB-5E81CC907204}"/>
    <cellStyle name="Comma 6 4 2 3 5 2" xfId="29688" xr:uid="{63269818-A85D-49A6-B8ED-4F376BDFFA23}"/>
    <cellStyle name="Comma 6 4 2 3 5 2 2" xfId="30964" xr:uid="{7D70C7BF-EF85-401A-AD86-BF5235BE5695}"/>
    <cellStyle name="Comma 6 4 2 3 6" xfId="23430" xr:uid="{44806F47-1906-4B34-89B1-7A5705E499F2}"/>
    <cellStyle name="Comma 6 4 2 3 7" xfId="13548" xr:uid="{85825A31-9239-462E-B016-0AC77AABAAAB}"/>
    <cellStyle name="Comma 6 4 2 4" xfId="1697" xr:uid="{00000000-0005-0000-0000-000079020000}"/>
    <cellStyle name="Comma 6 4 2 4 2" xfId="3040" xr:uid="{00000000-0005-0000-0000-0000EB010000}"/>
    <cellStyle name="Comma 6 4 2 4 2 2" xfId="8119" xr:uid="{ADF22222-811F-4F84-B720-222185DDB4A1}"/>
    <cellStyle name="Comma 6 4 2 4 2 2 2" xfId="28800" xr:uid="{922D86D4-CE5F-49B6-BB93-8FE1C4D72254}"/>
    <cellStyle name="Comma 6 4 2 4 2 2 3" xfId="27695" xr:uid="{6FD99DB8-EBD7-49EB-8A7C-1342FBAC3836}"/>
    <cellStyle name="Comma 6 4 2 4 2 2 4" xfId="18499" xr:uid="{1239A679-9578-452E-BA64-7D79A9553E4B}"/>
    <cellStyle name="Comma 6 4 2 4 2 3" xfId="10952" xr:uid="{9CFE8881-6865-452C-A880-B409BA8FC2FB}"/>
    <cellStyle name="Comma 6 4 2 4 2 3 2" xfId="21332" xr:uid="{3FD0A189-72D1-44EF-8586-68EB0ACC380D}"/>
    <cellStyle name="Comma 6 4 2 4 2 4" xfId="24415" xr:uid="{D6823635-BF87-412A-97CD-62CD1E9247DB}"/>
    <cellStyle name="Comma 6 4 2 4 2 5" xfId="15666" xr:uid="{31150317-04E8-41C9-A993-9077679AFEB5}"/>
    <cellStyle name="Comma 6 4 2 4 3" xfId="3670" xr:uid="{00000000-0005-0000-0000-000079020000}"/>
    <cellStyle name="Comma 6 4 2 4 4" xfId="5591" xr:uid="{5E240531-8C52-4B64-996E-6CF2C56EAD6B}"/>
    <cellStyle name="Comma 6 4 2 4 4 2" xfId="29946" xr:uid="{F9D8C378-6662-4A0B-BF57-80CDD28C6729}"/>
    <cellStyle name="Comma 6 4 2 4 5" xfId="23883" xr:uid="{43568BDD-A2A2-40C8-B1D3-E9FAF4B904FE}"/>
    <cellStyle name="Comma 6 4 2 4 6" xfId="13546" xr:uid="{B4E62D67-D4F8-4AEE-A0C8-D1B0BC76898D}"/>
    <cellStyle name="Comma 6 4 2 5" xfId="1692" xr:uid="{00000000-0005-0000-0000-00007A020000}"/>
    <cellStyle name="Comma 6 4 2 5 2" xfId="2527" xr:uid="{00000000-0005-0000-0000-0000EC010000}"/>
    <cellStyle name="Comma 6 4 2 5 2 2" xfId="7651" xr:uid="{31EE074A-1A25-4279-9498-1557E65A9611}"/>
    <cellStyle name="Comma 6 4 2 5 2 2 2" xfId="18031" xr:uid="{2E5103D4-FE6F-4FD3-8CF2-4F6CBE43E536}"/>
    <cellStyle name="Comma 6 4 2 5 2 3" xfId="10484" xr:uid="{47A8CDED-9374-4C4C-9AD1-F9989393134E}"/>
    <cellStyle name="Comma 6 4 2 5 2 3 2" xfId="20864" xr:uid="{894DF4C3-B7A2-4D59-8DF5-E6A4EC275E7C}"/>
    <cellStyle name="Comma 6 4 2 5 2 4" xfId="27789" xr:uid="{E1105289-3713-4AAF-B940-F952224F0EDC}"/>
    <cellStyle name="Comma 6 4 2 5 2 5" xfId="28454" xr:uid="{D273BE61-BBFD-447D-B264-4CFF693C5FDF}"/>
    <cellStyle name="Comma 6 4 2 5 2 6" xfId="15198" xr:uid="{4A290AF2-28F0-47E5-8AC6-D53A411884E3}"/>
    <cellStyle name="Comma 6 4 2 5 3" xfId="3562" xr:uid="{00000000-0005-0000-0000-00007A020000}"/>
    <cellStyle name="Comma 6 4 2 5 4" xfId="5588" xr:uid="{79D951B6-7C6B-413F-B554-86ACD55AFC22}"/>
    <cellStyle name="Comma 6 4 2 5 4 2" xfId="29873" xr:uid="{1F5868CB-B8F6-4FD2-BE45-16F85B1BB38D}"/>
    <cellStyle name="Comma 6 4 2 5 5" xfId="23933" xr:uid="{61B540B9-A018-4E28-B282-83577ECA9D03}"/>
    <cellStyle name="Comma 6 4 2 5 6" xfId="12914" xr:uid="{C6259B45-015A-4F34-84F8-1B874A052B21}"/>
    <cellStyle name="Comma 6 4 2 6" xfId="2279" xr:uid="{00000000-0005-0000-0000-0000E7010000}"/>
    <cellStyle name="Comma 6 4 2 6 2" xfId="7405" xr:uid="{6714873E-F416-44C5-82FA-E05131962C6E}"/>
    <cellStyle name="Comma 6 4 2 6 2 2" xfId="17785" xr:uid="{DAB56B7B-C136-47C5-A747-7B121669E960}"/>
    <cellStyle name="Comma 6 4 2 6 3" xfId="10238" xr:uid="{4C8AE7B1-A4A9-425A-9167-B6967CFE222E}"/>
    <cellStyle name="Comma 6 4 2 6 3 2" xfId="20618" xr:uid="{19177BF8-5573-4BFF-B173-1662A0989156}"/>
    <cellStyle name="Comma 6 4 2 6 4" xfId="23820" xr:uid="{AC9C99D0-AB2A-4CD9-91CC-19279A8AFCB3}"/>
    <cellStyle name="Comma 6 4 2 6 5" xfId="26845" xr:uid="{1A57839F-464C-450B-87F9-255CD7C009FB}"/>
    <cellStyle name="Comma 6 4 2 6 6" xfId="14952" xr:uid="{1E6FD0BC-2500-4D19-B49D-410520A4EE12}"/>
    <cellStyle name="Comma 6 4 2 7" xfId="3818" xr:uid="{92CFE6F2-A1C9-4A93-BBED-550530B8857A}"/>
    <cellStyle name="Comma 6 4 2 7 2" xfId="8650" xr:uid="{6163D877-2216-4038-9EB4-81712A04994C}"/>
    <cellStyle name="Comma 6 4 2 7 2 2" xfId="19030" xr:uid="{03ADF068-45AD-4DAB-8C61-3E6015003565}"/>
    <cellStyle name="Comma 6 4 2 7 3" xfId="11483" xr:uid="{B63E5292-1B5E-45E0-93E5-4A060B62CDFF}"/>
    <cellStyle name="Comma 6 4 2 7 3 2" xfId="21863" xr:uid="{7283CF71-5EE7-47AA-B790-60924D944E8F}"/>
    <cellStyle name="Comma 6 4 2 7 4" xfId="25888" xr:uid="{F39EEEA6-603F-4E58-945E-BB29862672B2}"/>
    <cellStyle name="Comma 6 4 2 7 5" xfId="26505" xr:uid="{C2E764BB-88F9-4C12-9ADA-9E379CE1C073}"/>
    <cellStyle name="Comma 6 4 2 7 6" xfId="16197" xr:uid="{EF1D7535-5DF8-4A8B-938B-FBCFC8BDE855}"/>
    <cellStyle name="Comma 6 4 2 8" xfId="4885" xr:uid="{B9ED5642-C6EF-4D18-85FB-1F3A8F4EEE28}"/>
    <cellStyle name="Comma 6 4 2 8 2" xfId="14177" xr:uid="{ECD191D8-EC14-4B95-862F-94FDC2BBCD9C}"/>
    <cellStyle name="Comma 6 4 2 9" xfId="6630" xr:uid="{D4B262BE-F461-4DC9-89DC-2023215ABCFD}"/>
    <cellStyle name="Comma 6 4 2 9 2" xfId="17010" xr:uid="{6E0271B9-4A40-4868-BD41-DAD782E2C209}"/>
    <cellStyle name="Comma 6 4 3" xfId="498" xr:uid="{00000000-0005-0000-0000-00007B020000}"/>
    <cellStyle name="Comma 6 4 3 10" xfId="25485" xr:uid="{99E9E6DC-A851-4F87-A404-F8E922B22778}"/>
    <cellStyle name="Comma 6 4 3 11" xfId="12668" xr:uid="{5A4B5E9F-8AD8-4DAE-ADCF-C4E4E84DC022}"/>
    <cellStyle name="Comma 6 4 3 2" xfId="1699" xr:uid="{00000000-0005-0000-0000-00007C020000}"/>
    <cellStyle name="Comma 6 4 3 2 2" xfId="3044" xr:uid="{00000000-0005-0000-0000-0000EF010000}"/>
    <cellStyle name="Comma 6 4 3 2 2 2" xfId="6160" xr:uid="{9DE87451-BF29-4F9C-8D44-3C00B4B7AB11}"/>
    <cellStyle name="Comma 6 4 3 2 2 2 2" xfId="25626" xr:uid="{1BE7515C-653A-4F87-876F-63B764521DA0}"/>
    <cellStyle name="Comma 6 4 3 2 2 2 2 2" xfId="28545" xr:uid="{76250F69-99E5-4C87-AA68-28CAC0ABE243}"/>
    <cellStyle name="Comma 6 4 3 2 2 2 2 3" xfId="31159" xr:uid="{B8B7D374-F9E5-4444-AC13-477FC287386D}"/>
    <cellStyle name="Comma 6 4 3 2 2 2 3" xfId="28603" xr:uid="{05D73697-F366-4499-ADE0-47D3DE37ECFB}"/>
    <cellStyle name="Comma 6 4 3 2 2 2 4" xfId="15670" xr:uid="{DAA6396E-5617-4A70-B574-AFCD162D4D30}"/>
    <cellStyle name="Comma 6 4 3 2 2 3" xfId="8123" xr:uid="{6C0A3AD5-AA43-4E8F-AD77-C0019D0A2C78}"/>
    <cellStyle name="Comma 6 4 3 2 2 3 2" xfId="28804" xr:uid="{F2C78387-E4A4-41C7-80DE-D7182430BC82}"/>
    <cellStyle name="Comma 6 4 3 2 2 3 3" xfId="28125" xr:uid="{3D9342C1-D49F-4D43-8AC1-93AE5F56062A}"/>
    <cellStyle name="Comma 6 4 3 2 2 3 4" xfId="18503" xr:uid="{2304C356-D9FF-4CB7-8D43-1928F2D47AFB}"/>
    <cellStyle name="Comma 6 4 3 2 2 4" xfId="10956" xr:uid="{A9FEC1FC-DA92-4D7E-A9BA-4BE6D80C1BBE}"/>
    <cellStyle name="Comma 6 4 3 2 2 4 2" xfId="21336" xr:uid="{A0857218-8F4D-4CD3-B2A0-11E1240D74D4}"/>
    <cellStyle name="Comma 6 4 3 2 2 5" xfId="22937" xr:uid="{F447AA7E-14C2-47CB-8EA8-D414A90848E1}"/>
    <cellStyle name="Comma 6 4 3 2 2 6" xfId="13550" xr:uid="{131ED52A-BDC5-46E9-BF9F-9B7B0B88F1B6}"/>
    <cellStyle name="Comma 6 4 3 2 3" xfId="2673" xr:uid="{00000000-0005-0000-0000-0000EE010000}"/>
    <cellStyle name="Comma 6 4 3 2 3 2" xfId="7796" xr:uid="{0F2D7387-1C2C-43EA-8D1B-DCD8B47814A5}"/>
    <cellStyle name="Comma 6 4 3 2 3 2 2" xfId="27268" xr:uid="{5B830BD1-7260-4C2A-8DB9-D8138AC7079C}"/>
    <cellStyle name="Comma 6 4 3 2 3 2 3" xfId="28436" xr:uid="{21009788-6F5C-4071-A2DC-85665187ADF3}"/>
    <cellStyle name="Comma 6 4 3 2 3 2 4" xfId="18176" xr:uid="{9C68AE63-D3BE-44EC-93A1-10DEC2A2FD8F}"/>
    <cellStyle name="Comma 6 4 3 2 3 3" xfId="10629" xr:uid="{E243FB16-8574-4B4D-9DCC-E703BA2E9B76}"/>
    <cellStyle name="Comma 6 4 3 2 3 3 2" xfId="21009" xr:uid="{73F9FFA3-B985-40BB-8F39-555D2D339E60}"/>
    <cellStyle name="Comma 6 4 3 2 3 4" xfId="25066" xr:uid="{8943FECE-0FE9-448B-8798-C7D4A06BFB9E}"/>
    <cellStyle name="Comma 6 4 3 2 3 5" xfId="15343" xr:uid="{FC4FEB2E-5924-4D22-91C3-E4EA0BEE808D}"/>
    <cellStyle name="Comma 6 4 3 2 4" xfId="3648" xr:uid="{00000000-0005-0000-0000-00007C020000}"/>
    <cellStyle name="Comma 6 4 3 2 5" xfId="4260" xr:uid="{A51EAC08-E66F-40E2-903C-7CC3150401A1}"/>
    <cellStyle name="Comma 6 4 3 2 5 2" xfId="9031" xr:uid="{9CB19842-F4C9-4617-BA4E-C32A4ABED1D6}"/>
    <cellStyle name="Comma 6 4 3 2 5 2 2" xfId="19411" xr:uid="{29A40CE9-1ADF-482C-8C07-4FAB69ECEEE9}"/>
    <cellStyle name="Comma 6 4 3 2 5 2 3" xfId="31035" xr:uid="{48EC53A8-509B-4602-9481-7646B7A295C3}"/>
    <cellStyle name="Comma 6 4 3 2 5 2 4" xfId="30724" xr:uid="{DAB1BA0C-8406-4AF8-9D58-1646B3244154}"/>
    <cellStyle name="Comma 6 4 3 2 5 3" xfId="11864" xr:uid="{23A53419-8BF1-421F-A70F-CACA88D74416}"/>
    <cellStyle name="Comma 6 4 3 2 5 3 2" xfId="22244" xr:uid="{EB58247D-0D07-4A99-B592-41F2A71DB9DA}"/>
    <cellStyle name="Comma 6 4 3 2 5 4" xfId="27780" xr:uid="{70C3B298-AD80-4B7B-B6B7-937B7807FEF0}"/>
    <cellStyle name="Comma 6 4 3 2 5 5" xfId="26940" xr:uid="{0A76B398-CCEB-44F2-A850-E5E77487E760}"/>
    <cellStyle name="Comma 6 4 3 2 5 6" xfId="16578" xr:uid="{2E50FF22-5A32-4A14-A5DC-A900B3753DB5}"/>
    <cellStyle name="Comma 6 4 3 2 6" xfId="5593" xr:uid="{5E2AC345-4328-4BFD-8DA3-5CCEC7838AEA}"/>
    <cellStyle name="Comma 6 4 3 2 6 2" xfId="29719" xr:uid="{B517F1E3-A38C-4F58-A6FD-5D445DFE68EB}"/>
    <cellStyle name="Comma 6 4 3 2 6 2 2" xfId="30965" xr:uid="{68C3F424-D42B-415D-A275-3C3491C69598}"/>
    <cellStyle name="Comma 6 4 3 2 7" xfId="22716" xr:uid="{2381AC7C-D874-457D-824B-CD7134186CFD}"/>
    <cellStyle name="Comma 6 4 3 2 8" xfId="13080" xr:uid="{CB1CC082-7815-46C3-8934-9E81858CC6E3}"/>
    <cellStyle name="Comma 6 4 3 3" xfId="1700" xr:uid="{00000000-0005-0000-0000-00007D020000}"/>
    <cellStyle name="Comma 6 4 3 3 2" xfId="3045" xr:uid="{00000000-0005-0000-0000-0000F0010000}"/>
    <cellStyle name="Comma 6 4 3 3 2 2" xfId="8124" xr:uid="{E1647CBD-57C7-49A5-8AD5-21902424509E}"/>
    <cellStyle name="Comma 6 4 3 3 2 2 2" xfId="28805" xr:uid="{7AF06F04-B747-4D85-A892-73CBA0EA89FC}"/>
    <cellStyle name="Comma 6 4 3 3 2 2 3" xfId="26417" xr:uid="{A4AFFC74-E361-4181-9D14-1A2AA74BA744}"/>
    <cellStyle name="Comma 6 4 3 3 2 2 4" xfId="18504" xr:uid="{80803E80-3592-497A-882C-532D47CAD3F1}"/>
    <cellStyle name="Comma 6 4 3 3 2 3" xfId="10957" xr:uid="{A5CEA30C-A014-4CC8-B570-6C5E75F60085}"/>
    <cellStyle name="Comma 6 4 3 3 2 3 2" xfId="21337" xr:uid="{B2944D65-2E02-4493-94E6-C3ED577A2F5A}"/>
    <cellStyle name="Comma 6 4 3 3 2 4" xfId="24512" xr:uid="{99256903-5A76-4761-8307-3040FBD844E4}"/>
    <cellStyle name="Comma 6 4 3 3 2 5" xfId="15671" xr:uid="{797CFECA-5B3A-425C-8321-CA57176B4E48}"/>
    <cellStyle name="Comma 6 4 3 3 3" xfId="3611" xr:uid="{00000000-0005-0000-0000-00007D020000}"/>
    <cellStyle name="Comma 6 4 3 3 4" xfId="4404" xr:uid="{8749C45E-E41A-4304-B61B-78506631CC99}"/>
    <cellStyle name="Comma 6 4 3 3 4 2" xfId="9175" xr:uid="{58432CAA-B985-4BC9-9656-18D51ACB7F3C}"/>
    <cellStyle name="Comma 6 4 3 3 4 2 2" xfId="19555" xr:uid="{130B0B8D-4585-458D-947D-4883D9BB8669}"/>
    <cellStyle name="Comma 6 4 3 3 4 2 3" xfId="31069" xr:uid="{64CBF01D-BCC0-4E97-A30C-4817D685CDEB}"/>
    <cellStyle name="Comma 6 4 3 3 4 2 4" xfId="30725" xr:uid="{32E7DD8E-8E93-48A0-B22A-199885881375}"/>
    <cellStyle name="Comma 6 4 3 3 4 3" xfId="12008" xr:uid="{88B8CD83-86AD-4EDE-8804-B00361DDCBA9}"/>
    <cellStyle name="Comma 6 4 3 3 4 3 2" xfId="22388" xr:uid="{77E9CE91-FD59-4A3C-8041-0796A6B5D588}"/>
    <cellStyle name="Comma 6 4 3 3 4 4" xfId="16722" xr:uid="{4DCC8238-8690-47E5-AC62-1D9F5187A8AC}"/>
    <cellStyle name="Comma 6 4 3 3 5" xfId="5594" xr:uid="{8CF9A14E-6DB8-411F-9023-F13F2916B13F}"/>
    <cellStyle name="Comma 6 4 3 3 5 2" xfId="29704" xr:uid="{8C47B7A5-55DE-41F0-ABE8-96B67015A584}"/>
    <cellStyle name="Comma 6 4 3 3 6" xfId="24024" xr:uid="{8B39DA3A-C438-4ADA-826C-4F6E92D2FD76}"/>
    <cellStyle name="Comma 6 4 3 3 7" xfId="13551" xr:uid="{B90FC4BC-D5EE-4BFC-97CD-4E73557F868E}"/>
    <cellStyle name="Comma 6 4 3 4" xfId="1698" xr:uid="{00000000-0005-0000-0000-00007E020000}"/>
    <cellStyle name="Comma 6 4 3 4 2" xfId="3043" xr:uid="{00000000-0005-0000-0000-0000F1010000}"/>
    <cellStyle name="Comma 6 4 3 4 2 2" xfId="8122" xr:uid="{3608156F-8EFF-4B12-B2DE-E52AD2437F57}"/>
    <cellStyle name="Comma 6 4 3 4 2 2 2" xfId="28803" xr:uid="{B98C073F-6138-401A-83A0-F369A3A9D6F6}"/>
    <cellStyle name="Comma 6 4 3 4 2 2 3" xfId="27088" xr:uid="{46AB2BEE-3AC9-4711-AFA2-9CF90C02A985}"/>
    <cellStyle name="Comma 6 4 3 4 2 2 4" xfId="18502" xr:uid="{B643F2D4-3235-49CA-A168-457CC3C641F7}"/>
    <cellStyle name="Comma 6 4 3 4 2 3" xfId="10955" xr:uid="{04D550A1-46DD-4932-B220-53E593ED5562}"/>
    <cellStyle name="Comma 6 4 3 4 2 3 2" xfId="21335" xr:uid="{482C49D2-0469-4D42-A938-CE70AC63C0E6}"/>
    <cellStyle name="Comma 6 4 3 4 2 4" xfId="25641" xr:uid="{400FD5B9-741B-4FA3-9B44-D231F7466CE7}"/>
    <cellStyle name="Comma 6 4 3 4 2 5" xfId="15669" xr:uid="{5FD351B0-0009-4143-9224-F9D3B6D1470E}"/>
    <cellStyle name="Comma 6 4 3 4 3" xfId="3696" xr:uid="{00000000-0005-0000-0000-00007E020000}"/>
    <cellStyle name="Comma 6 4 3 4 4" xfId="5592" xr:uid="{597046DC-F5C8-4A2C-9A13-CCBC4373604F}"/>
    <cellStyle name="Comma 6 4 3 4 4 2" xfId="29948" xr:uid="{A9380C1B-14A6-4B53-9630-BB03006EEA3E}"/>
    <cellStyle name="Comma 6 4 3 4 5" xfId="25476" xr:uid="{AEBF6BF0-781B-4251-9C43-BF55D4DC9F58}"/>
    <cellStyle name="Comma 6 4 3 4 6" xfId="13549" xr:uid="{B4199247-567C-4F13-B7D1-F52C7E04729D}"/>
    <cellStyle name="Comma 6 4 3 5" xfId="2630" xr:uid="{00000000-0005-0000-0000-0000F2010000}"/>
    <cellStyle name="Comma 6 4 3 5 2" xfId="5891" xr:uid="{4BECADB6-235B-4CAC-85C0-80D0E27B1737}"/>
    <cellStyle name="Comma 6 4 3 5 2 2" xfId="28300" xr:uid="{1BA41FC7-0065-4D43-BA00-BDEAFE6AEDAD}"/>
    <cellStyle name="Comma 6 4 3 5 2 3" xfId="27212" xr:uid="{BF202D75-2FFE-4931-8BE5-4A175775E00B}"/>
    <cellStyle name="Comma 6 4 3 5 2 4" xfId="15301" xr:uid="{5B87071E-8FCF-43D2-9B8C-50EBB975AD9F}"/>
    <cellStyle name="Comma 6 4 3 5 3" xfId="7754" xr:uid="{5E3F39A1-AB86-48FC-AE39-E9EBF19A365A}"/>
    <cellStyle name="Comma 6 4 3 5 3 2" xfId="18134" xr:uid="{D3B9B875-3C36-4038-A144-7BABB514FC75}"/>
    <cellStyle name="Comma 6 4 3 5 4" xfId="10587" xr:uid="{8F0C5218-4D09-4D7A-964D-0AFC40F6DFEB}"/>
    <cellStyle name="Comma 6 4 3 5 4 2" xfId="20967" xr:uid="{F969427A-56A9-4C66-B48B-5630DFB9516B}"/>
    <cellStyle name="Comma 6 4 3 5 5" xfId="24235" xr:uid="{C18D7421-1938-4614-97DD-D9CCFEB24FF0}"/>
    <cellStyle name="Comma 6 4 3 5 6" xfId="13017" xr:uid="{73E37B0D-96A4-40DD-A58F-BE503DB3A20D}"/>
    <cellStyle name="Comma 6 4 3 6" xfId="4125" xr:uid="{BC11153B-3590-4A4C-9A42-D5B85167EDEC}"/>
    <cellStyle name="Comma 6 4 3 6 2" xfId="8896" xr:uid="{5987FDF2-CD76-4027-8C40-BADE8EB16492}"/>
    <cellStyle name="Comma 6 4 3 6 2 2" xfId="19276" xr:uid="{C77FE529-4055-4AE2-90DD-A660AD868028}"/>
    <cellStyle name="Comma 6 4 3 6 2 3" xfId="31008" xr:uid="{2C79F960-4C49-4A44-BE3E-BA4DD4C9FBB0}"/>
    <cellStyle name="Comma 6 4 3 6 2 4" xfId="30723" xr:uid="{888020BF-966F-45AF-AD87-05FC86173A31}"/>
    <cellStyle name="Comma 6 4 3 6 3" xfId="11729" xr:uid="{C5637927-D691-4E7B-8071-78C18F69F33B}"/>
    <cellStyle name="Comma 6 4 3 6 3 2" xfId="22109" xr:uid="{FF695EF4-4938-421C-B4C1-B1580C099238}"/>
    <cellStyle name="Comma 6 4 3 6 4" xfId="24159" xr:uid="{DA708D23-DBBB-4E21-A69E-2C68CD775D36}"/>
    <cellStyle name="Comma 6 4 3 6 5" xfId="26771" xr:uid="{427B066A-B632-4273-AD4F-6D47319C3D9E}"/>
    <cellStyle name="Comma 6 4 3 6 6" xfId="16443" xr:uid="{74E4A04D-2625-40F8-913E-E71CD7A37B6E}"/>
    <cellStyle name="Comma 6 4 3 7" xfId="4887" xr:uid="{FF7A6E91-B71F-402F-84BE-27BA9A689206}"/>
    <cellStyle name="Comma 6 4 3 7 2" xfId="26953" xr:uid="{E692CFC7-761B-4524-AEF1-ADA4AE5C43EA}"/>
    <cellStyle name="Comma 6 4 3 7 3" xfId="28459" xr:uid="{EF2DDD8E-D26A-4D5D-AC55-67A7CC964379}"/>
    <cellStyle name="Comma 6 4 3 7 4" xfId="14179" xr:uid="{958C6408-2027-4BE6-B6CD-ED8CF2230424}"/>
    <cellStyle name="Comma 6 4 3 8" xfId="6632" xr:uid="{A8484347-CEB4-4D7F-B443-41F73EC9CF28}"/>
    <cellStyle name="Comma 6 4 3 8 2" xfId="17012" xr:uid="{86F2C499-DC60-442F-906F-348F5F5B6154}"/>
    <cellStyle name="Comma 6 4 3 9" xfId="9465" xr:uid="{44DF4BDE-7007-468D-A11A-5B176D57FA95}"/>
    <cellStyle name="Comma 6 4 3 9 2" xfId="19845" xr:uid="{6A3C9AA7-7596-4832-B681-46D68794F167}"/>
    <cellStyle name="Comma 6 4 4" xfId="499" xr:uid="{00000000-0005-0000-0000-00007F020000}"/>
    <cellStyle name="Comma 6 4 4 10" xfId="13078" xr:uid="{161F3D9E-FDAC-4369-8A82-BAFFD660836D}"/>
    <cellStyle name="Comma 6 4 4 2" xfId="1702" xr:uid="{00000000-0005-0000-0000-000080020000}"/>
    <cellStyle name="Comma 6 4 4 2 2" xfId="3046" xr:uid="{00000000-0005-0000-0000-0000F4010000}"/>
    <cellStyle name="Comma 6 4 4 2 2 2" xfId="8125" xr:uid="{144748D8-8110-4C5D-823F-47C3385D852A}"/>
    <cellStyle name="Comma 6 4 4 2 2 2 2" xfId="28806" xr:uid="{6AD90FE4-3CB8-4933-9B68-7C7298C52AE0}"/>
    <cellStyle name="Comma 6 4 4 2 2 2 3" xfId="28241" xr:uid="{238413C4-BC84-456A-A16A-38101E29D3E0}"/>
    <cellStyle name="Comma 6 4 4 2 2 2 4" xfId="18505" xr:uid="{F8F41174-04D6-4C1F-957B-0A4EDEB6160D}"/>
    <cellStyle name="Comma 6 4 4 2 2 3" xfId="10958" xr:uid="{05BA871B-49D9-49A9-BB48-6443A0BBCD06}"/>
    <cellStyle name="Comma 6 4 4 2 2 3 2" xfId="21338" xr:uid="{34C15700-FD27-4498-8393-09C164FCD201}"/>
    <cellStyle name="Comma 6 4 4 2 2 4" xfId="24759" xr:uid="{F1599F21-A582-4D54-8F2B-1F18A24D247D}"/>
    <cellStyle name="Comma 6 4 4 2 2 5" xfId="15672" xr:uid="{A3EA306A-3791-432B-8C4B-EF911D8EF55F}"/>
    <cellStyle name="Comma 6 4 4 2 3" xfId="3639" xr:uid="{00000000-0005-0000-0000-000080020000}"/>
    <cellStyle name="Comma 6 4 4 2 4" xfId="5595" xr:uid="{D7CC43DA-455D-407E-BF01-57D0564EA6B6}"/>
    <cellStyle name="Comma 6 4 4 2 4 2" xfId="29949" xr:uid="{FDB36AFE-899A-4744-9DD8-6E4865CE36DC}"/>
    <cellStyle name="Comma 6 4 4 2 5" xfId="23457" xr:uid="{25976DFB-D12E-44FC-BA6D-3E379ED1878F}"/>
    <cellStyle name="Comma 6 4 4 2 6" xfId="13552" xr:uid="{3DB1E49B-06F4-4933-AD00-0C600988B65B}"/>
    <cellStyle name="Comma 6 4 4 3" xfId="1703" xr:uid="{00000000-0005-0000-0000-000081020000}"/>
    <cellStyle name="Comma 6 4 4 3 2" xfId="4623" xr:uid="{9494D2FE-9603-4520-BB34-B0A7762C3101}"/>
    <cellStyle name="Comma 6 4 4 3 2 2" xfId="9394" xr:uid="{82C1F46B-3AB1-4180-B72C-C27061F6C38D}"/>
    <cellStyle name="Comma 6 4 4 3 2 2 2" xfId="19774" xr:uid="{D912D5B9-435E-47F8-B665-98B3269A7A93}"/>
    <cellStyle name="Comma 6 4 4 3 2 3" xfId="12227" xr:uid="{19AF2720-C897-4870-88B1-1084B759AD28}"/>
    <cellStyle name="Comma 6 4 4 3 2 3 2" xfId="22607" xr:uid="{BA23040E-9D36-43EE-A03D-912871B8A62D}"/>
    <cellStyle name="Comma 6 4 4 3 2 4" xfId="26197" xr:uid="{472BDDCC-6E87-4271-800D-0A670E255469}"/>
    <cellStyle name="Comma 6 4 4 3 2 5" xfId="27934" xr:uid="{C21A1C05-1A22-43CB-B467-F45DFFC42A54}"/>
    <cellStyle name="Comma 6 4 4 3 2 6" xfId="16941" xr:uid="{0B261E0F-2906-43CC-8B78-EF21FAC3E3A4}"/>
    <cellStyle name="Comma 6 4 4 3 3" xfId="25009" xr:uid="{D13AD506-B971-43E8-9263-B2003BB20B7B}"/>
    <cellStyle name="Comma 6 4 4 3 3 2" xfId="29900" xr:uid="{DE18F8CC-9AE1-4F5E-9463-70483CF3EC52}"/>
    <cellStyle name="Comma 6 4 4 3 4" xfId="30014" xr:uid="{54B5A641-CBAA-4C36-9169-160B5E571C1F}"/>
    <cellStyle name="Comma 6 4 4 4" xfId="1701" xr:uid="{00000000-0005-0000-0000-000082020000}"/>
    <cellStyle name="Comma 6 4 4 5" xfId="4258" xr:uid="{F88A1956-BAD7-4D08-9EEC-B2583E75D0DD}"/>
    <cellStyle name="Comma 6 4 4 5 2" xfId="9029" xr:uid="{921BDAC3-0294-4D86-8C5F-754A50525046}"/>
    <cellStyle name="Comma 6 4 4 5 2 2" xfId="19409" xr:uid="{7F2C0D14-E739-477C-A33B-5DDBE2A55F78}"/>
    <cellStyle name="Comma 6 4 4 5 2 3" xfId="31033" xr:uid="{7E47475A-DD01-4834-94C2-1630B8804BB1}"/>
    <cellStyle name="Comma 6 4 4 5 2 4" xfId="30726" xr:uid="{162F962F-579D-4E61-99F1-D903E08A5944}"/>
    <cellStyle name="Comma 6 4 4 5 3" xfId="11862" xr:uid="{CB563B1E-333D-437D-80F1-F1E92395B99F}"/>
    <cellStyle name="Comma 6 4 4 5 3 2" xfId="22242" xr:uid="{DAB37DDA-1810-4257-AF18-71A6F4AEF98C}"/>
    <cellStyle name="Comma 6 4 4 5 4" xfId="25900" xr:uid="{6E4D4D61-4FA4-40F8-B260-4F74A35085BF}"/>
    <cellStyle name="Comma 6 4 4 5 5" xfId="26026" xr:uid="{0AE5C490-7D0B-48C0-B974-61B1DA7B0177}"/>
    <cellStyle name="Comma 6 4 4 5 6" xfId="16576" xr:uid="{C055D660-BCFC-4A7A-8BC6-76732CE75695}"/>
    <cellStyle name="Comma 6 4 4 6" xfId="4888" xr:uid="{C522401C-4DD6-4E1D-99C9-6E3D20EE2307}"/>
    <cellStyle name="Comma 6 4 4 6 2" xfId="14180" xr:uid="{5A0FF2A1-DA42-4A5E-AA72-2558B44A6109}"/>
    <cellStyle name="Comma 6 4 4 7" xfId="6633" xr:uid="{73F23711-DC0F-4F58-BF0D-2FB69ED65B37}"/>
    <cellStyle name="Comma 6 4 4 7 2" xfId="17013" xr:uid="{4087778A-5F0C-451B-A20D-77C3676FFA5F}"/>
    <cellStyle name="Comma 6 4 4 8" xfId="9466" xr:uid="{3B9B1F41-8EAC-4A06-9F83-A42D7AB79BB2}"/>
    <cellStyle name="Comma 6 4 4 8 2" xfId="19846" xr:uid="{689CAA96-C143-47E1-B5AD-C8E73BCD6AA1}"/>
    <cellStyle name="Comma 6 4 4 9" xfId="23861" xr:uid="{7228455F-2DD3-482A-BC3F-C95BE560FE7B}"/>
    <cellStyle name="Comma 6 4 5" xfId="1704" xr:uid="{00000000-0005-0000-0000-000083020000}"/>
    <cellStyle name="Comma 6 4 5 2" xfId="3047" xr:uid="{00000000-0005-0000-0000-0000F5010000}"/>
    <cellStyle name="Comma 6 4 5 2 2" xfId="8126" xr:uid="{54D4C34B-2D2B-447A-B5B4-5775E8620FFC}"/>
    <cellStyle name="Comma 6 4 5 2 2 2" xfId="28807" xr:uid="{B647D0DC-ECE0-42C5-BCA0-0BB0781E8855}"/>
    <cellStyle name="Comma 6 4 5 2 2 2 2" xfId="31220" xr:uid="{691BCCD8-3FCB-46F4-AA19-66BD8B2792E8}"/>
    <cellStyle name="Comma 6 4 5 2 2 2 3" xfId="30728" xr:uid="{787E4866-BDC8-4893-9282-491F88D13FE5}"/>
    <cellStyle name="Comma 6 4 5 2 2 3" xfId="28585" xr:uid="{46477F41-C513-4AA2-B52E-DD5043778A61}"/>
    <cellStyle name="Comma 6 4 5 2 2 4" xfId="18506" xr:uid="{AE896CAB-4E2D-4BC4-A2FB-544C8CDB6C94}"/>
    <cellStyle name="Comma 6 4 5 2 3" xfId="10959" xr:uid="{50637E51-5562-46AD-B882-65EC355770F2}"/>
    <cellStyle name="Comma 6 4 5 2 3 2" xfId="21339" xr:uid="{850D5D37-6DE8-4841-9460-F73B80017985}"/>
    <cellStyle name="Comma 6 4 5 2 4" xfId="23524" xr:uid="{5BC62036-1F54-49D8-99C8-F8F4DB207CE7}"/>
    <cellStyle name="Comma 6 4 5 2 5" xfId="15673" xr:uid="{21144154-8EC4-4BBF-9F05-1059A220AD7A}"/>
    <cellStyle name="Comma 6 4 5 3" xfId="3589" xr:uid="{00000000-0005-0000-0000-000083020000}"/>
    <cellStyle name="Comma 6 4 5 4" xfId="4405" xr:uid="{7541ECBE-E625-46C2-913D-030F44B4E812}"/>
    <cellStyle name="Comma 6 4 5 4 2" xfId="9176" xr:uid="{10C0E120-5A4F-40E2-A73A-0F419D8AFE7D}"/>
    <cellStyle name="Comma 6 4 5 4 2 2" xfId="19556" xr:uid="{42C0B2DC-4602-4CB8-B7DD-A48E64A1A11E}"/>
    <cellStyle name="Comma 6 4 5 4 2 3" xfId="31070" xr:uid="{22979A5B-49A1-42E6-BA89-CCDBEAE37202}"/>
    <cellStyle name="Comma 6 4 5 4 2 4" xfId="30727" xr:uid="{E5F89DE4-F2D2-4C08-B671-36C13540F10E}"/>
    <cellStyle name="Comma 6 4 5 4 3" xfId="12009" xr:uid="{BC30DDE6-6812-430F-A96A-70862DC750C2}"/>
    <cellStyle name="Comma 6 4 5 4 3 2" xfId="22389" xr:uid="{94CCDCB7-721D-4547-9880-5CA7F7110942}"/>
    <cellStyle name="Comma 6 4 5 4 4" xfId="16723" xr:uid="{1A4CDAA2-885C-4A5C-95B3-C6CE07D1A4F9}"/>
    <cellStyle name="Comma 6 4 5 5" xfId="5596" xr:uid="{8F23EDCF-D0A9-4732-B643-145982D71AB9}"/>
    <cellStyle name="Comma 6 4 5 5 2" xfId="29683" xr:uid="{EF3BD0A6-DB09-431F-92E2-3C8D869A5B95}"/>
    <cellStyle name="Comma 6 4 5 5 2 2" xfId="30966" xr:uid="{308557D5-49FB-45ED-B51A-8AA44B8D7B71}"/>
    <cellStyle name="Comma 6 4 5 6" xfId="24373" xr:uid="{91D1EDE4-7110-405F-8750-08A556862BDF}"/>
    <cellStyle name="Comma 6 4 5 7" xfId="13553" xr:uid="{A7F02A6C-6510-4740-9354-BBF236F91E84}"/>
    <cellStyle name="Comma 6 4 6" xfId="1705" xr:uid="{00000000-0005-0000-0000-000084020000}"/>
    <cellStyle name="Comma 6 4 6 2" xfId="2872" xr:uid="{00000000-0005-0000-0000-0000F6010000}"/>
    <cellStyle name="Comma 6 4 6 2 2" xfId="7988" xr:uid="{DFBB432E-3A5A-496E-818E-C55060EC3CBB}"/>
    <cellStyle name="Comma 6 4 6 2 2 2" xfId="26250" xr:uid="{A6D4DEA5-5A3D-446F-9100-76438298D113}"/>
    <cellStyle name="Comma 6 4 6 2 2 2 2" xfId="31169" xr:uid="{9743733B-E35B-44C2-895E-4E9F3FD9AD20}"/>
    <cellStyle name="Comma 6 4 6 2 2 2 3" xfId="30729" xr:uid="{36F4C335-21C6-4B80-A783-6DEE9EA2C7B3}"/>
    <cellStyle name="Comma 6 4 6 2 2 3" xfId="26687" xr:uid="{F4F25F70-E51E-45AB-A23C-17588D0AB7CF}"/>
    <cellStyle name="Comma 6 4 6 2 2 4" xfId="18368" xr:uid="{751CBBBD-02F1-4EC8-A428-B1D92AA0FD74}"/>
    <cellStyle name="Comma 6 4 6 2 3" xfId="10821" xr:uid="{4B0563F5-F4ED-4FF4-B040-CF8FC99765CE}"/>
    <cellStyle name="Comma 6 4 6 2 3 2" xfId="21201" xr:uid="{6A137480-FFB3-476C-8BA5-C9E9950A55B4}"/>
    <cellStyle name="Comma 6 4 6 2 4" xfId="22967" xr:uid="{92746F34-F1DA-4DC9-AA9E-79EFD699D503}"/>
    <cellStyle name="Comma 6 4 6 2 5" xfId="15535" xr:uid="{F1E2F4F3-F31F-4441-8AD3-41AFDF0573C0}"/>
    <cellStyle name="Comma 6 4 6 3" xfId="3684" xr:uid="{00000000-0005-0000-0000-000084020000}"/>
    <cellStyle name="Comma 6 4 6 4" xfId="5597" xr:uid="{A8028302-ED8A-40B8-8A70-7BEFE282F4FC}"/>
    <cellStyle name="Comma 6 4 6 4 2" xfId="29921" xr:uid="{CDA048C9-974C-400A-AA42-F64BD97DF22B}"/>
    <cellStyle name="Comma 6 4 6 5" xfId="23415" xr:uid="{C2BB730C-BD1C-467F-A026-B3DC5A68504F}"/>
    <cellStyle name="Comma 6 4 6 6" xfId="13366" xr:uid="{1AC7631A-FD2B-4EB4-9784-B8AF1011B9CD}"/>
    <cellStyle name="Comma 6 4 7" xfId="1691" xr:uid="{00000000-0005-0000-0000-000085020000}"/>
    <cellStyle name="Comma 6 4 7 2" xfId="2467" xr:uid="{00000000-0005-0000-0000-0000F7010000}"/>
    <cellStyle name="Comma 6 4 7 2 2" xfId="7591" xr:uid="{A65CD5EB-1051-4973-BA95-26C5C049E7B7}"/>
    <cellStyle name="Comma 6 4 7 2 2 2" xfId="17971" xr:uid="{F1AB390C-53D0-4162-83C7-8EA513F983E3}"/>
    <cellStyle name="Comma 6 4 7 2 3" xfId="10424" xr:uid="{11D00CB4-211A-455B-B691-7CC4AD02121C}"/>
    <cellStyle name="Comma 6 4 7 2 3 2" xfId="20804" xr:uid="{7E0350DF-70CE-4B56-A34F-A26805D35A02}"/>
    <cellStyle name="Comma 6 4 7 2 4" xfId="27399" xr:uid="{46B2D801-E2B4-415C-A933-BDBDE9533E7C}"/>
    <cellStyle name="Comma 6 4 7 2 5" xfId="26153" xr:uid="{7CFDDA6D-9A08-4A78-B530-EB2BD8ECFC7B}"/>
    <cellStyle name="Comma 6 4 7 2 6" xfId="15138" xr:uid="{74FD98A7-4C92-4590-AADB-1C3B55717B94}"/>
    <cellStyle name="Comma 6 4 7 3" xfId="3634" xr:uid="{00000000-0005-0000-0000-000085020000}"/>
    <cellStyle name="Comma 6 4 7 4" xfId="5587" xr:uid="{5F3C36C8-D1B5-4C42-9705-CB72C5A4950A}"/>
    <cellStyle name="Comma 6 4 7 4 2" xfId="29861" xr:uid="{C263C62B-DABD-420C-A97D-0F3CE47933DF}"/>
    <cellStyle name="Comma 6 4 7 5" xfId="22829" xr:uid="{80ED073A-316E-4622-8079-102557309958}"/>
    <cellStyle name="Comma 6 4 7 6" xfId="12854" xr:uid="{F1798703-5663-4830-80B6-46478CA449D9}"/>
    <cellStyle name="Comma 6 4 8" xfId="2221" xr:uid="{00000000-0005-0000-0000-0000E6010000}"/>
    <cellStyle name="Comma 6 4 8 2" xfId="7347" xr:uid="{C41CE54C-FD8B-4A42-9930-9155DD2D3E09}"/>
    <cellStyle name="Comma 6 4 8 2 2" xfId="17727" xr:uid="{65DA0D79-1C0A-41F2-9143-825CBCBDD161}"/>
    <cellStyle name="Comma 6 4 8 2 2 2" xfId="31121" xr:uid="{24EFB6D6-DF65-42CC-96F4-F84914B8D4E7}"/>
    <cellStyle name="Comma 6 4 8 2 2 3" xfId="30730" xr:uid="{29EF420D-7071-41EC-A1CD-1C25DE9D0314}"/>
    <cellStyle name="Comma 6 4 8 3" xfId="10180" xr:uid="{908AC10B-86A3-411D-A405-A408A77ECBD5}"/>
    <cellStyle name="Comma 6 4 8 3 2" xfId="20560" xr:uid="{DC3F41D7-DCD9-4D73-9B1B-D3871BC7F286}"/>
    <cellStyle name="Comma 6 4 8 4" xfId="25405" xr:uid="{4359DC52-0CBD-4BDF-8FB2-AFDE5782EC45}"/>
    <cellStyle name="Comma 6 4 8 5" xfId="27612" xr:uid="{7F10D4B5-D9AF-4A09-8572-6652D106B2F7}"/>
    <cellStyle name="Comma 6 4 8 6" xfId="14894" xr:uid="{EB5A04D0-C700-4751-AC83-4883233AC4E1}"/>
    <cellStyle name="Comma 6 4 9" xfId="3866" xr:uid="{44D94F21-4B52-4460-9384-B6B9C6F74F70}"/>
    <cellStyle name="Comma 6 4 9 2" xfId="8697" xr:uid="{8384AADA-23E2-4A6B-A8D3-8EFF809C4492}"/>
    <cellStyle name="Comma 6 4 9 2 2" xfId="19077" xr:uid="{0325ACFA-2711-4CCD-A95E-46F0118EE30F}"/>
    <cellStyle name="Comma 6 4 9 3" xfId="11530" xr:uid="{8ABDBCA1-3D1C-410C-B9B7-FDC8023C9FBC}"/>
    <cellStyle name="Comma 6 4 9 3 2" xfId="21910" xr:uid="{BE857919-D2AA-423B-A68D-C9D2B6CDC4A4}"/>
    <cellStyle name="Comma 6 4 9 4" xfId="27710" xr:uid="{BCF7AB0B-7FF1-4ED6-A2B9-6C5D4BE30012}"/>
    <cellStyle name="Comma 6 4 9 5" xfId="27597" xr:uid="{3E954F38-21E4-424A-870B-3DF4002BE41B}"/>
    <cellStyle name="Comma 6 4 9 6" xfId="16244" xr:uid="{14FEADCD-C5DC-4910-9D9E-9078A2DC52FD}"/>
    <cellStyle name="Comma 6 5" xfId="1706" xr:uid="{00000000-0005-0000-0000-000086020000}"/>
    <cellStyle name="Comma 6 5 10" xfId="25749" xr:uid="{F3893E22-8AFA-4C20-88BE-99F6D0B7836B}"/>
    <cellStyle name="Comma 6 5 10 2" xfId="30003" xr:uid="{9BBA55C4-F717-4123-9745-FD974FD5C92B}"/>
    <cellStyle name="Comma 6 5 11" xfId="12957" xr:uid="{6081739D-F564-4AF8-9D03-600F4BF43A0D}"/>
    <cellStyle name="Comma 6 5 2" xfId="2674" xr:uid="{00000000-0005-0000-0000-0000F9010000}"/>
    <cellStyle name="Comma 6 5 2 2" xfId="3049" xr:uid="{00000000-0005-0000-0000-0000FA010000}"/>
    <cellStyle name="Comma 6 5 2 2 2" xfId="6162" xr:uid="{9072506B-66F6-434E-AF9A-C449954DC0D8}"/>
    <cellStyle name="Comma 6 5 2 2 2 2" xfId="27441" xr:uid="{9BBE47B7-6F11-45B5-8B2A-B0A3C36FE1BB}"/>
    <cellStyle name="Comma 6 5 2 2 2 2 2" xfId="31190" xr:uid="{325C7F89-E089-4071-A4CA-9ADB67FB52F9}"/>
    <cellStyle name="Comma 6 5 2 2 2 2 3" xfId="30732" xr:uid="{16F0985C-0D59-4C77-AE81-D539AE6EC8DC}"/>
    <cellStyle name="Comma 6 5 2 2 2 3" xfId="25993" xr:uid="{29FCB692-FD3E-4D43-8557-D799C388341A}"/>
    <cellStyle name="Comma 6 5 2 2 2 4" xfId="15675" xr:uid="{5CE6BAD9-BA76-4CB5-8800-77D44C849C38}"/>
    <cellStyle name="Comma 6 5 2 2 3" xfId="8128" xr:uid="{CE5D24FA-4D71-4FBE-8ABD-CFAD66472B47}"/>
    <cellStyle name="Comma 6 5 2 2 3 2" xfId="18508" xr:uid="{6069F6D0-7212-44E3-8E25-81661A9D5019}"/>
    <cellStyle name="Comma 6 5 2 2 4" xfId="10961" xr:uid="{7BD62EEE-A729-458D-B4B3-F68E635BB264}"/>
    <cellStyle name="Comma 6 5 2 2 4 2" xfId="21341" xr:uid="{AD7DC9C6-DC5C-44A6-9249-87D4B0A7A7C0}"/>
    <cellStyle name="Comma 6 5 2 2 5" xfId="24525" xr:uid="{7F466391-28BE-411E-B2DE-BE091A55F44A}"/>
    <cellStyle name="Comma 6 5 2 2 6" xfId="13555" xr:uid="{E4BE6815-7EC8-4CD5-9BD7-CBFE59D1CF49}"/>
    <cellStyle name="Comma 6 5 2 3" xfId="4261" xr:uid="{AE78412A-E3FD-4707-9349-D83D4CB2A6DF}"/>
    <cellStyle name="Comma 6 5 2 3 2" xfId="9032" xr:uid="{E04F1C4D-6215-48C9-8273-7D130D5F91D6}"/>
    <cellStyle name="Comma 6 5 2 3 2 2" xfId="29092" xr:uid="{F12DCF9A-CA5B-435F-8783-D7D7A2F6C175}"/>
    <cellStyle name="Comma 6 5 2 3 2 3" xfId="27010" xr:uid="{A7EDC08D-0DD7-4282-A2F4-ACBD8F2E9EE3}"/>
    <cellStyle name="Comma 6 5 2 3 2 4" xfId="19412" xr:uid="{01D3B6AA-65B1-45C6-BE98-8521B2340194}"/>
    <cellStyle name="Comma 6 5 2 3 2 5" xfId="31036" xr:uid="{8012AB0B-EB59-44A7-8DB7-259914660E82}"/>
    <cellStyle name="Comma 6 5 2 3 3" xfId="11865" xr:uid="{35E77887-7461-46CE-8CAC-49FA064BC684}"/>
    <cellStyle name="Comma 6 5 2 3 3 2" xfId="22245" xr:uid="{E16DFC60-DE26-40A4-BB19-DE0AF5BA5E71}"/>
    <cellStyle name="Comma 6 5 2 3 4" xfId="24172" xr:uid="{76B4C1B6-06C5-4A52-9551-5BF59DA735A3}"/>
    <cellStyle name="Comma 6 5 2 3 5" xfId="16579" xr:uid="{F083096D-6C9E-4EF8-BF38-7EAA039A1FF8}"/>
    <cellStyle name="Comma 6 5 2 4" xfId="5919" xr:uid="{D13FD7F3-58AF-4C81-814A-2FEC26EB0EE5}"/>
    <cellStyle name="Comma 6 5 2 4 2" xfId="28654" xr:uid="{90F87C2A-E3B4-4A3B-B5AC-CD9FF1CB3B92}"/>
    <cellStyle name="Comma 6 5 2 4 3" xfId="28051" xr:uid="{2E48367A-9396-43ED-B8EA-3AE7BCCC7C93}"/>
    <cellStyle name="Comma 6 5 2 4 4" xfId="15344" xr:uid="{FE28975C-1120-46E2-AE2B-57AE0ADC5BFD}"/>
    <cellStyle name="Comma 6 5 2 5" xfId="7797" xr:uid="{AEE457D1-6834-4469-9B49-34D97CE5E035}"/>
    <cellStyle name="Comma 6 5 2 5 2" xfId="18177" xr:uid="{78EBEE38-911A-4ADF-A398-2EDF0C44561C}"/>
    <cellStyle name="Comma 6 5 2 6" xfId="10630" xr:uid="{10FDC70E-6C80-42F3-8A52-BE45CC791EDB}"/>
    <cellStyle name="Comma 6 5 2 6 2" xfId="21010" xr:uid="{AE587D83-A7CB-4C01-BCA8-9E11CC2BC835}"/>
    <cellStyle name="Comma 6 5 2 7" xfId="23213" xr:uid="{AB361D29-4081-44C9-A5E9-DB52714463F5}"/>
    <cellStyle name="Comma 6 5 2 8" xfId="13081" xr:uid="{746895FD-FB8C-4EED-9F02-793D42642EFB}"/>
    <cellStyle name="Comma 6 5 3" xfId="3050" xr:uid="{00000000-0005-0000-0000-0000FB010000}"/>
    <cellStyle name="Comma 6 5 3 2" xfId="4406" xr:uid="{C911EB5E-6E7B-4CB3-8496-F6CCE884BF2D}"/>
    <cellStyle name="Comma 6 5 3 2 2" xfId="9177" xr:uid="{C9E444F1-FB04-4EFD-840F-941B5236CEC5}"/>
    <cellStyle name="Comma 6 5 3 2 2 2" xfId="19557" xr:uid="{7354D5C3-C2D3-4006-B5A7-37EEEAA03F4B}"/>
    <cellStyle name="Comma 6 5 3 2 2 3" xfId="31071" xr:uid="{A2A4928A-1757-4797-9AD6-3490D0D71705}"/>
    <cellStyle name="Comma 6 5 3 2 2 4" xfId="30733" xr:uid="{CC9E0DDD-F5C7-4081-BD6A-4AF5E6D9D0A0}"/>
    <cellStyle name="Comma 6 5 3 2 3" xfId="12010" xr:uid="{2BC2BFB9-8556-4E02-8D51-85A9A4066A50}"/>
    <cellStyle name="Comma 6 5 3 2 3 2" xfId="22390" xr:uid="{279F3012-F801-4901-855F-7207F0B8C6F5}"/>
    <cellStyle name="Comma 6 5 3 2 4" xfId="25765" xr:uid="{44B57F59-8D63-44FC-9A5D-4FB2EEAC2070}"/>
    <cellStyle name="Comma 6 5 3 2 5" xfId="26073" xr:uid="{379C5DA0-533C-48B5-B231-ECA27F7A9875}"/>
    <cellStyle name="Comma 6 5 3 2 6" xfId="16724" xr:uid="{56567B78-0819-460B-AB1A-50345959535A}"/>
    <cellStyle name="Comma 6 5 3 3" xfId="6163" xr:uid="{313C14E6-5D0D-4FEF-B7FA-102243C1E0EB}"/>
    <cellStyle name="Comma 6 5 3 3 2" xfId="15676" xr:uid="{99C5C290-A368-4B29-81E7-DE1E02D860C8}"/>
    <cellStyle name="Comma 6 5 3 4" xfId="8129" xr:uid="{EE3672A2-39EC-4801-B591-0EDBF521DB37}"/>
    <cellStyle name="Comma 6 5 3 4 2" xfId="18509" xr:uid="{99C90F8C-3849-42F7-B80E-53394043E507}"/>
    <cellStyle name="Comma 6 5 3 5" xfId="10962" xr:uid="{01B62E8D-BD90-4224-8DED-8A4A6EDD743D}"/>
    <cellStyle name="Comma 6 5 3 5 2" xfId="21342" xr:uid="{A5256953-0374-4D3F-AA09-24C136419803}"/>
    <cellStyle name="Comma 6 5 3 6" xfId="23479" xr:uid="{F7DAA880-D79D-4371-8FCA-5C59A2E1A85A}"/>
    <cellStyle name="Comma 6 5 3 7" xfId="13556" xr:uid="{C16AD644-B941-48BB-91D8-BFBCB2FF5E3B}"/>
    <cellStyle name="Comma 6 5 4" xfId="3048" xr:uid="{00000000-0005-0000-0000-0000FC010000}"/>
    <cellStyle name="Comma 6 5 4 2" xfId="6161" xr:uid="{77B98769-66EB-4F7C-9866-045F948AA391}"/>
    <cellStyle name="Comma 6 5 4 2 2" xfId="26978" xr:uid="{BA006FDD-D230-4740-8F19-385BCA299A85}"/>
    <cellStyle name="Comma 6 5 4 2 3" xfId="26579" xr:uid="{DEDB1051-D14F-42D5-8B77-0FDCFAE8744B}"/>
    <cellStyle name="Comma 6 5 4 2 4" xfId="15674" xr:uid="{95B7EA55-B59A-4C76-8EC3-A54B020BD472}"/>
    <cellStyle name="Comma 6 5 4 3" xfId="8127" xr:uid="{D165B3FE-DDB5-4059-8470-0266FCA7C301}"/>
    <cellStyle name="Comma 6 5 4 3 2" xfId="18507" xr:uid="{F2BECBEB-1EEF-4D21-9D43-F4CF9E187924}"/>
    <cellStyle name="Comma 6 5 4 4" xfId="10960" xr:uid="{0F425BC4-9E16-4EAB-A206-BF50C665721F}"/>
    <cellStyle name="Comma 6 5 4 4 2" xfId="21340" xr:uid="{D8B73855-A798-4565-8F47-F72CFC11BB00}"/>
    <cellStyle name="Comma 6 5 4 5" xfId="23785" xr:uid="{6F86A38B-C99F-4196-9DE4-4DCD766C4FBC}"/>
    <cellStyle name="Comma 6 5 4 6" xfId="13554" xr:uid="{C83477AA-13D9-44E0-83BE-3A04DDE9D026}"/>
    <cellStyle name="Comma 6 5 5" xfId="2570" xr:uid="{00000000-0005-0000-0000-0000F8010000}"/>
    <cellStyle name="Comma 6 5 5 2" xfId="7694" xr:uid="{1990EA53-C1B6-4704-8500-B9E147267AE1}"/>
    <cellStyle name="Comma 6 5 5 2 2" xfId="27342" xr:uid="{5DEC078C-F871-489B-9B9E-0235A93EED85}"/>
    <cellStyle name="Comma 6 5 5 2 3" xfId="26525" xr:uid="{B4880A4E-D7E4-4376-B404-8A288699E25D}"/>
    <cellStyle name="Comma 6 5 5 2 4" xfId="18074" xr:uid="{1F35AC32-3B10-44D6-881C-326D1C4E9F1D}"/>
    <cellStyle name="Comma 6 5 5 3" xfId="10527" xr:uid="{06C3247A-D84D-4960-AECB-588082306406}"/>
    <cellStyle name="Comma 6 5 5 3 2" xfId="20907" xr:uid="{6E2FF123-9FA0-48D1-80D2-5B25702AE77A}"/>
    <cellStyle name="Comma 6 5 5 4" xfId="24739" xr:uid="{5A4C6D9F-8500-4DEE-A02C-2B5DCABC18F9}"/>
    <cellStyle name="Comma 6 5 5 5" xfId="15241" xr:uid="{96001FF9-8FC9-49FC-8D37-C92BC6856A3D}"/>
    <cellStyle name="Comma 6 5 6" xfId="2052" xr:uid="{00000000-0005-0000-0000-000086020000}"/>
    <cellStyle name="Comma 6 5 6 2" xfId="28161" xr:uid="{885D212C-05ED-4BF0-B750-04B03BB0CBF8}"/>
    <cellStyle name="Comma 6 5 6 3" xfId="27108" xr:uid="{2FED39B2-98E6-41CC-AE80-60096B335C8F}"/>
    <cellStyle name="Comma 6 5 7" xfId="4235" xr:uid="{A60E7526-B9F5-49C6-B835-8CDFABECB725}"/>
    <cellStyle name="Comma 6 5 7 2" xfId="9006" xr:uid="{EDF2850F-F3AD-40BD-B91F-77CA8AA4A45F}"/>
    <cellStyle name="Comma 6 5 7 2 2" xfId="19386" xr:uid="{F6329403-3A8F-4848-9D9E-61FE7E399297}"/>
    <cellStyle name="Comma 6 5 7 2 3" xfId="31023" xr:uid="{14ACCE49-649F-4D5B-8F9D-24E42BD4A4E9}"/>
    <cellStyle name="Comma 6 5 7 2 4" xfId="30731" xr:uid="{57466AA1-E89A-486E-89A6-F5D9E03FEBE5}"/>
    <cellStyle name="Comma 6 5 7 3" xfId="11839" xr:uid="{0AF66E20-5078-45F0-926D-0FDF0E6EA049}"/>
    <cellStyle name="Comma 6 5 7 3 2" xfId="22219" xr:uid="{92DBCC9E-D1B5-49F0-8959-39A6EC73FB92}"/>
    <cellStyle name="Comma 6 5 7 4" xfId="16553" xr:uid="{048A871F-099F-4F46-A3BE-98DD42C94166}"/>
    <cellStyle name="Comma 6 5 8" xfId="5598" xr:uid="{F6A32834-0766-4403-BA6E-361E90744A35}"/>
    <cellStyle name="Comma 6 5 8 2" xfId="29823" xr:uid="{FA06CDE3-AD95-4F28-BB21-F621D65E4E87}"/>
    <cellStyle name="Comma 6 5 8 2 2" xfId="30967" xr:uid="{50FCA492-10FD-4CB8-BB65-65A595E6C1EE}"/>
    <cellStyle name="Comma 6 5 8 3" xfId="30625" xr:uid="{D6644BB0-0D0B-41C4-A086-5EB2E7A61544}"/>
    <cellStyle name="Comma 6 5 9" xfId="25483" xr:uid="{A765CB03-C487-41C6-93BE-38026305CF7A}"/>
    <cellStyle name="Comma 6 6" xfId="2161" xr:uid="{00000000-0005-0000-0000-0000E3010000}"/>
    <cellStyle name="Comma 6 6 2" xfId="7287" xr:uid="{E705E142-4DA3-463E-8FAC-F22F05BA6768}"/>
    <cellStyle name="Comma 6 6 2 2" xfId="17667" xr:uid="{4C7CA64C-5E91-4A80-B09D-7D8F8424733A}"/>
    <cellStyle name="Comma 6 6 3" xfId="10120" xr:uid="{340F1EE3-1B83-46E0-8F09-B4C26E25F181}"/>
    <cellStyle name="Comma 6 6 3 2" xfId="20500" xr:uid="{A499D17E-8057-4251-840D-CE412ABC86FB}"/>
    <cellStyle name="Comma 6 6 4" xfId="24884" xr:uid="{E52ED29D-5942-4801-8BAF-D34620EB8958}"/>
    <cellStyle name="Comma 6 6 5" xfId="26206" xr:uid="{4CB53949-7489-45BD-976C-5D2FEB288F44}"/>
    <cellStyle name="Comma 6 6 6" xfId="14834" xr:uid="{321E774C-65C4-4B9A-8C46-85BC07333FD0}"/>
    <cellStyle name="Comma 6 6 7" xfId="30432" xr:uid="{86EF0529-B324-4719-B2B1-2B9231FB2917}"/>
    <cellStyle name="Comma 6 6 8" xfId="31258" xr:uid="{40BDEAA4-3800-4985-8263-4E0A9E3CC9C3}"/>
    <cellStyle name="Comma 6 7" xfId="22760" xr:uid="{37A7E8A0-43E7-41E2-BDB1-D7874A32CC13}"/>
    <cellStyle name="Comma 6 7 2" xfId="30399" xr:uid="{8AB278A9-D60A-4CCF-8FB0-D023A9F7D997}"/>
    <cellStyle name="Comma 6 8" xfId="12392" xr:uid="{6793FA80-0871-42EE-B221-7655EE8126B8}"/>
    <cellStyle name="Comma 6 9" xfId="29549" xr:uid="{0C85103D-D993-4F13-A57F-2F08993A276F}"/>
    <cellStyle name="Comma 7" xfId="500" xr:uid="{00000000-0005-0000-0000-000087020000}"/>
    <cellStyle name="Comma 7 10" xfId="501" xr:uid="{00000000-0005-0000-0000-000088020000}"/>
    <cellStyle name="Comma 7 10 10" xfId="12669" xr:uid="{0304EF0E-9902-4BD9-8F2D-7BEAF7E53FF3}"/>
    <cellStyle name="Comma 7 10 2" xfId="1709" xr:uid="{00000000-0005-0000-0000-000089020000}"/>
    <cellStyle name="Comma 7 10 2 2" xfId="3051" xr:uid="{00000000-0005-0000-0000-0000FF010000}"/>
    <cellStyle name="Comma 7 10 2 2 2" xfId="8130" xr:uid="{4B684DFA-9692-4A26-A730-995AD8A60843}"/>
    <cellStyle name="Comma 7 10 2 2 2 2" xfId="18510" xr:uid="{3DCD4A56-62ED-4907-88B4-B6AFB0CCF392}"/>
    <cellStyle name="Comma 7 10 2 2 3" xfId="10963" xr:uid="{E4EE2813-7992-41A7-9A04-0DE9EDC9A643}"/>
    <cellStyle name="Comma 7 10 2 2 3 2" xfId="21343" xr:uid="{806F9353-B2D5-4B33-85DA-5F3B6E173F4C}"/>
    <cellStyle name="Comma 7 10 2 2 4" xfId="28478" xr:uid="{E9492947-DB35-4A7F-B79F-84ACAED4A8FC}"/>
    <cellStyle name="Comma 7 10 2 2 5" xfId="27968" xr:uid="{CE260D0E-F8CD-44AD-812E-04CD09475421}"/>
    <cellStyle name="Comma 7 10 2 2 6" xfId="15677" xr:uid="{DA46CC74-2100-4BEE-BE49-53DCA1188B55}"/>
    <cellStyle name="Comma 7 10 2 3" xfId="3555" xr:uid="{00000000-0005-0000-0000-000089020000}"/>
    <cellStyle name="Comma 7 10 2 4" xfId="5599" xr:uid="{9A894E3E-F825-4091-BE58-3404C50F46E5}"/>
    <cellStyle name="Comma 7 10 2 4 2" xfId="29775" xr:uid="{69895E25-65E5-4D76-A26D-A63F28A4B978}"/>
    <cellStyle name="Comma 7 10 2 5" xfId="23338" xr:uid="{47768CD9-A1DD-4C6A-931F-A343C911895F}"/>
    <cellStyle name="Comma 7 10 2 6" xfId="13557" xr:uid="{386DBC66-6ED0-48EA-8136-4AB222A7BF8F}"/>
    <cellStyle name="Comma 7 10 3" xfId="1710" xr:uid="{00000000-0005-0000-0000-00008A020000}"/>
    <cellStyle name="Comma 7 10 3 2" xfId="23282" xr:uid="{471F6C94-CC11-4E87-87AE-598C4CE9FAB7}"/>
    <cellStyle name="Comma 7 10 3 3" xfId="25739" xr:uid="{FA0AC2A2-EC53-4D9A-A288-717BCA4D8A2E}"/>
    <cellStyle name="Comma 7 10 3 4" xfId="30053" xr:uid="{82D7F95B-ADDB-4CD3-8CA5-38E26A9A1505}"/>
    <cellStyle name="Comma 7 10 3 5" xfId="29660" xr:uid="{6948ED0E-1928-433B-8896-129390D39D27}"/>
    <cellStyle name="Comma 7 10 4" xfId="1708" xr:uid="{00000000-0005-0000-0000-00008B020000}"/>
    <cellStyle name="Comma 7 10 4 2" xfId="25722" xr:uid="{65959AE7-EB73-4A29-AEDE-5086AD6654D1}"/>
    <cellStyle name="Comma 7 10 4 3" xfId="23895" xr:uid="{A2302EFE-A812-41F1-B7CF-01786DD9FD31}"/>
    <cellStyle name="Comma 7 10 5" xfId="4126" xr:uid="{EBACDF21-4667-4E1B-89A1-775E3F0BDEFB}"/>
    <cellStyle name="Comma 7 10 5 2" xfId="8897" xr:uid="{803B21C8-7816-4590-BDE5-1D23CC6610FF}"/>
    <cellStyle name="Comma 7 10 5 2 2" xfId="19277" xr:uid="{23FE49F9-05A6-4B90-B0F1-AEC2AFF0086A}"/>
    <cellStyle name="Comma 7 10 5 2 3" xfId="31009" xr:uid="{D6C854D8-D37F-4A44-B89C-1C0E594B72EA}"/>
    <cellStyle name="Comma 7 10 5 2 4" xfId="30734" xr:uid="{1539EA9C-5098-413E-9C5B-D0DF900926AD}"/>
    <cellStyle name="Comma 7 10 5 3" xfId="11730" xr:uid="{E7BC460F-C960-4934-8502-7DDBC3D0C3E6}"/>
    <cellStyle name="Comma 7 10 5 3 2" xfId="22110" xr:uid="{40881A6B-4545-4EB1-813A-4E1558B81566}"/>
    <cellStyle name="Comma 7 10 5 4" xfId="26523" xr:uid="{1745E0D8-8A9A-4840-BDB8-0401C09AA039}"/>
    <cellStyle name="Comma 7 10 5 5" xfId="25839" xr:uid="{C11B2212-1E1A-4B71-B465-5670181885CD}"/>
    <cellStyle name="Comma 7 10 5 6" xfId="16444" xr:uid="{E978AE30-B13C-4A2E-90E6-39EA87923D38}"/>
    <cellStyle name="Comma 7 10 6" xfId="4890" xr:uid="{D82BBFC1-9D1D-4AAE-A948-A38D0EF6F03E}"/>
    <cellStyle name="Comma 7 10 6 2" xfId="27642" xr:uid="{F7371CBB-0784-4473-9FC1-85C83B78B35B}"/>
    <cellStyle name="Comma 7 10 6 3" xfId="27259" xr:uid="{B70C7F4C-17C3-43F1-A10A-A7D1DD574EE2}"/>
    <cellStyle name="Comma 7 10 6 4" xfId="14182" xr:uid="{72355FD3-5050-4CF6-9D1E-9B0E83C8FCE6}"/>
    <cellStyle name="Comma 7 10 7" xfId="6635" xr:uid="{1CD37795-67F5-4F29-93F8-992F32C52816}"/>
    <cellStyle name="Comma 7 10 7 2" xfId="17015" xr:uid="{1FCBAEEB-BD9E-40A5-BF83-C0DEA953F239}"/>
    <cellStyle name="Comma 7 10 8" xfId="9468" xr:uid="{572D7F13-2184-45ED-89E4-B39C3263D3EE}"/>
    <cellStyle name="Comma 7 10 8 2" xfId="19848" xr:uid="{7BA8A08F-E23F-4BC4-BFF4-DFC878E4B8CA}"/>
    <cellStyle name="Comma 7 10 9" xfId="22780" xr:uid="{9C9C0777-DD5A-45A2-8B23-CD5FCFC5DE9B}"/>
    <cellStyle name="Comma 7 11" xfId="502" xr:uid="{00000000-0005-0000-0000-00008C020000}"/>
    <cellStyle name="Comma 7 11 10" xfId="31254" xr:uid="{E835B43B-FDA2-4DDE-83E1-FBF9D27ED0DE}"/>
    <cellStyle name="Comma 7 11 2" xfId="1712" xr:uid="{00000000-0005-0000-0000-00008D020000}"/>
    <cellStyle name="Comma 7 11 2 2" xfId="25050" xr:uid="{23ABD4A7-3C9B-4DBA-8948-EF7696DC0549}"/>
    <cellStyle name="Comma 7 11 2 2 2" xfId="29810" xr:uid="{2804BB26-590B-4F9E-8251-636B18D7E4FE}"/>
    <cellStyle name="Comma 7 11 2 2 2 2" xfId="30736" xr:uid="{3DAD6463-AE5B-4A7E-A235-D117BC01C86B}"/>
    <cellStyle name="Comma 7 11 2 3" xfId="25316" xr:uid="{7CB5C089-12DC-4C77-B45B-B4312F852EC0}"/>
    <cellStyle name="Comma 7 11 2 4" xfId="30036" xr:uid="{567DD56B-F8B3-45D4-86C5-0960C07F73C2}"/>
    <cellStyle name="Comma 7 11 3" xfId="1713" xr:uid="{00000000-0005-0000-0000-00008E020000}"/>
    <cellStyle name="Comma 7 11 3 2" xfId="31308" xr:uid="{BF8591BA-BEDC-47CC-8EFA-C694600B8972}"/>
    <cellStyle name="Comma 7 11 3 3" xfId="31270" xr:uid="{2324712B-9FE1-4E85-A8B2-EE1C9063D0B9}"/>
    <cellStyle name="Comma 7 11 4" xfId="1711" xr:uid="{00000000-0005-0000-0000-00008F020000}"/>
    <cellStyle name="Comma 7 11 5" xfId="4891" xr:uid="{4D7EF800-D3FE-4415-997D-80EB71861FD5}"/>
    <cellStyle name="Comma 7 11 5 2" xfId="14183" xr:uid="{237C6960-02C1-47B1-93F9-D85783831FC0}"/>
    <cellStyle name="Comma 7 11 5 2 2" xfId="31113" xr:uid="{F9048556-5930-4AED-AE0A-49345657D6F3}"/>
    <cellStyle name="Comma 7 11 5 2 3" xfId="30735" xr:uid="{1DDC157D-0ED6-4BFF-BF05-1F10AA0C45F1}"/>
    <cellStyle name="Comma 7 11 6" xfId="6636" xr:uid="{776ACA04-D065-4D7A-8E37-056C327E74AC}"/>
    <cellStyle name="Comma 7 11 6 2" xfId="17016" xr:uid="{B58752FC-E070-4A46-8BFC-C4F3908814BC}"/>
    <cellStyle name="Comma 7 11 7" xfId="9469" xr:uid="{CCFEF87C-0523-4F7B-9698-9812E0BED44F}"/>
    <cellStyle name="Comma 7 11 7 2" xfId="19849" xr:uid="{E442148C-3B76-4745-96E8-D6C7291F15EF}"/>
    <cellStyle name="Comma 7 11 8" xfId="24933" xr:uid="{252EC419-ABD7-4E53-918F-20AA1B459C38}"/>
    <cellStyle name="Comma 7 11 9" xfId="13367" xr:uid="{A3FFE9F5-7F4C-4076-BC34-FB113FFB58A6}"/>
    <cellStyle name="Comma 7 12" xfId="1714" xr:uid="{00000000-0005-0000-0000-000090020000}"/>
    <cellStyle name="Comma 7 12 2" xfId="2433" xr:uid="{00000000-0005-0000-0000-000001020000}"/>
    <cellStyle name="Comma 7 12 2 2" xfId="7557" xr:uid="{AB6A31A2-356E-46CD-9976-79E7AD8FCA85}"/>
    <cellStyle name="Comma 7 12 2 2 2" xfId="17937" xr:uid="{C69A7172-DB24-4003-8B22-DB81EE1956A1}"/>
    <cellStyle name="Comma 7 12 2 2 2 2" xfId="31130" xr:uid="{739F47EE-1697-4F75-9A1F-73E308A7FAE6}"/>
    <cellStyle name="Comma 7 12 2 2 2 3" xfId="30737" xr:uid="{79E3D847-09B7-406F-A8CF-8B9C6BA67CC6}"/>
    <cellStyle name="Comma 7 12 2 3" xfId="10390" xr:uid="{1C9A0FA7-3839-49B7-B9C6-489E59242394}"/>
    <cellStyle name="Comma 7 12 2 3 2" xfId="20770" xr:uid="{E2D691C5-6C3C-43B7-8FBD-A5642F6BDFE7}"/>
    <cellStyle name="Comma 7 12 2 4" xfId="15104" xr:uid="{394B16FD-FC1A-4870-BC31-909DEE327F64}"/>
    <cellStyle name="Comma 7 12 2 5" xfId="30433" xr:uid="{E91DB9E4-8773-4A90-836F-853E0ADD18FD}"/>
    <cellStyle name="Comma 7 12 3" xfId="3596" xr:uid="{00000000-0005-0000-0000-000090020000}"/>
    <cellStyle name="Comma 7 12 4" xfId="5600" xr:uid="{CC94EC69-AD3D-4EA5-A1E0-1BACCD539177}"/>
    <cellStyle name="Comma 7 12 4 2" xfId="29742" xr:uid="{E94F5ABB-9BF5-4EDB-9248-CDB704943345}"/>
    <cellStyle name="Comma 7 12 5" xfId="25167" xr:uid="{6BA9F095-9F3A-4460-A1F7-A325C4D59C32}"/>
    <cellStyle name="Comma 7 12 6" xfId="12819" xr:uid="{3CFBD4BE-A3DA-40AF-A535-986B08EC002F}"/>
    <cellStyle name="Comma 7 13" xfId="1715" xr:uid="{00000000-0005-0000-0000-000091020000}"/>
    <cellStyle name="Comma 7 13 2" xfId="2163" xr:uid="{00000000-0005-0000-0000-0000FD010000}"/>
    <cellStyle name="Comma 7 13 2 2" xfId="7289" xr:uid="{99AD7278-2ABB-4875-9167-E25F4A9D15B1}"/>
    <cellStyle name="Comma 7 13 2 2 2" xfId="17669" xr:uid="{10C9ABBA-E04E-44FE-B765-925D5F6F79FA}"/>
    <cellStyle name="Comma 7 13 2 3" xfId="10122" xr:uid="{32999E02-055B-4936-9989-A7D520F08114}"/>
    <cellStyle name="Comma 7 13 2 3 2" xfId="20502" xr:uid="{BDD660AC-D280-40AE-B368-D16E28839034}"/>
    <cellStyle name="Comma 7 13 2 4" xfId="26315" xr:uid="{2AC6C94B-7356-4191-BA37-EB45ACBAC84B}"/>
    <cellStyle name="Comma 7 13 2 5" xfId="26805" xr:uid="{0944EE13-DA40-42AE-8E8C-5FDF7787A62E}"/>
    <cellStyle name="Comma 7 13 2 6" xfId="14836" xr:uid="{61AF3BCA-97D7-42B3-8A16-84395E13F927}"/>
    <cellStyle name="Comma 7 13 3" xfId="3613" xr:uid="{00000000-0005-0000-0000-000091020000}"/>
    <cellStyle name="Comma 7 13 4" xfId="24454" xr:uid="{F36E8AC3-FBF5-44E6-8760-493C50EB9842}"/>
    <cellStyle name="Comma 7 13 4 2" xfId="29855" xr:uid="{8E68E056-46A1-493A-A824-DE927F27CD41}"/>
    <cellStyle name="Comma 7 13 5" xfId="29998" xr:uid="{CDAD209D-5AEE-42B6-A650-1520C83196B3}"/>
    <cellStyle name="Comma 7 14" xfId="1707" xr:uid="{00000000-0005-0000-0000-000092020000}"/>
    <cellStyle name="Comma 7 14 2" xfId="24638" xr:uid="{A6E59767-7C11-40A9-9CB4-E620D76DFBAF}"/>
    <cellStyle name="Comma 7 14 2 2" xfId="30738" xr:uid="{20627FD3-BC5A-44E9-9321-3CFCE969D60D}"/>
    <cellStyle name="Comma 7 14 2 3" xfId="30576" xr:uid="{293AA1E7-D6FF-4E29-9D1A-3B9D5650BE0B}"/>
    <cellStyle name="Comma 7 14 3" xfId="24747" xr:uid="{21C0A86C-9258-4F6E-BBD2-E1ADC08986B9}"/>
    <cellStyle name="Comma 7 14 4" xfId="31255" xr:uid="{60B07CE3-3025-411C-B89F-E948725F8A6F}"/>
    <cellStyle name="Comma 7 15" xfId="3867" xr:uid="{2754256E-6D37-4A11-A975-622EAD65BCC6}"/>
    <cellStyle name="Comma 7 15 2" xfId="8698" xr:uid="{561E47C7-DA6B-465C-BCFC-FFBE685B396A}"/>
    <cellStyle name="Comma 7 15 2 2" xfId="19078" xr:uid="{CD7DE5AC-2835-4783-AF05-48DAEF1013EA}"/>
    <cellStyle name="Comma 7 15 3" xfId="11531" xr:uid="{75D4BBFA-3F86-4BB1-A4FF-2AB004FAD57D}"/>
    <cellStyle name="Comma 7 15 3 2" xfId="21911" xr:uid="{D1267AA1-09CD-4475-946A-C9A7600627F9}"/>
    <cellStyle name="Comma 7 15 4" xfId="25925" xr:uid="{511ED031-4F53-4851-A0F3-433E6C7ACA29}"/>
    <cellStyle name="Comma 7 15 5" xfId="27475" xr:uid="{2750F14A-290C-48FE-A33E-06E873503059}"/>
    <cellStyle name="Comma 7 15 6" xfId="16245" xr:uid="{5037A1B5-3540-484E-A1E0-2D33F2B1EFAA}"/>
    <cellStyle name="Comma 7 16" xfId="4889" xr:uid="{9D938F77-580A-408F-A5DC-B95515C88082}"/>
    <cellStyle name="Comma 7 16 2" xfId="27235" xr:uid="{2485F0D7-865B-4EC4-8D29-E0C09F609170}"/>
    <cellStyle name="Comma 7 16 3" xfId="27761" xr:uid="{77776977-DA0E-4C33-A557-4E3DE9855C53}"/>
    <cellStyle name="Comma 7 16 4" xfId="14181" xr:uid="{77C17A1F-BFCB-4CA4-9C6B-A7566ACEE98A}"/>
    <cellStyle name="Comma 7 17" xfId="6634" xr:uid="{06719287-4D35-48D9-91FA-3AD51EA5C00F}"/>
    <cellStyle name="Comma 7 17 2" xfId="17014" xr:uid="{12C02C92-AA67-4477-A76D-9D24CEFDBBD2}"/>
    <cellStyle name="Comma 7 18" xfId="9467" xr:uid="{037E75E5-4B4F-4359-8342-D07974811F87}"/>
    <cellStyle name="Comma 7 18 2" xfId="19847" xr:uid="{D2D25E2F-5F87-48AA-A0FE-01F18289E9F4}"/>
    <cellStyle name="Comma 7 19" xfId="24157" xr:uid="{0832A5F7-F858-4707-BC50-D6BDDD0BD129}"/>
    <cellStyle name="Comma 7 2" xfId="503" xr:uid="{00000000-0005-0000-0000-000093020000}"/>
    <cellStyle name="Comma 7 2 10" xfId="4892" xr:uid="{530D3ADF-7987-4D49-9EFA-6E30C8D7268F}"/>
    <cellStyle name="Comma 7 2 10 2" xfId="28460" xr:uid="{8B103A8E-4B77-4E5C-967E-03A935C17D56}"/>
    <cellStyle name="Comma 7 2 10 3" xfId="26635" xr:uid="{E2918D60-2ECD-47F3-8CB5-8B5F1C16456C}"/>
    <cellStyle name="Comma 7 2 10 4" xfId="14184" xr:uid="{BEA559D3-4F46-4A46-9835-B79794AFEE15}"/>
    <cellStyle name="Comma 7 2 11" xfId="6637" xr:uid="{64DA45BB-A7AE-4634-A067-9DF72286BE87}"/>
    <cellStyle name="Comma 7 2 11 2" xfId="17017" xr:uid="{3F3E7C21-E791-45BA-9AD9-1278037C3F4A}"/>
    <cellStyle name="Comma 7 2 12" xfId="9470" xr:uid="{1E43E655-7008-47ED-B8BF-B76CC32CB035}"/>
    <cellStyle name="Comma 7 2 12 2" xfId="19850" xr:uid="{66E43558-9B8D-4365-8C0E-E423D63CE3A6}"/>
    <cellStyle name="Comma 7 2 13" xfId="23808" xr:uid="{38008B6B-AC42-4A63-81DE-9B53E575A996}"/>
    <cellStyle name="Comma 7 2 14" xfId="12417" xr:uid="{CC01182E-400A-44C2-81A4-4E2E219A9FD7}"/>
    <cellStyle name="Comma 7 2 2" xfId="504" xr:uid="{00000000-0005-0000-0000-000094020000}"/>
    <cellStyle name="Comma 7 2 2 10" xfId="6638" xr:uid="{2A77DC5C-2D89-42BF-9ACB-3BB32B12513E}"/>
    <cellStyle name="Comma 7 2 2 10 2" xfId="17018" xr:uid="{91EBB2F5-6581-4B2B-B22B-F4DC8ADF4246}"/>
    <cellStyle name="Comma 7 2 2 11" xfId="9471" xr:uid="{3A622BD8-3179-4D35-A2DC-30C705EFC2CB}"/>
    <cellStyle name="Comma 7 2 2 11 2" xfId="19851" xr:uid="{3C30E10B-6DA1-44E3-8E40-56AB8B6A1943}"/>
    <cellStyle name="Comma 7 2 2 12" xfId="23489" xr:uid="{61AF4FDA-D584-44F6-A33F-07705F937BE3}"/>
    <cellStyle name="Comma 7 2 2 13" xfId="12477" xr:uid="{FC9AB89B-5377-4D05-A78A-79E0897D41EF}"/>
    <cellStyle name="Comma 7 2 2 2" xfId="505" xr:uid="{00000000-0005-0000-0000-000095020000}"/>
    <cellStyle name="Comma 7 2 2 2 10" xfId="9472" xr:uid="{90A31626-BEEC-4D9D-BACA-09E34F3203D6}"/>
    <cellStyle name="Comma 7 2 2 2 10 2" xfId="19852" xr:uid="{C324D3E7-87ED-4BD8-B25C-51EA7A3EFE49}"/>
    <cellStyle name="Comma 7 2 2 2 11" xfId="25415" xr:uid="{A0D02D5D-CF22-4DA0-A1B5-160BE6719CAA}"/>
    <cellStyle name="Comma 7 2 2 2 12" xfId="12513" xr:uid="{389983B5-FD9F-4D30-94EC-2254AA61C755}"/>
    <cellStyle name="Comma 7 2 2 2 2" xfId="1719" xr:uid="{00000000-0005-0000-0000-000096020000}"/>
    <cellStyle name="Comma 7 2 2 2 2 2" xfId="3053" xr:uid="{00000000-0005-0000-0000-000006020000}"/>
    <cellStyle name="Comma 7 2 2 2 2 2 2" xfId="6164" xr:uid="{5810BDEF-6759-4914-8816-FDE91F216B89}"/>
    <cellStyle name="Comma 7 2 2 2 2 2 2 2" xfId="28050" xr:uid="{59D2CCE3-8805-483D-8C2E-5911314942B8}"/>
    <cellStyle name="Comma 7 2 2 2 2 2 2 3" xfId="26415" xr:uid="{17455D0D-93DE-4551-A26B-E455D776DC14}"/>
    <cellStyle name="Comma 7 2 2 2 2 2 2 4" xfId="15679" xr:uid="{9EC0D679-EE73-41E6-A0DB-AD4F7D2B8B1B}"/>
    <cellStyle name="Comma 7 2 2 2 2 2 3" xfId="8132" xr:uid="{20880874-07A4-4036-8343-A5B5A6A3C386}"/>
    <cellStyle name="Comma 7 2 2 2 2 2 3 2" xfId="18512" xr:uid="{568E1962-4282-482D-A641-68D61AEF1954}"/>
    <cellStyle name="Comma 7 2 2 2 2 2 4" xfId="10965" xr:uid="{CBCB3D05-4A2B-42AE-8FF9-1022B8F2B4A4}"/>
    <cellStyle name="Comma 7 2 2 2 2 2 4 2" xfId="21345" xr:uid="{F14E3258-264E-47CF-86BB-EBC33C286A10}"/>
    <cellStyle name="Comma 7 2 2 2 2 2 5" xfId="24851" xr:uid="{36461687-085D-4430-AF28-E721DB9D5341}"/>
    <cellStyle name="Comma 7 2 2 2 2 2 6" xfId="27224" xr:uid="{EA29673A-7055-4AC8-855D-CE4FE2CFE294}"/>
    <cellStyle name="Comma 7 2 2 2 2 2 7" xfId="13559" xr:uid="{D8C6F9D7-CFEC-4834-A277-BC3AC52698C8}"/>
    <cellStyle name="Comma 7 2 2 2 2 3" xfId="2678" xr:uid="{00000000-0005-0000-0000-000005020000}"/>
    <cellStyle name="Comma 7 2 2 2 2 3 2" xfId="7801" xr:uid="{AA4E22A2-6F99-48ED-B552-791446EFB463}"/>
    <cellStyle name="Comma 7 2 2 2 2 3 2 2" xfId="28178" xr:uid="{DDA30167-9ABF-4ED0-BD58-69BF5BC2F8D0}"/>
    <cellStyle name="Comma 7 2 2 2 2 3 2 3" xfId="28055" xr:uid="{99CC565F-F977-4551-A138-A5DFAB2A4BEF}"/>
    <cellStyle name="Comma 7 2 2 2 2 3 2 4" xfId="18181" xr:uid="{0DCB8C91-AD8E-4B0F-92F7-F20B3686550D}"/>
    <cellStyle name="Comma 7 2 2 2 2 3 3" xfId="10634" xr:uid="{59E45658-6A65-4DC0-AFDF-EE8EDE339DBC}"/>
    <cellStyle name="Comma 7 2 2 2 2 3 3 2" xfId="21014" xr:uid="{50CC77C9-2C97-4BA4-BA56-D291510D5A4C}"/>
    <cellStyle name="Comma 7 2 2 2 2 3 4" xfId="24652" xr:uid="{43ADA87A-DE25-47E5-AF8E-7A546C7D213A}"/>
    <cellStyle name="Comma 7 2 2 2 2 3 5" xfId="15348" xr:uid="{E02DAF09-C053-4B2A-9C91-91990EE68988}"/>
    <cellStyle name="Comma 7 2 2 2 2 4" xfId="3673" xr:uid="{00000000-0005-0000-0000-000096020000}"/>
    <cellStyle name="Comma 7 2 2 2 2 4 2" xfId="26163" xr:uid="{EE1A87B6-5E5A-437E-A7D8-9561D25E3C72}"/>
    <cellStyle name="Comma 7 2 2 2 2 4 3" xfId="26557" xr:uid="{28E46E9E-8B0C-4098-BBDF-63BBC3B42520}"/>
    <cellStyle name="Comma 7 2 2 2 2 5" xfId="4262" xr:uid="{0243E97E-C926-436B-8727-66DF406738AD}"/>
    <cellStyle name="Comma 7 2 2 2 2 5 2" xfId="9033" xr:uid="{A8E45C93-4B20-4E43-87B3-8C7477A17BD3}"/>
    <cellStyle name="Comma 7 2 2 2 2 5 2 2" xfId="19413" xr:uid="{271900A1-0EFA-4C61-A8F0-FE6B09544BFB}"/>
    <cellStyle name="Comma 7 2 2 2 2 5 2 3" xfId="31037" xr:uid="{AA539B6E-4723-4789-AC85-1CFE67B89BFD}"/>
    <cellStyle name="Comma 7 2 2 2 2 5 2 4" xfId="30739" xr:uid="{9E89B3B5-DBDF-44A9-AA99-6000B493F40F}"/>
    <cellStyle name="Comma 7 2 2 2 2 5 3" xfId="11866" xr:uid="{F5D81B69-13BA-471C-9C12-C510DCAC0DF7}"/>
    <cellStyle name="Comma 7 2 2 2 2 5 3 2" xfId="22246" xr:uid="{CB0AF474-8390-4209-9104-6A8E86D8E350}"/>
    <cellStyle name="Comma 7 2 2 2 2 5 4" xfId="28740" xr:uid="{EA19C7E8-652F-47FF-AC00-1FC49789F6DE}"/>
    <cellStyle name="Comma 7 2 2 2 2 5 5" xfId="27319" xr:uid="{E70C4BDB-2623-4DBB-A3EF-76F0950EDEFF}"/>
    <cellStyle name="Comma 7 2 2 2 2 5 6" xfId="16580" xr:uid="{FA33C490-55B2-411E-9C14-F9FED3675DA5}"/>
    <cellStyle name="Comma 7 2 2 2 2 6" xfId="5603" xr:uid="{B95C3FE5-AEED-4C7E-98FF-7D7759036B02}"/>
    <cellStyle name="Comma 7 2 2 2 2 6 2" xfId="29720" xr:uid="{A9AFC85D-8C0D-4130-B886-7E8359B0A603}"/>
    <cellStyle name="Comma 7 2 2 2 2 6 2 2" xfId="30968" xr:uid="{8CEB5E9E-E0FF-4F20-96AA-69D70D0E860D}"/>
    <cellStyle name="Comma 7 2 2 2 2 7" xfId="23399" xr:uid="{5085FF0F-A10D-47CF-A823-16227AEA7CDF}"/>
    <cellStyle name="Comma 7 2 2 2 2 8" xfId="13085" xr:uid="{9F2FE8E8-CDEC-41BA-AA88-B7120368463F}"/>
    <cellStyle name="Comma 7 2 2 2 3" xfId="1720" xr:uid="{00000000-0005-0000-0000-000097020000}"/>
    <cellStyle name="Comma 7 2 2 2 3 2" xfId="3054" xr:uid="{00000000-0005-0000-0000-000007020000}"/>
    <cellStyle name="Comma 7 2 2 2 3 2 2" xfId="8133" xr:uid="{9DD8EB86-AB9D-4563-98E5-8E6000631C18}"/>
    <cellStyle name="Comma 7 2 2 2 3 2 2 2" xfId="28809" xr:uid="{B385DFB9-B51E-4EB7-B120-DA7AE5FC2B15}"/>
    <cellStyle name="Comma 7 2 2 2 3 2 2 2 2" xfId="31221" xr:uid="{64669DDE-E9DA-4EAC-840F-300D8458696F}"/>
    <cellStyle name="Comma 7 2 2 2 3 2 2 2 3" xfId="30741" xr:uid="{9BE22F56-5609-4E7F-8914-A50524A8AE51}"/>
    <cellStyle name="Comma 7 2 2 2 3 2 2 3" xfId="26427" xr:uid="{0C944FA2-06FD-488E-AACC-A9FABAD68813}"/>
    <cellStyle name="Comma 7 2 2 2 3 2 2 4" xfId="18513" xr:uid="{CD806919-8E08-4504-A736-0D4A4A2901C4}"/>
    <cellStyle name="Comma 7 2 2 2 3 2 3" xfId="10966" xr:uid="{BB3C8586-BB0C-4196-8BB3-1848EEAC36ED}"/>
    <cellStyle name="Comma 7 2 2 2 3 2 3 2" xfId="21346" xr:uid="{E18B5B2D-F19B-44C0-8D63-ACE6C90EA1DB}"/>
    <cellStyle name="Comma 7 2 2 2 3 2 4" xfId="25726" xr:uid="{B5ACEDD6-C652-4A8C-BF3A-4FA86FBB5315}"/>
    <cellStyle name="Comma 7 2 2 2 3 2 5" xfId="15680" xr:uid="{871FA3D3-09D6-4A00-AADD-E64EB377789A}"/>
    <cellStyle name="Comma 7 2 2 2 3 3" xfId="3647" xr:uid="{00000000-0005-0000-0000-000097020000}"/>
    <cellStyle name="Comma 7 2 2 2 3 4" xfId="4407" xr:uid="{2E431FD9-BDF8-4500-8041-84C831D3FB1C}"/>
    <cellStyle name="Comma 7 2 2 2 3 4 2" xfId="9178" xr:uid="{F943D953-EB9B-4C27-86D3-A0F6B8DC61E1}"/>
    <cellStyle name="Comma 7 2 2 2 3 4 2 2" xfId="19558" xr:uid="{B9C0123D-1762-4075-A637-E47C3ABE72BD}"/>
    <cellStyle name="Comma 7 2 2 2 3 4 2 3" xfId="31072" xr:uid="{D38E3B53-D156-4B44-AB59-891FBD40DA19}"/>
    <cellStyle name="Comma 7 2 2 2 3 4 2 4" xfId="30740" xr:uid="{5EC7C62E-B9BD-4D62-B823-6C633004A8F9}"/>
    <cellStyle name="Comma 7 2 2 2 3 4 3" xfId="12011" xr:uid="{09519B91-43A5-4736-9A80-12426DFEF32E}"/>
    <cellStyle name="Comma 7 2 2 2 3 4 3 2" xfId="22391" xr:uid="{C5EADA94-1AF1-4C0D-A8DE-9A0B643DA124}"/>
    <cellStyle name="Comma 7 2 2 2 3 4 4" xfId="16725" xr:uid="{C0CDE725-0551-42E7-9E11-26E086BBA0C0}"/>
    <cellStyle name="Comma 7 2 2 2 3 5" xfId="5604" xr:uid="{EB5E47A5-1D56-4711-A77C-730EE2D92D9D}"/>
    <cellStyle name="Comma 7 2 2 2 3 5 2" xfId="29711" xr:uid="{727D4473-6337-4C2B-993C-B70A69606063}"/>
    <cellStyle name="Comma 7 2 2 2 3 5 2 2" xfId="30969" xr:uid="{0009754D-8DF5-4501-AFC6-1CE7BF8EF82E}"/>
    <cellStyle name="Comma 7 2 2 2 3 6" xfId="23408" xr:uid="{47952A56-731E-4568-8AC9-70821F472697}"/>
    <cellStyle name="Comma 7 2 2 2 3 7" xfId="13560" xr:uid="{A2940E49-EF08-48B9-9AB5-FB9094CB5DF9}"/>
    <cellStyle name="Comma 7 2 2 2 4" xfId="1718" xr:uid="{00000000-0005-0000-0000-000098020000}"/>
    <cellStyle name="Comma 7 2 2 2 4 2" xfId="3052" xr:uid="{00000000-0005-0000-0000-000008020000}"/>
    <cellStyle name="Comma 7 2 2 2 4 2 2" xfId="8131" xr:uid="{AB1CD1AD-1E91-44E1-B630-75F307F482D7}"/>
    <cellStyle name="Comma 7 2 2 2 4 2 2 2" xfId="28808" xr:uid="{3D7BA444-D91E-48BE-ACD3-8C3C6475D6F6}"/>
    <cellStyle name="Comma 7 2 2 2 4 2 2 3" xfId="26041" xr:uid="{2D6EC994-F9D1-4D88-85E3-400361CD3E71}"/>
    <cellStyle name="Comma 7 2 2 2 4 2 2 4" xfId="18511" xr:uid="{5E2290D4-61F6-49AA-959E-BF3F80A80385}"/>
    <cellStyle name="Comma 7 2 2 2 4 2 3" xfId="10964" xr:uid="{E95DFD0E-0FDC-41FB-9F9E-3AA9CC5983E8}"/>
    <cellStyle name="Comma 7 2 2 2 4 2 3 2" xfId="21344" xr:uid="{41DF47FF-D47A-4176-8050-1F40AF0DFBCB}"/>
    <cellStyle name="Comma 7 2 2 2 4 2 4" xfId="27607" xr:uid="{75B40BA1-7099-4CA1-BC3F-36DC47B08B52}"/>
    <cellStyle name="Comma 7 2 2 2 4 2 5" xfId="15678" xr:uid="{C4C561E7-493C-4F4B-95F5-94C5F431824E}"/>
    <cellStyle name="Comma 7 2 2 2 4 3" xfId="3706" xr:uid="{00000000-0005-0000-0000-000098020000}"/>
    <cellStyle name="Comma 7 2 2 2 4 4" xfId="5602" xr:uid="{77DE114E-6658-4730-9B87-A9E53C509435}"/>
    <cellStyle name="Comma 7 2 2 2 4 4 2" xfId="29950" xr:uid="{896A5489-FC9F-470C-A32A-715D7DC9DC2F}"/>
    <cellStyle name="Comma 7 2 2 2 4 5" xfId="25220" xr:uid="{58391C3F-A9C4-4E5F-A8EB-EA62F091FF79}"/>
    <cellStyle name="Comma 7 2 2 2 4 6" xfId="13558" xr:uid="{08E8E22D-05EC-45F3-BFE8-16F150F1890A}"/>
    <cellStyle name="Comma 7 2 2 2 5" xfId="2647" xr:uid="{00000000-0005-0000-0000-000009020000}"/>
    <cellStyle name="Comma 7 2 2 2 5 2" xfId="5908" xr:uid="{3C3E7EC7-2184-4691-9AC4-BDB33C4ED1A8}"/>
    <cellStyle name="Comma 7 2 2 2 5 2 2" xfId="28584" xr:uid="{58418669-99BA-4CC0-89B2-EE7B777B1FC5}"/>
    <cellStyle name="Comma 7 2 2 2 5 2 2 2" xfId="31208" xr:uid="{41DF6F33-8D60-4576-8FB0-D042E3C8EBFB}"/>
    <cellStyle name="Comma 7 2 2 2 5 2 2 3" xfId="30742" xr:uid="{9A76BCD1-2FA8-476D-82A1-5C281FED076E}"/>
    <cellStyle name="Comma 7 2 2 2 5 2 3" xfId="26961" xr:uid="{2E4783B7-30FA-4DF3-A8A8-7F2E7330E9AB}"/>
    <cellStyle name="Comma 7 2 2 2 5 2 4" xfId="15318" xr:uid="{CC3BBC91-880B-4E9A-9856-C6A55F06FCDC}"/>
    <cellStyle name="Comma 7 2 2 2 5 3" xfId="7771" xr:uid="{594F0663-D5C0-4184-AA77-23A98EB4909A}"/>
    <cellStyle name="Comma 7 2 2 2 5 3 2" xfId="18151" xr:uid="{F98244C6-A9C1-4AA5-A5BC-4BB73E16B1FA}"/>
    <cellStyle name="Comma 7 2 2 2 5 4" xfId="10604" xr:uid="{E82D3956-4897-4A18-B09C-1BFA6B770C54}"/>
    <cellStyle name="Comma 7 2 2 2 5 4 2" xfId="20984" xr:uid="{E91407A8-0454-4D32-A5DD-9768137D237E}"/>
    <cellStyle name="Comma 7 2 2 2 5 5" xfId="23601" xr:uid="{FABF15D8-569C-4CFC-8451-848202E878C5}"/>
    <cellStyle name="Comma 7 2 2 2 5 6" xfId="13042" xr:uid="{374EFE4A-1C81-4856-B341-0B602A76181A}"/>
    <cellStyle name="Comma 7 2 2 2 6" xfId="2282" xr:uid="{00000000-0005-0000-0000-000004020000}"/>
    <cellStyle name="Comma 7 2 2 2 6 2" xfId="7408" xr:uid="{168806BB-5577-467B-9EFD-BDB65CE01807}"/>
    <cellStyle name="Comma 7 2 2 2 6 2 2" xfId="17788" xr:uid="{AC04DF24-D782-4A35-B236-16DBE715C972}"/>
    <cellStyle name="Comma 7 2 2 2 6 3" xfId="10241" xr:uid="{60D0F18A-088C-4CCE-A311-90E2133F75F2}"/>
    <cellStyle name="Comma 7 2 2 2 6 3 2" xfId="20621" xr:uid="{7E6022F5-D3A5-49DB-B8BB-23E514AF7075}"/>
    <cellStyle name="Comma 7 2 2 2 6 4" xfId="24263" xr:uid="{1EDF11DD-A7B8-4F1F-96B9-8BF7D019E926}"/>
    <cellStyle name="Comma 7 2 2 2 6 5" xfId="27302" xr:uid="{26D9E928-3AF4-42C9-918B-AE407327BB9B}"/>
    <cellStyle name="Comma 7 2 2 2 6 6" xfId="14955" xr:uid="{973B851B-8A9D-43D2-B41E-1265712A64F2}"/>
    <cellStyle name="Comma 7 2 2 2 7" xfId="3821" xr:uid="{B8F574E2-AA25-4E75-8215-ABE80016DC4D}"/>
    <cellStyle name="Comma 7 2 2 2 7 2" xfId="8653" xr:uid="{4FA3556E-1B0E-4D67-9E2F-008758AE01B9}"/>
    <cellStyle name="Comma 7 2 2 2 7 2 2" xfId="19033" xr:uid="{1DECBD5F-327B-41D5-9E46-9B338D812278}"/>
    <cellStyle name="Comma 7 2 2 2 7 3" xfId="11486" xr:uid="{344B12EC-92A0-40BE-9459-BDC2347AA1F3}"/>
    <cellStyle name="Comma 7 2 2 2 7 3 2" xfId="21866" xr:uid="{595064FF-5F6C-4022-91BC-54F4D3075E0A}"/>
    <cellStyle name="Comma 7 2 2 2 7 4" xfId="26877" xr:uid="{F3A1A5D8-CA04-472B-AD7D-DFF1D62D4585}"/>
    <cellStyle name="Comma 7 2 2 2 7 5" xfId="27211" xr:uid="{B048532B-A1AA-4267-9760-4ACB46AEED3E}"/>
    <cellStyle name="Comma 7 2 2 2 7 6" xfId="16200" xr:uid="{D7811C68-5C55-46D5-8647-4EBADA1BB060}"/>
    <cellStyle name="Comma 7 2 2 2 8" xfId="4894" xr:uid="{A421A44B-2F81-4574-89CF-D30CACCE2996}"/>
    <cellStyle name="Comma 7 2 2 2 8 2" xfId="14186" xr:uid="{11F13325-9DFF-4406-82C5-8E23844CC804}"/>
    <cellStyle name="Comma 7 2 2 2 9" xfId="6639" xr:uid="{C1FD302E-3F56-4D26-903D-69765C369B3D}"/>
    <cellStyle name="Comma 7 2 2 2 9 2" xfId="17019" xr:uid="{4A3111C2-4426-4DC4-9FFA-F6EEDB9D3103}"/>
    <cellStyle name="Comma 7 2 2 3" xfId="506" xr:uid="{00000000-0005-0000-0000-000099020000}"/>
    <cellStyle name="Comma 7 2 2 3 10" xfId="12671" xr:uid="{AD8FCEDE-D8F7-4B20-BDF8-83F9CA2032CA}"/>
    <cellStyle name="Comma 7 2 2 3 2" xfId="1722" xr:uid="{00000000-0005-0000-0000-00009A020000}"/>
    <cellStyle name="Comma 7 2 2 3 2 2" xfId="3055" xr:uid="{00000000-0005-0000-0000-00000B020000}"/>
    <cellStyle name="Comma 7 2 2 3 2 2 2" xfId="8134" xr:uid="{FDC43637-5505-4108-A063-F76F7F5EE2B1}"/>
    <cellStyle name="Comma 7 2 2 3 2 2 2 2" xfId="28810" xr:uid="{49294946-5434-40E0-B5D3-3686A8C5E893}"/>
    <cellStyle name="Comma 7 2 2 3 2 2 2 3" xfId="26249" xr:uid="{21E4736D-B08C-4A8A-B8A0-D12488E99211}"/>
    <cellStyle name="Comma 7 2 2 3 2 2 2 4" xfId="18514" xr:uid="{6459E389-DC17-4864-B565-2999C057BAC4}"/>
    <cellStyle name="Comma 7 2 2 3 2 2 3" xfId="10967" xr:uid="{68428AFE-C195-434D-89F7-C72834FEFBF3}"/>
    <cellStyle name="Comma 7 2 2 3 2 2 3 2" xfId="21347" xr:uid="{48A368FF-CF4B-4883-B34E-5D734DD48F83}"/>
    <cellStyle name="Comma 7 2 2 3 2 2 4" xfId="25756" xr:uid="{4715D39D-6099-4650-A8C8-B4F509D215AD}"/>
    <cellStyle name="Comma 7 2 2 3 2 2 5" xfId="15681" xr:uid="{D877CD2A-4C7F-4C87-9AE9-5ECD43C5D9BF}"/>
    <cellStyle name="Comma 7 2 2 3 2 3" xfId="3660" xr:uid="{00000000-0005-0000-0000-00009A020000}"/>
    <cellStyle name="Comma 7 2 2 3 2 4" xfId="5605" xr:uid="{F2C21B10-845E-4AC6-B077-E2669363A096}"/>
    <cellStyle name="Comma 7 2 2 3 2 4 2" xfId="29951" xr:uid="{D1E25D06-EBB3-4F98-B33B-12157C3439B0}"/>
    <cellStyle name="Comma 7 2 2 3 2 5" xfId="25147" xr:uid="{7D6ACC14-6C55-49B6-8559-C16E994917CA}"/>
    <cellStyle name="Comma 7 2 2 3 2 6" xfId="13561" xr:uid="{16BCFE47-E61A-41F6-8483-69C4078089DB}"/>
    <cellStyle name="Comma 7 2 2 3 3" xfId="1723" xr:uid="{00000000-0005-0000-0000-00009B020000}"/>
    <cellStyle name="Comma 7 2 2 3 3 2" xfId="2677" xr:uid="{00000000-0005-0000-0000-00000C020000}"/>
    <cellStyle name="Comma 7 2 2 3 3 2 2" xfId="7800" xr:uid="{DF6CA789-4DE1-45D0-BDAF-3D8F804FE9FA}"/>
    <cellStyle name="Comma 7 2 2 3 3 2 2 2" xfId="18180" xr:uid="{0AC53ECD-88D9-43D1-B57F-0DA34582FB5C}"/>
    <cellStyle name="Comma 7 2 2 3 3 2 3" xfId="10633" xr:uid="{CA9C5A46-7930-428C-8A09-2292D1634FA8}"/>
    <cellStyle name="Comma 7 2 2 3 3 2 3 2" xfId="21013" xr:uid="{43B5C597-4556-420A-8485-9148A41BC6BF}"/>
    <cellStyle name="Comma 7 2 2 3 3 2 4" xfId="15347" xr:uid="{FF6B8561-0DBC-45D9-8E58-3EF3059F7A44}"/>
    <cellStyle name="Comma 7 2 2 3 3 2 5" xfId="30434" xr:uid="{05238282-1775-49FC-85C1-8ED1502C2358}"/>
    <cellStyle name="Comma 7 2 2 3 3 3" xfId="3608" xr:uid="{00000000-0005-0000-0000-00009B020000}"/>
    <cellStyle name="Comma 7 2 2 3 3 4" xfId="5606" xr:uid="{BC4ED24D-C538-4B6F-951C-1BD6831C47CE}"/>
    <cellStyle name="Comma 7 2 2 3 3 4 2" xfId="29902" xr:uid="{8D00CB34-EEFC-4608-9CEE-C41B70B1020A}"/>
    <cellStyle name="Comma 7 2 2 3 3 5" xfId="23729" xr:uid="{5BC7F251-15BA-4BEA-B372-4A43F049C81F}"/>
    <cellStyle name="Comma 7 2 2 3 3 6" xfId="13084" xr:uid="{65046EA5-B577-4019-B32B-66A9B5D671AC}"/>
    <cellStyle name="Comma 7 2 2 3 4" xfId="1721" xr:uid="{00000000-0005-0000-0000-00009C020000}"/>
    <cellStyle name="Comma 7 2 2 3 4 2" xfId="4653" xr:uid="{5356B861-7AE1-4E33-8A08-0DE134BEFE34}"/>
    <cellStyle name="Comma 7 2 2 3 4 2 2" xfId="9404" xr:uid="{C61F9AEB-2CF2-45AB-8439-B80D44269620}"/>
    <cellStyle name="Comma 7 2 2 3 4 2 2 2" xfId="19784" xr:uid="{3B27F928-8CE1-4D67-AD96-FCB9AC8D097C}"/>
    <cellStyle name="Comma 7 2 2 3 4 2 3" xfId="12237" xr:uid="{B4521F81-AD1D-4AFF-80B3-261CD4D0205C}"/>
    <cellStyle name="Comma 7 2 2 3 4 2 3 2" xfId="22617" xr:uid="{5677930C-C401-4645-830D-A0B77C4C5D24}"/>
    <cellStyle name="Comma 7 2 2 3 4 2 4" xfId="27838" xr:uid="{7241895C-BB31-41E7-8E3B-F88BE0AC858A}"/>
    <cellStyle name="Comma 7 2 2 3 4 2 5" xfId="27520" xr:uid="{B67D4C20-6BD0-4B33-8818-C8EF6F28CD13}"/>
    <cellStyle name="Comma 7 2 2 3 4 2 6" xfId="16951" xr:uid="{B8D7D11B-AD17-4B7D-9F45-79219B68447A}"/>
    <cellStyle name="Comma 7 2 2 3 4 3" xfId="23413" xr:uid="{B3D99E58-3E40-48D6-AE5D-5AA65E3459AF}"/>
    <cellStyle name="Comma 7 2 2 3 5" xfId="4128" xr:uid="{877DD0B7-91C8-4047-8AB6-6A0439980FEB}"/>
    <cellStyle name="Comma 7 2 2 3 5 2" xfId="8899" xr:uid="{508AE782-02EB-43C0-B39B-7479CE7035C5}"/>
    <cellStyle name="Comma 7 2 2 3 5 2 2" xfId="29007" xr:uid="{56E699DF-9D15-4187-925C-C45DA86ACF35}"/>
    <cellStyle name="Comma 7 2 2 3 5 2 3" xfId="27385" xr:uid="{39450833-A300-4B1D-A9D8-61A6D6F6F351}"/>
    <cellStyle name="Comma 7 2 2 3 5 2 4" xfId="19279" xr:uid="{08EEC60C-0099-4E6B-80B6-8C5B3885AA62}"/>
    <cellStyle name="Comma 7 2 2 3 5 2 5" xfId="31011" xr:uid="{E512D330-B569-42B6-B9FD-CEFB02E870B3}"/>
    <cellStyle name="Comma 7 2 2 3 5 3" xfId="11732" xr:uid="{C64CFF5A-B182-4A4F-BA3A-F22E702A79C9}"/>
    <cellStyle name="Comma 7 2 2 3 5 3 2" xfId="22112" xr:uid="{14E9F653-AE5C-4638-A4B3-0B269A475DAB}"/>
    <cellStyle name="Comma 7 2 2 3 5 4" xfId="26888" xr:uid="{B69E732D-8DB3-42AC-96F1-7CDB6781D1AE}"/>
    <cellStyle name="Comma 7 2 2 3 5 5" xfId="16446" xr:uid="{4209CE48-A415-4F6C-8913-F6CCC6C937C6}"/>
    <cellStyle name="Comma 7 2 2 3 6" xfId="4895" xr:uid="{D878CDF5-7139-4AE6-BD55-5F63DCE4E7EC}"/>
    <cellStyle name="Comma 7 2 2 3 6 2" xfId="26018" xr:uid="{A8A868A9-3F59-47A1-AD5E-86D633A124B0}"/>
    <cellStyle name="Comma 7 2 2 3 6 3" xfId="28560" xr:uid="{383A136F-0150-476E-BFCB-F08B3B3269E0}"/>
    <cellStyle name="Comma 7 2 2 3 6 4" xfId="14187" xr:uid="{D18CF7B1-2A7B-4E39-BF5C-0BCE434C80AE}"/>
    <cellStyle name="Comma 7 2 2 3 7" xfId="6640" xr:uid="{D8872408-E6CD-4F1C-BAC2-A1BB6E368BAD}"/>
    <cellStyle name="Comma 7 2 2 3 7 2" xfId="26400" xr:uid="{3942AAA6-0FB2-446F-A804-53E939F1C7FD}"/>
    <cellStyle name="Comma 7 2 2 3 7 3" xfId="25992" xr:uid="{EA0CE032-A618-4632-8989-F8BBC25A4014}"/>
    <cellStyle name="Comma 7 2 2 3 7 4" xfId="17020" xr:uid="{A49136E5-4F8C-4C15-BA3B-8BB7F5B11DF4}"/>
    <cellStyle name="Comma 7 2 2 3 8" xfId="9473" xr:uid="{9720792E-05E4-4E0E-AF59-45DF63CACFC8}"/>
    <cellStyle name="Comma 7 2 2 3 8 2" xfId="19853" xr:uid="{6CA6B623-5B51-4DC1-9D5B-071502C6844E}"/>
    <cellStyle name="Comma 7 2 2 3 9" xfId="24194" xr:uid="{1E1A7BCD-344F-44B6-BD92-656BCA728504}"/>
    <cellStyle name="Comma 7 2 2 4" xfId="1724" xr:uid="{00000000-0005-0000-0000-00009D020000}"/>
    <cellStyle name="Comma 7 2 2 4 2" xfId="3056" xr:uid="{00000000-0005-0000-0000-00000D020000}"/>
    <cellStyle name="Comma 7 2 2 4 2 2" xfId="8135" xr:uid="{79932F5E-9580-48F1-8529-90BCD53E877D}"/>
    <cellStyle name="Comma 7 2 2 4 2 2 2" xfId="28811" xr:uid="{8088152D-8BD2-4879-A03F-A4091A89BE31}"/>
    <cellStyle name="Comma 7 2 2 4 2 2 2 2" xfId="31222" xr:uid="{510942B6-0D2C-405B-ABD3-31DD104B2B1D}"/>
    <cellStyle name="Comma 7 2 2 4 2 2 2 3" xfId="30744" xr:uid="{3CE79F9A-1CEF-4341-8F09-994E691C3E10}"/>
    <cellStyle name="Comma 7 2 2 4 2 2 3" xfId="26526" xr:uid="{5B02E49F-8440-4266-9801-4CAA6E4A26A9}"/>
    <cellStyle name="Comma 7 2 2 4 2 2 4" xfId="18515" xr:uid="{D7CBCCF5-8558-455B-A543-8CE073895AFD}"/>
    <cellStyle name="Comma 7 2 2 4 2 3" xfId="10968" xr:uid="{A2A86666-6078-442D-B35E-F7D351511B16}"/>
    <cellStyle name="Comma 7 2 2 4 2 3 2" xfId="21348" xr:uid="{C2A68EA7-6557-4E95-9A49-BED1CFA33D9A}"/>
    <cellStyle name="Comma 7 2 2 4 2 4" xfId="25661" xr:uid="{9629754C-A6E0-498B-8488-5138591471D4}"/>
    <cellStyle name="Comma 7 2 2 4 2 5" xfId="15682" xr:uid="{7DE48EB4-3A3C-4CF8-AD0F-9988B6357B55}"/>
    <cellStyle name="Comma 7 2 2 4 3" xfId="3679" xr:uid="{00000000-0005-0000-0000-00009D020000}"/>
    <cellStyle name="Comma 7 2 2 4 4" xfId="4408" xr:uid="{2884BD95-8C96-4C48-BFE0-B4B8C01AC220}"/>
    <cellStyle name="Comma 7 2 2 4 4 2" xfId="9179" xr:uid="{51D2ED3C-38AC-433A-8617-49E6706C9BEB}"/>
    <cellStyle name="Comma 7 2 2 4 4 2 2" xfId="19559" xr:uid="{EB9E0A14-A346-4595-B7BB-C9951BF96F16}"/>
    <cellStyle name="Comma 7 2 2 4 4 2 3" xfId="31073" xr:uid="{786407AF-304B-44BB-91C9-41B73DBEF52E}"/>
    <cellStyle name="Comma 7 2 2 4 4 2 4" xfId="30743" xr:uid="{5E54725C-897D-40F1-8695-19F030094CFB}"/>
    <cellStyle name="Comma 7 2 2 4 4 3" xfId="12012" xr:uid="{074143B9-EF08-49BE-8B75-306F0534EF6B}"/>
    <cellStyle name="Comma 7 2 2 4 4 3 2" xfId="22392" xr:uid="{3FECC5C3-10F9-4369-9243-B299ED0F971F}"/>
    <cellStyle name="Comma 7 2 2 4 4 4" xfId="27636" xr:uid="{56D38DD3-ADC5-4B8B-88E4-C6F4CB1740A2}"/>
    <cellStyle name="Comma 7 2 2 4 4 5" xfId="26100" xr:uid="{00EEF17C-FBC2-431A-A330-61A8937C351F}"/>
    <cellStyle name="Comma 7 2 2 4 4 6" xfId="16726" xr:uid="{1EECA979-426B-44BC-8F1B-4D50B564DF24}"/>
    <cellStyle name="Comma 7 2 2 4 5" xfId="5607" xr:uid="{AA8E1380-6EDE-4CFE-9E40-364B1E2958CC}"/>
    <cellStyle name="Comma 7 2 2 4 5 2" xfId="29693" xr:uid="{C51DD962-D486-41B6-AEF9-F352089D8979}"/>
    <cellStyle name="Comma 7 2 2 4 5 2 2" xfId="30970" xr:uid="{B554B0FB-577C-43D4-A599-63A4BA115F07}"/>
    <cellStyle name="Comma 7 2 2 4 6" xfId="23539" xr:uid="{6D5C53B2-FBEB-459F-9948-CB95D208CCAF}"/>
    <cellStyle name="Comma 7 2 2 4 7" xfId="13562" xr:uid="{C2F9C43F-40DF-4C76-97DD-2A17504A1907}"/>
    <cellStyle name="Comma 7 2 2 5" xfId="1725" xr:uid="{00000000-0005-0000-0000-00009E020000}"/>
    <cellStyle name="Comma 7 2 2 5 2" xfId="2874" xr:uid="{00000000-0005-0000-0000-00000E020000}"/>
    <cellStyle name="Comma 7 2 2 5 2 2" xfId="7990" xr:uid="{4F6B9913-684D-4727-8F75-69891E0FA4B4}"/>
    <cellStyle name="Comma 7 2 2 5 2 2 2" xfId="26732" xr:uid="{4DBFEF5A-2872-4625-9421-D24713D43C63}"/>
    <cellStyle name="Comma 7 2 2 5 2 2 2 2" xfId="31182" xr:uid="{FC14198E-000A-4F8E-9452-58AE2CA30190}"/>
    <cellStyle name="Comma 7 2 2 5 2 2 2 3" xfId="30745" xr:uid="{A5AC0F89-1883-4D8B-B375-FC2E34278669}"/>
    <cellStyle name="Comma 7 2 2 5 2 2 3" xfId="26062" xr:uid="{C7FAD55E-F70A-48BB-B368-DD9D077C9848}"/>
    <cellStyle name="Comma 7 2 2 5 2 2 4" xfId="18370" xr:uid="{52C4C18F-CE18-4336-BC90-203CB3284521}"/>
    <cellStyle name="Comma 7 2 2 5 2 3" xfId="10823" xr:uid="{86A97B90-213B-4491-B6A5-A7829C1DC02F}"/>
    <cellStyle name="Comma 7 2 2 5 2 3 2" xfId="21203" xr:uid="{3E5B3E22-8411-48E5-B009-F61566C96075}"/>
    <cellStyle name="Comma 7 2 2 5 2 4" xfId="27967" xr:uid="{D934AE7B-A4F7-45D2-9452-321EA8E1AD95}"/>
    <cellStyle name="Comma 7 2 2 5 2 5" xfId="15537" xr:uid="{99BA62F0-498E-4818-AE98-9AC3BADEA644}"/>
    <cellStyle name="Comma 7 2 2 5 3" xfId="3663" xr:uid="{00000000-0005-0000-0000-00009E020000}"/>
    <cellStyle name="Comma 7 2 2 5 4" xfId="5608" xr:uid="{55EE2DA4-A930-4586-860A-CC8C50FBE5EB}"/>
    <cellStyle name="Comma 7 2 2 5 4 2" xfId="29922" xr:uid="{A6817449-271B-4CF5-A4A3-F87834A3357F}"/>
    <cellStyle name="Comma 7 2 2 5 5" xfId="23492" xr:uid="{344966AD-C75E-4565-9D8C-65B71C58D1D3}"/>
    <cellStyle name="Comma 7 2 2 5 6" xfId="13369" xr:uid="{1239FB64-A269-4C61-9329-8F3A998CEBC3}"/>
    <cellStyle name="Comma 7 2 2 6" xfId="1717" xr:uid="{00000000-0005-0000-0000-00009F020000}"/>
    <cellStyle name="Comma 7 2 2 6 2" xfId="2552" xr:uid="{00000000-0005-0000-0000-00000F020000}"/>
    <cellStyle name="Comma 7 2 2 6 2 2" xfId="7676" xr:uid="{511DF218-10D3-41A3-89B2-F695E6F25ACC}"/>
    <cellStyle name="Comma 7 2 2 6 2 2 2" xfId="18056" xr:uid="{6004069A-33AE-4B86-B581-51C0F7D88F9C}"/>
    <cellStyle name="Comma 7 2 2 6 2 3" xfId="10509" xr:uid="{497BC43F-ABFB-46A9-A07C-8046F2D5D812}"/>
    <cellStyle name="Comma 7 2 2 6 2 3 2" xfId="20889" xr:uid="{5C3335A4-C0FD-452D-B831-470A2861F276}"/>
    <cellStyle name="Comma 7 2 2 6 2 4" xfId="27236" xr:uid="{1F324C63-9201-42AE-903D-289CC68FFA31}"/>
    <cellStyle name="Comma 7 2 2 6 2 5" xfId="26043" xr:uid="{86A3CDEC-0D3A-4062-A12C-B4566F55EDD6}"/>
    <cellStyle name="Comma 7 2 2 6 2 6" xfId="15223" xr:uid="{7DA14D5E-5C09-4907-AA5D-C6ADA3499B16}"/>
    <cellStyle name="Comma 7 2 2 6 3" xfId="2053" xr:uid="{00000000-0005-0000-0000-00009F020000}"/>
    <cellStyle name="Comma 7 2 2 6 4" xfId="5601" xr:uid="{60038AD0-6BE8-4865-B9B6-AD32EB2302CD}"/>
    <cellStyle name="Comma 7 2 2 6 4 2" xfId="29878" xr:uid="{E8ADF7C4-F8D2-4A89-906B-03E3C1A7B97B}"/>
    <cellStyle name="Comma 7 2 2 6 5" xfId="24799" xr:uid="{A5EB4658-B44E-47BD-80EB-AA6F6EDDBABE}"/>
    <cellStyle name="Comma 7 2 2 6 6" xfId="12939" xr:uid="{BE4D7BAC-6445-4734-AC38-348FDA98C210}"/>
    <cellStyle name="Comma 7 2 2 7" xfId="2246" xr:uid="{00000000-0005-0000-0000-000003020000}"/>
    <cellStyle name="Comma 7 2 2 7 2" xfId="7372" xr:uid="{0A111B7A-E81D-424D-93F3-A1B916F6B206}"/>
    <cellStyle name="Comma 7 2 2 7 2 2" xfId="25891" xr:uid="{3D667DB0-D6E6-4A70-BF42-4FBB51E74154}"/>
    <cellStyle name="Comma 7 2 2 7 2 2 2" xfId="31166" xr:uid="{868935A9-795E-4969-B715-257C032BF947}"/>
    <cellStyle name="Comma 7 2 2 7 2 2 3" xfId="30746" xr:uid="{C0A2DEC5-358A-4E0F-873B-906DEBD77BD4}"/>
    <cellStyle name="Comma 7 2 2 7 2 3" xfId="28629" xr:uid="{33470BA6-13F0-4CAA-8D70-DA911E3060B6}"/>
    <cellStyle name="Comma 7 2 2 7 2 4" xfId="17752" xr:uid="{044D9C97-1D62-4CAB-9159-3ACBE2736603}"/>
    <cellStyle name="Comma 7 2 2 7 3" xfId="10205" xr:uid="{1BC0BCFE-BB52-4B67-AA21-6840686D4F59}"/>
    <cellStyle name="Comma 7 2 2 7 3 2" xfId="20585" xr:uid="{8F17904A-0E3E-47D7-A407-A0DF32549C9E}"/>
    <cellStyle name="Comma 7 2 2 7 4" xfId="25078" xr:uid="{7D39C3BA-B1B2-41F6-BD33-4BBF2AF309A4}"/>
    <cellStyle name="Comma 7 2 2 7 5" xfId="14919" xr:uid="{F2893B11-4C57-4B13-910A-C78E21261ED0}"/>
    <cellStyle name="Comma 7 2 2 8" xfId="3869" xr:uid="{3E5C70AC-0E52-4D30-97B8-177BC30558FD}"/>
    <cellStyle name="Comma 7 2 2 8 2" xfId="8700" xr:uid="{1DF26086-E6D6-46BB-B3D5-9CA7B3E1C7BB}"/>
    <cellStyle name="Comma 7 2 2 8 2 2" xfId="19080" xr:uid="{822059CC-170D-49E2-A8CE-24D298477B31}"/>
    <cellStyle name="Comma 7 2 2 8 3" xfId="11533" xr:uid="{F6DFD62A-5711-43E9-8060-0F22CCA3C240}"/>
    <cellStyle name="Comma 7 2 2 8 3 2" xfId="21913" xr:uid="{58C42CCD-D5F7-42B2-9D23-79A52F8A1A51}"/>
    <cellStyle name="Comma 7 2 2 8 4" xfId="28301" xr:uid="{F97E2B0D-F2EA-4A21-8D3C-320537C9CB57}"/>
    <cellStyle name="Comma 7 2 2 8 5" xfId="28029" xr:uid="{9085F826-80DB-438C-B89D-6546D59AF92F}"/>
    <cellStyle name="Comma 7 2 2 8 6" xfId="16247" xr:uid="{D3E7F2A1-878F-4CC9-8BAC-43A374FE8C04}"/>
    <cellStyle name="Comma 7 2 2 9" xfId="4893" xr:uid="{4DFEC7DB-B081-428A-8B77-89C1B1AA1200}"/>
    <cellStyle name="Comma 7 2 2 9 2" xfId="26375" xr:uid="{9BB1FB6C-B00A-4ACE-BB8F-92CA74CD27D6}"/>
    <cellStyle name="Comma 7 2 2 9 3" xfId="28244" xr:uid="{FAF7AA94-202C-4370-BBA3-E9C59EA1FA8A}"/>
    <cellStyle name="Comma 7 2 2 9 4" xfId="14185" xr:uid="{5A687EC5-4251-4604-8602-52EBD6AE30D7}"/>
    <cellStyle name="Comma 7 2 3" xfId="507" xr:uid="{00000000-0005-0000-0000-0000A0020000}"/>
    <cellStyle name="Comma 7 2 3 10" xfId="9474" xr:uid="{9A1EE7D6-C029-4AB9-A969-2BA6818C8415}"/>
    <cellStyle name="Comma 7 2 3 10 2" xfId="19854" xr:uid="{51A573A9-F72F-4EF7-8550-32B5AF735BD6}"/>
    <cellStyle name="Comma 7 2 3 11" xfId="23199" xr:uid="{A3085440-9DAC-41F5-B662-E357843B7000}"/>
    <cellStyle name="Comma 7 2 3 12" xfId="12512" xr:uid="{28831415-CA58-4F90-B505-6EF8E940A66B}"/>
    <cellStyle name="Comma 7 2 3 2" xfId="1727" xr:uid="{00000000-0005-0000-0000-0000A1020000}"/>
    <cellStyle name="Comma 7 2 3 2 2" xfId="3058" xr:uid="{00000000-0005-0000-0000-000012020000}"/>
    <cellStyle name="Comma 7 2 3 2 2 2" xfId="6165" xr:uid="{3D1BB39A-3BE3-4005-9137-0D2C1CF87CF9}"/>
    <cellStyle name="Comma 7 2 3 2 2 2 2" xfId="25760" xr:uid="{316FF5C7-2B37-4870-B6B2-DFE4297A211E}"/>
    <cellStyle name="Comma 7 2 3 2 2 2 2 2" xfId="26438" xr:uid="{0BA1EC53-1CE3-4703-B000-7F9D92004D12}"/>
    <cellStyle name="Comma 7 2 3 2 2 2 2 3" xfId="31162" xr:uid="{C56FF428-67DB-4E35-8FFF-769DCB0D3C42}"/>
    <cellStyle name="Comma 7 2 3 2 2 2 3" xfId="28539" xr:uid="{E85FCAA5-7D0F-4031-91D6-C7896D217910}"/>
    <cellStyle name="Comma 7 2 3 2 2 2 4" xfId="15684" xr:uid="{C1FBB8FC-223C-45A8-99CA-92BA6AF463C5}"/>
    <cellStyle name="Comma 7 2 3 2 2 3" xfId="8137" xr:uid="{2973F88F-A6E1-45E5-B16C-3F4539239A22}"/>
    <cellStyle name="Comma 7 2 3 2 2 3 2" xfId="18517" xr:uid="{D967F906-A1D0-4172-B366-44AF5DDC14C4}"/>
    <cellStyle name="Comma 7 2 3 2 2 4" xfId="10970" xr:uid="{8B31D45B-778C-4090-8F6C-83F37C85A7D2}"/>
    <cellStyle name="Comma 7 2 3 2 2 4 2" xfId="21350" xr:uid="{C7ADC56C-2AE9-4D69-B395-4FDC3C4D1559}"/>
    <cellStyle name="Comma 7 2 3 2 2 5" xfId="23424" xr:uid="{A678EA77-348C-42CF-BBAD-179C4B03D329}"/>
    <cellStyle name="Comma 7 2 3 2 2 5 2" xfId="30070" xr:uid="{CA91868D-1CB6-464E-8CBF-4DCD3DCE018A}"/>
    <cellStyle name="Comma 7 2 3 2 2 6" xfId="28623" xr:uid="{3E47D2C0-5F25-4679-93BB-CCDF18DDD730}"/>
    <cellStyle name="Comma 7 2 3 2 2 7" xfId="13564" xr:uid="{E4A03419-9976-4CDD-BE52-9C868E540586}"/>
    <cellStyle name="Comma 7 2 3 2 3" xfId="2679" xr:uid="{00000000-0005-0000-0000-000011020000}"/>
    <cellStyle name="Comma 7 2 3 2 3 2" xfId="7802" xr:uid="{B0EBD1CB-FB67-4C13-8BE8-49AF77AFAE80}"/>
    <cellStyle name="Comma 7 2 3 2 3 2 2" xfId="26443" xr:uid="{84B21BBA-EEFF-4F82-B9D0-0102C2AA2028}"/>
    <cellStyle name="Comma 7 2 3 2 3 2 3" xfId="28098" xr:uid="{E2998CDD-8A94-4A0D-A7EC-C6F4E022FA6E}"/>
    <cellStyle name="Comma 7 2 3 2 3 2 4" xfId="18182" xr:uid="{5C0C3576-2C95-4198-A4E7-84111A4C940E}"/>
    <cellStyle name="Comma 7 2 3 2 3 3" xfId="10635" xr:uid="{CA16C7B1-DF6A-4EBB-B787-C0D297536080}"/>
    <cellStyle name="Comma 7 2 3 2 3 3 2" xfId="21015" xr:uid="{DE856001-DDF3-41DB-8B31-FF6E1CF1FF49}"/>
    <cellStyle name="Comma 7 2 3 2 3 4" xfId="24724" xr:uid="{3D1B4EA1-45C2-437A-B500-A52569CE8785}"/>
    <cellStyle name="Comma 7 2 3 2 3 5" xfId="15349" xr:uid="{C3C939CB-FB45-4728-982A-733B2CDD9502}"/>
    <cellStyle name="Comma 7 2 3 2 4" xfId="3571" xr:uid="{00000000-0005-0000-0000-0000A1020000}"/>
    <cellStyle name="Comma 7 2 3 2 4 2" xfId="27492" xr:uid="{E74C66D3-BDDD-4527-9E91-499D01B416C2}"/>
    <cellStyle name="Comma 7 2 3 2 4 3" xfId="26594" xr:uid="{6A9E456A-B61A-489A-9460-E446CE99DB04}"/>
    <cellStyle name="Comma 7 2 3 2 5" xfId="4263" xr:uid="{2A99CC70-A246-4DA0-9BEB-785BD96D665B}"/>
    <cellStyle name="Comma 7 2 3 2 5 2" xfId="9034" xr:uid="{A74E6E0D-F160-4EDC-A927-A8D788DDB4A0}"/>
    <cellStyle name="Comma 7 2 3 2 5 2 2" xfId="19414" xr:uid="{BD96A8F4-C2A0-41F4-9E4C-83662DAB7A81}"/>
    <cellStyle name="Comma 7 2 3 2 5 2 3" xfId="31038" xr:uid="{75B026AB-7DD8-43E2-9850-05B56B1C9A25}"/>
    <cellStyle name="Comma 7 2 3 2 5 2 4" xfId="30747" xr:uid="{3152E72E-1085-4AC3-8737-1EDAD6857F17}"/>
    <cellStyle name="Comma 7 2 3 2 5 3" xfId="11867" xr:uid="{176C1908-BD14-480D-8D63-CA0ED9B0AD99}"/>
    <cellStyle name="Comma 7 2 3 2 5 3 2" xfId="22247" xr:uid="{7922417B-368A-4540-B1BF-26A882939E9B}"/>
    <cellStyle name="Comma 7 2 3 2 5 4" xfId="27860" xr:uid="{FC47FD16-5367-4145-BA0C-07B44C4F0EBA}"/>
    <cellStyle name="Comma 7 2 3 2 5 5" xfId="27581" xr:uid="{CCAA9180-D060-4ED8-AF68-4C119E44468E}"/>
    <cellStyle name="Comma 7 2 3 2 5 6" xfId="16581" xr:uid="{D62F26F6-0D44-420C-91AE-75F6FFD9E244}"/>
    <cellStyle name="Comma 7 2 3 2 6" xfId="5610" xr:uid="{86CDC6DC-A307-48F6-9100-257FBDE1EE07}"/>
    <cellStyle name="Comma 7 2 3 2 6 2" xfId="29721" xr:uid="{3978CA91-463F-4FB3-83B5-1A479610C314}"/>
    <cellStyle name="Comma 7 2 3 2 6 2 2" xfId="30971" xr:uid="{FBC6C47D-C56E-4878-A380-938D7859EBA3}"/>
    <cellStyle name="Comma 7 2 3 2 7" xfId="24738" xr:uid="{113CF7D5-3CC3-4C78-AA45-6BB36B301A7F}"/>
    <cellStyle name="Comma 7 2 3 2 8" xfId="13086" xr:uid="{84212721-431A-4A5B-A3B6-C12D2C24C27E}"/>
    <cellStyle name="Comma 7 2 3 2 9" xfId="29988" xr:uid="{E6F54CCC-E5B6-4A92-8CFB-C7AA169FBB12}"/>
    <cellStyle name="Comma 7 2 3 3" xfId="1728" xr:uid="{00000000-0005-0000-0000-0000A2020000}"/>
    <cellStyle name="Comma 7 2 3 3 2" xfId="3059" xr:uid="{00000000-0005-0000-0000-000013020000}"/>
    <cellStyle name="Comma 7 2 3 3 2 2" xfId="8138" xr:uid="{6DAF77EB-FB96-4AC8-BEE8-6FEAC97173DB}"/>
    <cellStyle name="Comma 7 2 3 3 2 2 2" xfId="28813" xr:uid="{72C055C4-39FE-4BAF-9ABB-F310BE8341FA}"/>
    <cellStyle name="Comma 7 2 3 3 2 2 2 2" xfId="31223" xr:uid="{C8EBC6BE-55BB-4085-B6E1-FC370F250ABF}"/>
    <cellStyle name="Comma 7 2 3 3 2 2 2 3" xfId="30749" xr:uid="{D91F4771-FE89-42CC-ACEC-7AC06163A138}"/>
    <cellStyle name="Comma 7 2 3 3 2 2 3" xfId="28219" xr:uid="{708B1898-A359-47D4-B173-0705408D1A01}"/>
    <cellStyle name="Comma 7 2 3 3 2 2 4" xfId="18518" xr:uid="{177D7A2C-5452-4A0F-B0A5-9148CA5FD390}"/>
    <cellStyle name="Comma 7 2 3 3 2 3" xfId="10971" xr:uid="{CF23F9BB-E2C2-467A-AF01-34347383401B}"/>
    <cellStyle name="Comma 7 2 3 3 2 3 2" xfId="21351" xr:uid="{0A5A92A7-0214-4E75-AF35-1495ECB17C0F}"/>
    <cellStyle name="Comma 7 2 3 3 2 4" xfId="23389" xr:uid="{298BF98D-F159-49C5-B22D-BE5AD390A8AC}"/>
    <cellStyle name="Comma 7 2 3 3 2 5" xfId="15685" xr:uid="{9E81E762-4D76-4ADD-BF8D-521D2D21A73D}"/>
    <cellStyle name="Comma 7 2 3 3 3" xfId="3564" xr:uid="{00000000-0005-0000-0000-0000A2020000}"/>
    <cellStyle name="Comma 7 2 3 3 4" xfId="4409" xr:uid="{B4AA6C36-AE1E-44DC-994E-4825DBBD8F35}"/>
    <cellStyle name="Comma 7 2 3 3 4 2" xfId="9180" xr:uid="{85587B4D-CAD4-4032-8AD5-A59B4106C247}"/>
    <cellStyle name="Comma 7 2 3 3 4 2 2" xfId="19560" xr:uid="{7534E3E2-ADF5-4EAE-B6DD-2F9EF213E93F}"/>
    <cellStyle name="Comma 7 2 3 3 4 2 3" xfId="31074" xr:uid="{135B9B38-57A7-4FCB-B543-F2903615F848}"/>
    <cellStyle name="Comma 7 2 3 3 4 2 4" xfId="30748" xr:uid="{C0FDE45D-0A74-4B48-B868-CC3A381D3938}"/>
    <cellStyle name="Comma 7 2 3 3 4 3" xfId="12013" xr:uid="{06A06909-35C8-4873-987F-AACAE88E6A0D}"/>
    <cellStyle name="Comma 7 2 3 3 4 3 2" xfId="22393" xr:uid="{C8309B11-D9E9-4E6B-BE78-44B8F03D00F4}"/>
    <cellStyle name="Comma 7 2 3 3 4 4" xfId="16727" xr:uid="{3FE30A88-23F4-429B-971D-5405FB557D2F}"/>
    <cellStyle name="Comma 7 2 3 3 5" xfId="5611" xr:uid="{0B567FCE-3EAD-430A-ADFC-79476E3F8D8B}"/>
    <cellStyle name="Comma 7 2 3 3 5 2" xfId="29698" xr:uid="{8F0345B5-C42A-4F97-AC9E-5A49983112D6}"/>
    <cellStyle name="Comma 7 2 3 3 5 2 2" xfId="30972" xr:uid="{49AB00ED-D3D7-42C2-B932-B7FA414535C5}"/>
    <cellStyle name="Comma 7 2 3 3 6" xfId="22733" xr:uid="{7F3E24BF-5A0E-4D79-A227-E0F794633307}"/>
    <cellStyle name="Comma 7 2 3 3 7" xfId="13565" xr:uid="{87DECCAD-5422-434D-BCDF-8063B4A346C0}"/>
    <cellStyle name="Comma 7 2 3 4" xfId="1726" xr:uid="{00000000-0005-0000-0000-0000A3020000}"/>
    <cellStyle name="Comma 7 2 3 4 2" xfId="3057" xr:uid="{00000000-0005-0000-0000-000014020000}"/>
    <cellStyle name="Comma 7 2 3 4 2 2" xfId="8136" xr:uid="{A8203D9E-E043-4B8A-BF67-57D3E61E6E7D}"/>
    <cellStyle name="Comma 7 2 3 4 2 2 2" xfId="28812" xr:uid="{F0E91839-7605-4CCB-A5B1-E1A2CC00B1DC}"/>
    <cellStyle name="Comma 7 2 3 4 2 2 3" xfId="26225" xr:uid="{D198E1A3-1E03-417A-9006-F3344715DFEA}"/>
    <cellStyle name="Comma 7 2 3 4 2 2 4" xfId="18516" xr:uid="{57346C15-DEEB-4790-B4C1-7FAB484851C6}"/>
    <cellStyle name="Comma 7 2 3 4 2 3" xfId="10969" xr:uid="{CEFFE88F-6E64-4128-9614-3DE420D09D09}"/>
    <cellStyle name="Comma 7 2 3 4 2 3 2" xfId="21349" xr:uid="{756BA5ED-BEDD-4A1C-ADDC-B0A7EB7277EF}"/>
    <cellStyle name="Comma 7 2 3 4 2 4" xfId="25701" xr:uid="{1F9F094F-723B-46B5-9CA0-C2DD8CF7C7C3}"/>
    <cellStyle name="Comma 7 2 3 4 2 5" xfId="15683" xr:uid="{2A2B50CF-0E31-4926-9228-892F3D69281D}"/>
    <cellStyle name="Comma 7 2 3 4 3" xfId="3600" xr:uid="{00000000-0005-0000-0000-0000A3020000}"/>
    <cellStyle name="Comma 7 2 3 4 4" xfId="5609" xr:uid="{B015D05F-1EF5-4A33-9017-141199658DDE}"/>
    <cellStyle name="Comma 7 2 3 4 4 2" xfId="29952" xr:uid="{6F5E6FF8-BD18-41B0-9298-1562BF4F1B7A}"/>
    <cellStyle name="Comma 7 2 3 4 5" xfId="23293" xr:uid="{A2C967C4-EA4B-4F18-A429-9C1E97BD0EC3}"/>
    <cellStyle name="Comma 7 2 3 4 6" xfId="13563" xr:uid="{260DE583-A7E0-4BE6-BE16-F57B406F1EBB}"/>
    <cellStyle name="Comma 7 2 3 5" xfId="2595" xr:uid="{00000000-0005-0000-0000-000015020000}"/>
    <cellStyle name="Comma 7 2 3 5 2" xfId="5859" xr:uid="{DCA6FFBF-13D6-4EB6-9BC2-24CAD4DEF891}"/>
    <cellStyle name="Comma 7 2 3 5 2 2" xfId="26661" xr:uid="{747733F0-5315-4476-965E-D92D7DE4A8B1}"/>
    <cellStyle name="Comma 7 2 3 5 2 2 2" xfId="31180" xr:uid="{20ACC1DA-DDA0-4DFF-BBE4-E7B9006F30B2}"/>
    <cellStyle name="Comma 7 2 3 5 2 2 3" xfId="30750" xr:uid="{D28CA131-6C32-427C-80B1-1949D54DB141}"/>
    <cellStyle name="Comma 7 2 3 5 2 3" xfId="25960" xr:uid="{D17284AE-DAD2-4375-966B-799D91095B07}"/>
    <cellStyle name="Comma 7 2 3 5 2 4" xfId="15266" xr:uid="{D91D6154-E1B9-4EC6-BBBD-F60F6FD5A178}"/>
    <cellStyle name="Comma 7 2 3 5 3" xfId="7719" xr:uid="{CA472964-12B8-44F9-9DB3-E23253F45684}"/>
    <cellStyle name="Comma 7 2 3 5 3 2" xfId="18099" xr:uid="{F2F47DE1-F74C-4E0E-BE63-BE508F071316}"/>
    <cellStyle name="Comma 7 2 3 5 4" xfId="10552" xr:uid="{F69A24F4-5378-4805-AA93-7CBAAD0869DA}"/>
    <cellStyle name="Comma 7 2 3 5 4 2" xfId="20932" xr:uid="{DF1FA347-EFD0-4A21-99B8-3744DD0E6CBA}"/>
    <cellStyle name="Comma 7 2 3 5 5" xfId="24912" xr:uid="{83E8E163-ACD3-4505-A590-F3D0B6F827E6}"/>
    <cellStyle name="Comma 7 2 3 5 6" xfId="12982" xr:uid="{3A212F0B-0751-4EF9-BCD0-D99948C74859}"/>
    <cellStyle name="Comma 7 2 3 6" xfId="2281" xr:uid="{00000000-0005-0000-0000-000010020000}"/>
    <cellStyle name="Comma 7 2 3 6 2" xfId="7407" xr:uid="{B4A9D789-B2EE-4B47-B9A1-7E513E25A26A}"/>
    <cellStyle name="Comma 7 2 3 6 2 2" xfId="17787" xr:uid="{AC686961-C587-431C-BF82-8F93915F1A31}"/>
    <cellStyle name="Comma 7 2 3 6 3" xfId="10240" xr:uid="{0338E169-2F5F-4093-A5DC-CE942BEFF0F1}"/>
    <cellStyle name="Comma 7 2 3 6 3 2" xfId="20620" xr:uid="{F2E16EE8-6B9C-4324-B188-957791626B0F}"/>
    <cellStyle name="Comma 7 2 3 6 4" xfId="22778" xr:uid="{38695AE0-4EA9-4DC8-957A-0D8720EF8BD4}"/>
    <cellStyle name="Comma 7 2 3 6 5" xfId="25938" xr:uid="{55CE7175-F668-4D91-BF21-F392D9022484}"/>
    <cellStyle name="Comma 7 2 3 6 6" xfId="14954" xr:uid="{532DAA4E-429B-4A50-BD7B-BDEBDF65A81B}"/>
    <cellStyle name="Comma 7 2 3 7" xfId="3820" xr:uid="{7C51F2B8-CC43-45CA-B458-319A66C14278}"/>
    <cellStyle name="Comma 7 2 3 7 2" xfId="8652" xr:uid="{4A191CAA-6F56-4637-B13D-626DFABA59C3}"/>
    <cellStyle name="Comma 7 2 3 7 2 2" xfId="19032" xr:uid="{16DF19C1-C7F4-4AC9-9576-AA1D869283EE}"/>
    <cellStyle name="Comma 7 2 3 7 3" xfId="11485" xr:uid="{CBE1CE50-7D32-47DF-B101-472B84563998}"/>
    <cellStyle name="Comma 7 2 3 7 3 2" xfId="21865" xr:uid="{2A9D3C64-261B-4E3A-8DA7-B7F1014FB2C1}"/>
    <cellStyle name="Comma 7 2 3 7 4" xfId="28410" xr:uid="{DB70D8DA-2F1B-4D63-BF9A-D4AE8CD4D414}"/>
    <cellStyle name="Comma 7 2 3 7 5" xfId="27095" xr:uid="{C9998E32-78FF-4413-85A6-CA6AFF7772DE}"/>
    <cellStyle name="Comma 7 2 3 7 6" xfId="16199" xr:uid="{E4D98F7D-753A-43F1-8912-5551AE6EA406}"/>
    <cellStyle name="Comma 7 2 3 8" xfId="4896" xr:uid="{9A91274E-C3CE-47C3-B40C-A471000DA48E}"/>
    <cellStyle name="Comma 7 2 3 8 2" xfId="14188" xr:uid="{795A9D83-4AB8-4BED-AFF9-FF66176815DE}"/>
    <cellStyle name="Comma 7 2 3 9" xfId="6641" xr:uid="{3813FBD2-3F6E-409D-A87D-F462F655882B}"/>
    <cellStyle name="Comma 7 2 3 9 2" xfId="17021" xr:uid="{C5FDEBD5-83DC-4CFA-A902-FB84FCAA94D2}"/>
    <cellStyle name="Comma 7 2 4" xfId="508" xr:uid="{00000000-0005-0000-0000-0000A4020000}"/>
    <cellStyle name="Comma 7 2 4 10" xfId="12670" xr:uid="{0F75D37F-2AB0-46C8-BB5F-86CCD232BDC9}"/>
    <cellStyle name="Comma 7 2 4 2" xfId="1730" xr:uid="{00000000-0005-0000-0000-0000A5020000}"/>
    <cellStyle name="Comma 7 2 4 2 2" xfId="3060" xr:uid="{00000000-0005-0000-0000-000017020000}"/>
    <cellStyle name="Comma 7 2 4 2 2 2" xfId="8139" xr:uid="{A728D78D-D3BA-44A1-8EAC-AC5DE74B610A}"/>
    <cellStyle name="Comma 7 2 4 2 2 2 2" xfId="28814" xr:uid="{89AF36A5-0852-41A9-BB9C-4EA8DA930051}"/>
    <cellStyle name="Comma 7 2 4 2 2 2 3" xfId="28609" xr:uid="{DA8B76BE-83BD-4F2B-B209-FB3509ED7A52}"/>
    <cellStyle name="Comma 7 2 4 2 2 2 4" xfId="18519" xr:uid="{CE2BBE12-C50C-43BE-B73C-FBF019286217}"/>
    <cellStyle name="Comma 7 2 4 2 2 3" xfId="10972" xr:uid="{AEF5F852-AEC6-488B-BB8B-CB5A68A69607}"/>
    <cellStyle name="Comma 7 2 4 2 2 3 2" xfId="21352" xr:uid="{18923E47-6CA9-486E-9FC3-D0EF8E1044B0}"/>
    <cellStyle name="Comma 7 2 4 2 2 4" xfId="24490" xr:uid="{49EF89CE-2EBF-493D-B300-519FCF13E3FF}"/>
    <cellStyle name="Comma 7 2 4 2 2 5" xfId="15686" xr:uid="{07D45072-101C-4827-B8D1-A00007F60C66}"/>
    <cellStyle name="Comma 7 2 4 2 3" xfId="3577" xr:uid="{00000000-0005-0000-0000-0000A5020000}"/>
    <cellStyle name="Comma 7 2 4 2 4" xfId="5612" xr:uid="{B5F8E063-CC13-48F7-B354-52022C29F059}"/>
    <cellStyle name="Comma 7 2 4 2 4 2" xfId="29776" xr:uid="{717A8B57-F613-4934-A2BA-B4DA41722BE9}"/>
    <cellStyle name="Comma 7 2 4 2 5" xfId="24116" xr:uid="{23CFE5B5-814A-40B4-9D61-E5FD329C9B00}"/>
    <cellStyle name="Comma 7 2 4 2 6" xfId="13566" xr:uid="{A0F3A37A-EBFE-48B6-B3C3-4DFB0EB26A7A}"/>
    <cellStyle name="Comma 7 2 4 3" xfId="1731" xr:uid="{00000000-0005-0000-0000-0000A6020000}"/>
    <cellStyle name="Comma 7 2 4 3 2" xfId="2676" xr:uid="{00000000-0005-0000-0000-000018020000}"/>
    <cellStyle name="Comma 7 2 4 3 2 2" xfId="7799" xr:uid="{C348185F-03C6-41CC-B8E9-D9C1761E344B}"/>
    <cellStyle name="Comma 7 2 4 3 2 2 2" xfId="18179" xr:uid="{DFAC234B-F94F-4626-A62F-A1BB81C64ADB}"/>
    <cellStyle name="Comma 7 2 4 3 2 3" xfId="10632" xr:uid="{828F7050-5423-43A9-94F4-6C4CDEA9DDE5}"/>
    <cellStyle name="Comma 7 2 4 3 2 3 2" xfId="21012" xr:uid="{36910243-03A5-4384-AA37-543A06460B11}"/>
    <cellStyle name="Comma 7 2 4 3 2 4" xfId="15346" xr:uid="{9253CB1D-A89C-49CE-9543-5EEAEF68F735}"/>
    <cellStyle name="Comma 7 2 4 3 2 5" xfId="30435" xr:uid="{DF58A38D-B193-4A6E-8EE2-33862B27ADE5}"/>
    <cellStyle name="Comma 7 2 4 3 3" xfId="3689" xr:uid="{00000000-0005-0000-0000-0000A6020000}"/>
    <cellStyle name="Comma 7 2 4 3 4" xfId="5613" xr:uid="{9A822023-40EF-4024-BA32-71C8DA489B1B}"/>
    <cellStyle name="Comma 7 2 4 3 4 2" xfId="29752" xr:uid="{74AF2044-288C-4259-962B-6890C3AD7521}"/>
    <cellStyle name="Comma 7 2 4 3 5" xfId="25149" xr:uid="{8BA78B38-A904-4BC8-A518-F8221BA04843}"/>
    <cellStyle name="Comma 7 2 4 3 6" xfId="13083" xr:uid="{D69D46B7-6D00-4963-9FAC-B7590A5733C5}"/>
    <cellStyle name="Comma 7 2 4 4" xfId="1729" xr:uid="{00000000-0005-0000-0000-0000A7020000}"/>
    <cellStyle name="Comma 7 2 4 4 2" xfId="4676" xr:uid="{7FF1F726-48C0-4E3C-8436-57B334712BE9}"/>
    <cellStyle name="Comma 7 2 4 4 2 2" xfId="9413" xr:uid="{468889FF-DCE8-4C28-9427-D11CA555BBF5}"/>
    <cellStyle name="Comma 7 2 4 4 2 2 2" xfId="19793" xr:uid="{4B9EAE61-5D7A-433F-9001-56AD026AB1A4}"/>
    <cellStyle name="Comma 7 2 4 4 2 3" xfId="12246" xr:uid="{914BC7BF-38FC-4241-90D1-5043D7C1FF68}"/>
    <cellStyle name="Comma 7 2 4 4 2 3 2" xfId="22626" xr:uid="{E28FA847-DDCB-4995-8906-BCE8094CB064}"/>
    <cellStyle name="Comma 7 2 4 4 2 4" xfId="26496" xr:uid="{94586D6B-A30A-4D76-B5BD-173D1CE0B96C}"/>
    <cellStyle name="Comma 7 2 4 4 2 5" xfId="27246" xr:uid="{E82C3440-ECE4-49EB-9077-40D8BBDA0902}"/>
    <cellStyle name="Comma 7 2 4 4 2 6" xfId="16960" xr:uid="{2B0C225D-4B8D-4735-81B0-BE64B512E9FE}"/>
    <cellStyle name="Comma 7 2 4 4 3" xfId="23752" xr:uid="{7F869A60-CCC8-4E3A-927A-1271C14749AF}"/>
    <cellStyle name="Comma 7 2 4 5" xfId="4127" xr:uid="{BFC5390C-2A59-45AD-B9E0-6FFEDD33AB4A}"/>
    <cellStyle name="Comma 7 2 4 5 2" xfId="8898" xr:uid="{6EBE8FDF-A200-45D7-9A14-36305788F322}"/>
    <cellStyle name="Comma 7 2 4 5 2 2" xfId="29006" xr:uid="{F76C256F-2A0C-43FA-83BA-AC50FA9B536B}"/>
    <cellStyle name="Comma 7 2 4 5 2 3" xfId="28272" xr:uid="{99C088C2-E00F-4872-9DA8-21F1F3CC2BB8}"/>
    <cellStyle name="Comma 7 2 4 5 2 4" xfId="19278" xr:uid="{C81C9A0B-602C-40C2-837B-F986A081BC61}"/>
    <cellStyle name="Comma 7 2 4 5 2 5" xfId="31010" xr:uid="{4DF67780-7E6B-44B0-A3FE-2A2D9262F36F}"/>
    <cellStyle name="Comma 7 2 4 5 3" xfId="11731" xr:uid="{C7BFC475-CBC2-4F71-9CE0-B99840601691}"/>
    <cellStyle name="Comma 7 2 4 5 3 2" xfId="22111" xr:uid="{E2EF3D74-CD16-4679-AA48-2C05745F7341}"/>
    <cellStyle name="Comma 7 2 4 5 4" xfId="24822" xr:uid="{6D9BBF71-CD7F-445E-A2D8-2804763286F0}"/>
    <cellStyle name="Comma 7 2 4 5 5" xfId="16445" xr:uid="{51474418-17BA-4F2F-B2BB-9B832888E53D}"/>
    <cellStyle name="Comma 7 2 4 6" xfId="4897" xr:uid="{162CEDC1-43B7-474C-95C3-A9B92E1CEDD6}"/>
    <cellStyle name="Comma 7 2 4 6 2" xfId="26334" xr:uid="{E3826C55-B617-4C79-9E8E-6D8184763DB6}"/>
    <cellStyle name="Comma 7 2 4 6 3" xfId="27377" xr:uid="{CC5EA816-BCAB-4DD0-9F6F-EA1794A502AC}"/>
    <cellStyle name="Comma 7 2 4 6 4" xfId="14189" xr:uid="{780B2F84-923D-46AF-8682-AD3692052103}"/>
    <cellStyle name="Comma 7 2 4 7" xfId="6642" xr:uid="{5D8DACF2-E277-40ED-A57A-E778E0DD682F}"/>
    <cellStyle name="Comma 7 2 4 7 2" xfId="27842" xr:uid="{7526C40F-C96C-4739-A2A7-4651BE80C5D5}"/>
    <cellStyle name="Comma 7 2 4 7 3" xfId="28598" xr:uid="{9FF9AF63-491D-40E3-AE82-EAAEB0E7E63D}"/>
    <cellStyle name="Comma 7 2 4 7 4" xfId="17022" xr:uid="{531D5670-B963-4C71-9CD4-4A5F6FD23B89}"/>
    <cellStyle name="Comma 7 2 4 8" xfId="9475" xr:uid="{987F5DE1-40AF-4B68-878D-FBEB5AE91EB9}"/>
    <cellStyle name="Comma 7 2 4 8 2" xfId="19855" xr:uid="{CE8EC75E-57B7-41B6-B4F8-8E109E7DF603}"/>
    <cellStyle name="Comma 7 2 4 9" xfId="24522" xr:uid="{3065228A-29D9-417F-9B00-790F2E229799}"/>
    <cellStyle name="Comma 7 2 5" xfId="509" xr:uid="{00000000-0005-0000-0000-0000A8020000}"/>
    <cellStyle name="Comma 7 2 5 10" xfId="13567" xr:uid="{337843CD-D89E-4EB7-B629-1C4D0EFED20D}"/>
    <cellStyle name="Comma 7 2 5 2" xfId="1733" xr:uid="{00000000-0005-0000-0000-0000A9020000}"/>
    <cellStyle name="Comma 7 2 5 2 2" xfId="23805" xr:uid="{0011FB13-E713-469D-B8B6-F6B81812F5A4}"/>
    <cellStyle name="Comma 7 2 5 2 2 2" xfId="29807" xr:uid="{204B9508-2436-4FC6-8C97-CBC6E74FC93F}"/>
    <cellStyle name="Comma 7 2 5 2 2 2 2" xfId="30752" xr:uid="{B5D93598-8236-4471-B3EC-1978D2E1072A}"/>
    <cellStyle name="Comma 7 2 5 2 3" xfId="25636" xr:uid="{B96FBEC1-5BE6-4663-9CFF-AEA34151F77D}"/>
    <cellStyle name="Comma 7 2 5 2 4" xfId="30054" xr:uid="{E4DAD63E-503C-406A-B8BA-9B1C802DB5C2}"/>
    <cellStyle name="Comma 7 2 5 3" xfId="1734" xr:uid="{00000000-0005-0000-0000-0000AA020000}"/>
    <cellStyle name="Comma 7 2 5 4" xfId="1732" xr:uid="{00000000-0005-0000-0000-0000AB020000}"/>
    <cellStyle name="Comma 7 2 5 5" xfId="4410" xr:uid="{D34833F5-5C65-4394-96C8-665306F97C0A}"/>
    <cellStyle name="Comma 7 2 5 5 2" xfId="9181" xr:uid="{D603904B-2825-4865-9103-051FAFA6C453}"/>
    <cellStyle name="Comma 7 2 5 5 2 2" xfId="19561" xr:uid="{D3296877-B1A8-47A5-9690-A769837DC84B}"/>
    <cellStyle name="Comma 7 2 5 5 2 3" xfId="31075" xr:uid="{17B13F84-67BE-4A07-A34F-F4CE611049F3}"/>
    <cellStyle name="Comma 7 2 5 5 2 4" xfId="30751" xr:uid="{E58FD6DF-6DEC-499C-BEC4-86D88EF5CE76}"/>
    <cellStyle name="Comma 7 2 5 5 3" xfId="12014" xr:uid="{AAD37AC4-C259-43CE-8B27-A03F077D66B1}"/>
    <cellStyle name="Comma 7 2 5 5 3 2" xfId="22394" xr:uid="{66AF6FBF-C03C-478F-9ACD-2071155647CC}"/>
    <cellStyle name="Comma 7 2 5 5 4" xfId="16728" xr:uid="{9F2A43D9-3926-454F-8C5B-6E95C650CAF5}"/>
    <cellStyle name="Comma 7 2 5 6" xfId="4898" xr:uid="{2086C670-384E-4A92-8725-F94ECBC97A60}"/>
    <cellStyle name="Comma 7 2 5 6 2" xfId="14190" xr:uid="{BD2F386F-A2BE-48DA-BE1D-C9B81EECDDBF}"/>
    <cellStyle name="Comma 7 2 5 7" xfId="6643" xr:uid="{939BC2C9-8E29-4531-988D-B89560FB1285}"/>
    <cellStyle name="Comma 7 2 5 7 2" xfId="17023" xr:uid="{37FDFB7B-23F4-4F65-BC5E-3A5B70ED6D7D}"/>
    <cellStyle name="Comma 7 2 5 8" xfId="9476" xr:uid="{8A76806C-F58E-40D3-A851-C7AC4990F8DE}"/>
    <cellStyle name="Comma 7 2 5 8 2" xfId="19856" xr:uid="{3E1C9DFF-3370-41FA-8C6F-801B1F54A661}"/>
    <cellStyle name="Comma 7 2 5 9" xfId="23572" xr:uid="{D92270B7-5FE3-43A2-A456-D436178FBE90}"/>
    <cellStyle name="Comma 7 2 6" xfId="1735" xr:uid="{00000000-0005-0000-0000-0000AC020000}"/>
    <cellStyle name="Comma 7 2 6 2" xfId="2873" xr:uid="{00000000-0005-0000-0000-00001A020000}"/>
    <cellStyle name="Comma 7 2 6 2 2" xfId="7989" xr:uid="{CAF66553-0572-4E90-BD60-957055CB2902}"/>
    <cellStyle name="Comma 7 2 6 2 2 2" xfId="26893" xr:uid="{2E105864-F10C-4F08-8B2C-38FC21AD458C}"/>
    <cellStyle name="Comma 7 2 6 2 2 2 2" xfId="31184" xr:uid="{7F1F2059-99DE-446F-8BD0-EAEBA6DBAE22}"/>
    <cellStyle name="Comma 7 2 6 2 2 2 3" xfId="30753" xr:uid="{9590EA42-5241-4666-9BE3-D0CB28A14838}"/>
    <cellStyle name="Comma 7 2 6 2 2 3" xfId="26699" xr:uid="{62984D6B-AFFA-4E38-8D0C-F77826CA4377}"/>
    <cellStyle name="Comma 7 2 6 2 2 4" xfId="18369" xr:uid="{D9AD4E22-EFA7-41FF-AB95-8B9317FB82FA}"/>
    <cellStyle name="Comma 7 2 6 2 3" xfId="10822" xr:uid="{687D5264-DBB5-401E-8719-049F6D660D79}"/>
    <cellStyle name="Comma 7 2 6 2 3 2" xfId="21202" xr:uid="{C30B3E9E-8769-4163-A620-9FB58DC411B4}"/>
    <cellStyle name="Comma 7 2 6 2 4" xfId="23809" xr:uid="{6A46C7BE-7A40-462D-B3C8-8FA28C9418B2}"/>
    <cellStyle name="Comma 7 2 6 2 5" xfId="15536" xr:uid="{C0C0198F-60BD-4BE4-88FF-6EE07FBE8575}"/>
    <cellStyle name="Comma 7 2 6 3" xfId="3683" xr:uid="{00000000-0005-0000-0000-0000AC020000}"/>
    <cellStyle name="Comma 7 2 6 4" xfId="5614" xr:uid="{3CA19EC9-B78E-44DD-B810-207F7AFDAB36}"/>
    <cellStyle name="Comma 7 2 6 4 2" xfId="29763" xr:uid="{F47EEEA3-4F8B-40CC-BF5B-CF0F5EF74B6F}"/>
    <cellStyle name="Comma 7 2 6 5" xfId="23335" xr:uid="{7672C8F0-0900-49FD-9BDB-C9CA4655328B}"/>
    <cellStyle name="Comma 7 2 6 6" xfId="13368" xr:uid="{1DA6054B-09D6-406A-8D73-D01D6062D58D}"/>
    <cellStyle name="Comma 7 2 7" xfId="1736" xr:uid="{00000000-0005-0000-0000-0000AD020000}"/>
    <cellStyle name="Comma 7 2 7 2" xfId="2492" xr:uid="{00000000-0005-0000-0000-00001B020000}"/>
    <cellStyle name="Comma 7 2 7 2 2" xfId="7616" xr:uid="{501F984C-7707-4FD2-9717-F6C36BB50D40}"/>
    <cellStyle name="Comma 7 2 7 2 2 2" xfId="17996" xr:uid="{17693E62-144F-418C-8EA3-1BAD9BD2EFDA}"/>
    <cellStyle name="Comma 7 2 7 2 3" xfId="10449" xr:uid="{BBC2B1C2-49A1-4F8D-AB2B-BED5EB09FE78}"/>
    <cellStyle name="Comma 7 2 7 2 3 2" xfId="20829" xr:uid="{73E5473D-B384-4AEB-A3EB-52E5E907B559}"/>
    <cellStyle name="Comma 7 2 7 2 4" xfId="26071" xr:uid="{FA54937D-2523-4660-83C0-2C2756BFC805}"/>
    <cellStyle name="Comma 7 2 7 2 5" xfId="27411" xr:uid="{0DEBC0B3-7280-4F3A-ACE2-031BBAF90176}"/>
    <cellStyle name="Comma 7 2 7 2 6" xfId="15163" xr:uid="{26738D38-C3C1-4DE0-8B38-D33218B9E0E5}"/>
    <cellStyle name="Comma 7 2 7 3" xfId="3619" xr:uid="{00000000-0005-0000-0000-0000AD020000}"/>
    <cellStyle name="Comma 7 2 7 4" xfId="5615" xr:uid="{76F957A8-F298-4B70-A8C8-199C7FA4444C}"/>
    <cellStyle name="Comma 7 2 7 4 2" xfId="29867" xr:uid="{5E7A83DB-A0C5-4ED1-A233-B36A18D163CB}"/>
    <cellStyle name="Comma 7 2 7 5" xfId="25577" xr:uid="{2DE83F3B-06CE-47B6-BEAB-EDDD427E267E}"/>
    <cellStyle name="Comma 7 2 7 6" xfId="12879" xr:uid="{2B039CD4-3A65-4408-9B2E-D8B7C174E99B}"/>
    <cellStyle name="Comma 7 2 8" xfId="1716" xr:uid="{00000000-0005-0000-0000-0000AE020000}"/>
    <cellStyle name="Comma 7 2 8 2" xfId="2186" xr:uid="{00000000-0005-0000-0000-000002020000}"/>
    <cellStyle name="Comma 7 2 8 2 2" xfId="7312" xr:uid="{305357E2-C639-4C7E-A108-4A34749F8A32}"/>
    <cellStyle name="Comma 7 2 8 2 2 2" xfId="17692" xr:uid="{E7BEED04-BEA2-4880-9ADA-C4114D9E482E}"/>
    <cellStyle name="Comma 7 2 8 2 3" xfId="10145" xr:uid="{75E81427-5C88-4DB7-A436-60DAF55A3CA0}"/>
    <cellStyle name="Comma 7 2 8 2 3 2" xfId="20525" xr:uid="{2FEF4EA1-9E93-42E0-9E2E-911188E08615}"/>
    <cellStyle name="Comma 7 2 8 2 4" xfId="27343" xr:uid="{30D2CEE5-E778-4B6D-91DB-8A903F49B9EB}"/>
    <cellStyle name="Comma 7 2 8 2 5" xfId="28263" xr:uid="{A62F63CD-4029-4B39-95B0-C9C2A94DCB23}"/>
    <cellStyle name="Comma 7 2 8 2 6" xfId="14859" xr:uid="{28C46102-C1E2-4C03-B363-6EB1171E51BE}"/>
    <cellStyle name="Comma 7 2 8 3" xfId="3649" xr:uid="{00000000-0005-0000-0000-0000AE020000}"/>
    <cellStyle name="Comma 7 2 8 4" xfId="24347" xr:uid="{D37F70DB-05AA-47E1-B5F7-2728E2C870A0}"/>
    <cellStyle name="Comma 7 2 9" xfId="3868" xr:uid="{F4D1E9BD-A0FA-4A8D-8E31-D876682FFE4B}"/>
    <cellStyle name="Comma 7 2 9 2" xfId="8699" xr:uid="{8CB8DB38-03CC-41A3-8E7D-CCE0456C8EA4}"/>
    <cellStyle name="Comma 7 2 9 2 2" xfId="19079" xr:uid="{FB4C8D6A-90A4-4CDA-9E2E-5225EC1652DC}"/>
    <cellStyle name="Comma 7 2 9 3" xfId="11532" xr:uid="{5044B8B8-A0B2-45A4-B01F-C0BE711A2698}"/>
    <cellStyle name="Comma 7 2 9 3 2" xfId="21912" xr:uid="{A3D1C56E-4C27-41D2-AF9C-55BCAE5D18B8}"/>
    <cellStyle name="Comma 7 2 9 4" xfId="26498" xr:uid="{125441C2-60E3-40EA-8E2F-2B84B5DE5AE1}"/>
    <cellStyle name="Comma 7 2 9 5" xfId="26348" xr:uid="{43B9A38B-55E7-49F9-9E04-609D5FEEA2C4}"/>
    <cellStyle name="Comma 7 2 9 6" xfId="16246" xr:uid="{78D6CC94-8015-4D6D-89B1-14E112E5F17E}"/>
    <cellStyle name="Comma 7 20" xfId="12394" xr:uid="{F42B3602-9F46-4675-A2BF-201227D87022}"/>
    <cellStyle name="Comma 7 21" xfId="29550" xr:uid="{C7B24164-FE9F-45D3-895E-E967A00C97CC}"/>
    <cellStyle name="Comma 7 3" xfId="510" xr:uid="{00000000-0005-0000-0000-0000AF020000}"/>
    <cellStyle name="Comma 7 3 10" xfId="4899" xr:uid="{0D468BB1-AC9C-4BC3-B782-3D09EF0EB048}"/>
    <cellStyle name="Comma 7 3 10 2" xfId="14191" xr:uid="{478144D2-BDB4-4090-A37E-BAD7E56FE1E8}"/>
    <cellStyle name="Comma 7 3 11" xfId="6644" xr:uid="{43C231E0-DCE5-4583-9F88-DF4521BC36BB}"/>
    <cellStyle name="Comma 7 3 11 2" xfId="17024" xr:uid="{2518C636-5EE9-4BE0-9285-3CEE1C1CA479}"/>
    <cellStyle name="Comma 7 3 12" xfId="9477" xr:uid="{FA7DC2DD-A897-49DF-A04C-CAD2F2B58630}"/>
    <cellStyle name="Comma 7 3 12 2" xfId="19857" xr:uid="{E126D103-F72D-47AB-AD63-1F0C7E11B780}"/>
    <cellStyle name="Comma 7 3 13" xfId="22875" xr:uid="{08A534C2-2A78-4498-B607-6899705451BB}"/>
    <cellStyle name="Comma 7 3 14" xfId="12454" xr:uid="{802E7B73-02F1-4FAD-ADF7-E6FFE78FD74F}"/>
    <cellStyle name="Comma 7 3 2" xfId="511" xr:uid="{00000000-0005-0000-0000-0000B0020000}"/>
    <cellStyle name="Comma 7 3 2 10" xfId="9478" xr:uid="{44C6ED94-6E55-45BC-B8E8-97402F41FA9C}"/>
    <cellStyle name="Comma 7 3 2 10 2" xfId="19858" xr:uid="{C5E5778E-6C31-4DCE-AE34-B55A58F289C1}"/>
    <cellStyle name="Comma 7 3 2 11" xfId="23476" xr:uid="{7D5FB373-D6D4-41C9-BBDF-44A3BCCD4E56}"/>
    <cellStyle name="Comma 7 3 2 12" xfId="12514" xr:uid="{98B905C0-9544-413A-9A3C-B251CFE6B004}"/>
    <cellStyle name="Comma 7 3 2 2" xfId="512" xr:uid="{00000000-0005-0000-0000-0000B1020000}"/>
    <cellStyle name="Comma 7 3 2 2 10" xfId="13088" xr:uid="{314E022B-3F24-45B1-A7D0-81E977900103}"/>
    <cellStyle name="Comma 7 3 2 2 2" xfId="1740" xr:uid="{00000000-0005-0000-0000-0000B2020000}"/>
    <cellStyle name="Comma 7 3 2 2 2 2" xfId="3062" xr:uid="{00000000-0005-0000-0000-00001F020000}"/>
    <cellStyle name="Comma 7 3 2 2 2 2 2" xfId="8141" xr:uid="{9EB58E2A-9628-4E62-B7DB-F1ED9CA45B36}"/>
    <cellStyle name="Comma 7 3 2 2 2 2 2 2" xfId="28816" xr:uid="{F091C59C-15B3-4385-8CD6-D034264F1A15}"/>
    <cellStyle name="Comma 7 3 2 2 2 2 2 3" xfId="27991" xr:uid="{9418F35A-8A7C-40F4-A110-770179FB46B6}"/>
    <cellStyle name="Comma 7 3 2 2 2 2 2 4" xfId="18521" xr:uid="{34EA4903-7091-4F73-860B-EBEBC02E7BEC}"/>
    <cellStyle name="Comma 7 3 2 2 2 2 3" xfId="10974" xr:uid="{5B47F23C-D88F-4522-AF27-CA74BC1778F2}"/>
    <cellStyle name="Comma 7 3 2 2 2 2 3 2" xfId="21354" xr:uid="{F5C5CD3D-8059-479B-87A5-8D444040ECA5}"/>
    <cellStyle name="Comma 7 3 2 2 2 2 4" xfId="25735" xr:uid="{0BD68913-1C0D-4A18-9932-CBE888208981}"/>
    <cellStyle name="Comma 7 3 2 2 2 2 5" xfId="15688" xr:uid="{AB7D13A1-97DD-4AAE-B47E-73DAD8FE81CB}"/>
    <cellStyle name="Comma 7 3 2 2 2 3" xfId="3676" xr:uid="{00000000-0005-0000-0000-0000B2020000}"/>
    <cellStyle name="Comma 7 3 2 2 2 4" xfId="5618" xr:uid="{F8F8D46F-8C1B-40ED-AC69-279F85441D7E}"/>
    <cellStyle name="Comma 7 3 2 2 2 4 2" xfId="29954" xr:uid="{8B3FC41C-7281-4CF2-A98D-63A3095363A9}"/>
    <cellStyle name="Comma 7 3 2 2 2 5" xfId="24593" xr:uid="{E922A290-B943-457D-9DAA-AA591270817C}"/>
    <cellStyle name="Comma 7 3 2 2 2 6" xfId="13569" xr:uid="{C7370AE9-BEDA-4936-9B13-B69FB3350FF3}"/>
    <cellStyle name="Comma 7 3 2 2 3" xfId="1741" xr:uid="{00000000-0005-0000-0000-0000B3020000}"/>
    <cellStyle name="Comma 7 3 2 2 3 2" xfId="4630" xr:uid="{576F16F8-EFE4-4B0A-A5A4-7EEE626B3BDC}"/>
    <cellStyle name="Comma 7 3 2 2 3 2 2" xfId="9396" xr:uid="{99CA9C69-5AD9-4A41-8B72-A5EDCD19BDD1}"/>
    <cellStyle name="Comma 7 3 2 2 3 2 2 2" xfId="19776" xr:uid="{6B755713-890C-4A5E-A9CC-A107DDCC0838}"/>
    <cellStyle name="Comma 7 3 2 2 3 2 3" xfId="12229" xr:uid="{ABFBFCF8-D2A1-43C2-8025-B08A3E571072}"/>
    <cellStyle name="Comma 7 3 2 2 3 2 3 2" xfId="22609" xr:uid="{04BC963B-3C8F-440B-ABC3-86D29417EF50}"/>
    <cellStyle name="Comma 7 3 2 2 3 2 4" xfId="26781" xr:uid="{6BA0A017-502F-40BC-BBAF-E94534540C20}"/>
    <cellStyle name="Comma 7 3 2 2 3 2 5" xfId="28094" xr:uid="{F3B064B6-F93E-42A7-A726-D82A391C3FF3}"/>
    <cellStyle name="Comma 7 3 2 2 3 2 6" xfId="16943" xr:uid="{4846A55E-0158-4755-A3BF-E08F053AA403}"/>
    <cellStyle name="Comma 7 3 2 2 3 3" xfId="25545" xr:uid="{EFC59D73-E1DB-4083-AC6B-5511F1AE4772}"/>
    <cellStyle name="Comma 7 3 2 2 3 3 2" xfId="29904" xr:uid="{93403E33-B739-48C8-B3FF-C5FA96787F9D}"/>
    <cellStyle name="Comma 7 3 2 2 3 4" xfId="30017" xr:uid="{83A93D49-37FF-4080-A033-54F7CB7FA7AE}"/>
    <cellStyle name="Comma 7 3 2 2 4" xfId="1739" xr:uid="{00000000-0005-0000-0000-0000B4020000}"/>
    <cellStyle name="Comma 7 3 2 2 4 2" xfId="26932" xr:uid="{BB2C93DE-0EA2-4180-8F0A-5D7729C94327}"/>
    <cellStyle name="Comma 7 3 2 2 4 3" xfId="26329" xr:uid="{4B7EA0F0-A874-4A7A-AA17-A511659378B1}"/>
    <cellStyle name="Comma 7 3 2 2 5" xfId="4265" xr:uid="{BE4A8A92-9203-46B3-B75D-3A4CB87D4F4D}"/>
    <cellStyle name="Comma 7 3 2 2 5 2" xfId="9036" xr:uid="{C08D1657-5658-4B6B-8203-E95C87A7EE0F}"/>
    <cellStyle name="Comma 7 3 2 2 5 2 2" xfId="19416" xr:uid="{193556DE-658A-4F7A-A754-49E699E99DD2}"/>
    <cellStyle name="Comma 7 3 2 2 5 2 3" xfId="31040" xr:uid="{A4B4FE6B-5C09-45A8-B162-ECE9F59A9D18}"/>
    <cellStyle name="Comma 7 3 2 2 5 2 4" xfId="30754" xr:uid="{F2ABCE9C-BFA0-49C6-A07A-003C2976380F}"/>
    <cellStyle name="Comma 7 3 2 2 5 3" xfId="11869" xr:uid="{65A826F5-8FEE-4850-B3C9-DA934B07DBE8}"/>
    <cellStyle name="Comma 7 3 2 2 5 3 2" xfId="22249" xr:uid="{E2266970-DA3E-4959-8D54-961246D0F065}"/>
    <cellStyle name="Comma 7 3 2 2 5 4" xfId="26677" xr:uid="{472FD8A8-2C5E-4413-8C69-428CD7929C68}"/>
    <cellStyle name="Comma 7 3 2 2 5 5" xfId="26534" xr:uid="{351CB8E7-5286-4BB0-8673-78588533E161}"/>
    <cellStyle name="Comma 7 3 2 2 5 6" xfId="16583" xr:uid="{81230DBA-C8ED-4D42-A9E2-A4D137B251E9}"/>
    <cellStyle name="Comma 7 3 2 2 6" xfId="4901" xr:uid="{7B56B96F-699C-47E9-94EB-3A4B767766E9}"/>
    <cellStyle name="Comma 7 3 2 2 6 2" xfId="26149" xr:uid="{DDD6984B-7B18-4C4B-AB55-6355383E7D09}"/>
    <cellStyle name="Comma 7 3 2 2 6 3" xfId="26127" xr:uid="{5B4B9ED0-FD2E-46B2-8091-38B732BF4709}"/>
    <cellStyle name="Comma 7 3 2 2 6 4" xfId="14193" xr:uid="{BCD3727D-14D3-40FC-A791-A68EA4028E6F}"/>
    <cellStyle name="Comma 7 3 2 2 7" xfId="6646" xr:uid="{29FE4C2C-EEC4-467A-BF12-CE2217AF91BE}"/>
    <cellStyle name="Comma 7 3 2 2 7 2" xfId="17026" xr:uid="{BEF2A5CC-C727-49F5-B650-1B971840249F}"/>
    <cellStyle name="Comma 7 3 2 2 8" xfId="9479" xr:uid="{5D6F5411-B2B2-4E75-87E2-ADCDB1886AD9}"/>
    <cellStyle name="Comma 7 3 2 2 8 2" xfId="19859" xr:uid="{6B762266-62EC-4F54-BA17-62DC45832362}"/>
    <cellStyle name="Comma 7 3 2 2 9" xfId="24998" xr:uid="{CD0FD5A6-656A-4CF3-A237-BEBAC252C9C9}"/>
    <cellStyle name="Comma 7 3 2 3" xfId="1742" xr:uid="{00000000-0005-0000-0000-0000B5020000}"/>
    <cellStyle name="Comma 7 3 2 3 2" xfId="3063" xr:uid="{00000000-0005-0000-0000-000020020000}"/>
    <cellStyle name="Comma 7 3 2 3 2 2" xfId="8142" xr:uid="{ACBA072B-CD7A-46B4-ACF4-B6F5FE59E664}"/>
    <cellStyle name="Comma 7 3 2 3 2 2 2" xfId="28817" xr:uid="{FEB05874-AA96-4C3A-A40E-2F3718A94053}"/>
    <cellStyle name="Comma 7 3 2 3 2 2 2 2" xfId="31224" xr:uid="{A413791A-F936-450E-8898-B28874C3FB8E}"/>
    <cellStyle name="Comma 7 3 2 3 2 2 2 3" xfId="30756" xr:uid="{F6141DB5-1C57-421B-B213-CF6C071CD993}"/>
    <cellStyle name="Comma 7 3 2 3 2 2 3" xfId="26422" xr:uid="{321BC57C-4929-4F2A-AB8B-8BF5596252F8}"/>
    <cellStyle name="Comma 7 3 2 3 2 2 4" xfId="18522" xr:uid="{D3EEF176-327A-408E-9BBB-8C3BDE6169C5}"/>
    <cellStyle name="Comma 7 3 2 3 2 3" xfId="10975" xr:uid="{68A0D4CE-7B5F-4751-AD30-677DD43AEC23}"/>
    <cellStyle name="Comma 7 3 2 3 2 3 2" xfId="21355" xr:uid="{DEE53771-88FE-4FB5-A0AF-18B4F08C6191}"/>
    <cellStyle name="Comma 7 3 2 3 2 4" xfId="24200" xr:uid="{5ACDC300-80F5-4574-AE4B-BA33D74AD79A}"/>
    <cellStyle name="Comma 7 3 2 3 2 5" xfId="15689" xr:uid="{27EAE8BC-0A57-4EFA-AD9A-F5DE29E0748A}"/>
    <cellStyle name="Comma 7 3 2 3 3" xfId="3652" xr:uid="{00000000-0005-0000-0000-0000B5020000}"/>
    <cellStyle name="Comma 7 3 2 3 4" xfId="4411" xr:uid="{5056B530-ACD4-453B-8107-ABB5E9A56790}"/>
    <cellStyle name="Comma 7 3 2 3 4 2" xfId="9182" xr:uid="{C3146450-A1D4-429D-8CC8-A6F95F5248A2}"/>
    <cellStyle name="Comma 7 3 2 3 4 2 2" xfId="19562" xr:uid="{1D5F4487-1D7E-4A76-87B7-7F52D3672BAB}"/>
    <cellStyle name="Comma 7 3 2 3 4 2 3" xfId="31076" xr:uid="{4789A897-290F-4E25-A48E-8AA52182CD7F}"/>
    <cellStyle name="Comma 7 3 2 3 4 2 4" xfId="30755" xr:uid="{117CC0FA-7F90-489F-8F9C-66A69315D0FF}"/>
    <cellStyle name="Comma 7 3 2 3 4 3" xfId="12015" xr:uid="{4B9D60CC-1558-4CF5-85C0-E6BAED389BB9}"/>
    <cellStyle name="Comma 7 3 2 3 4 3 2" xfId="22395" xr:uid="{BC6F709E-E6B6-4751-BD45-053EF2E4C980}"/>
    <cellStyle name="Comma 7 3 2 3 4 4" xfId="16729" xr:uid="{986E52A3-796D-4892-814E-09F7E748C9CE}"/>
    <cellStyle name="Comma 7 3 2 3 5" xfId="5619" xr:uid="{B1F56D63-FE69-44E6-98FB-5F3EF823EE62}"/>
    <cellStyle name="Comma 7 3 2 3 5 2" xfId="29689" xr:uid="{249FB12A-7A27-4B61-879F-A256C0817664}"/>
    <cellStyle name="Comma 7 3 2 3 5 2 2" xfId="30973" xr:uid="{2A7E378A-0FD3-4967-96A4-3E638EC84947}"/>
    <cellStyle name="Comma 7 3 2 3 6" xfId="25214" xr:uid="{154D43D2-A138-420D-A033-02AEFF17C681}"/>
    <cellStyle name="Comma 7 3 2 3 7" xfId="13570" xr:uid="{ED17B5BE-5DC5-41C0-B8EA-E786ED290D87}"/>
    <cellStyle name="Comma 7 3 2 4" xfId="1743" xr:uid="{00000000-0005-0000-0000-0000B6020000}"/>
    <cellStyle name="Comma 7 3 2 4 2" xfId="3061" xr:uid="{00000000-0005-0000-0000-000021020000}"/>
    <cellStyle name="Comma 7 3 2 4 2 2" xfId="8140" xr:uid="{F13E98B3-100B-4B0D-95AB-C4F15D236966}"/>
    <cellStyle name="Comma 7 3 2 4 2 2 2" xfId="28815" xr:uid="{36EB78DD-72C5-4617-8665-328D7D513FE6}"/>
    <cellStyle name="Comma 7 3 2 4 2 2 3" xfId="28597" xr:uid="{A6A52FA0-55DD-4771-97D5-B1F70AAD1644}"/>
    <cellStyle name="Comma 7 3 2 4 2 2 4" xfId="18520" xr:uid="{B93A7AAA-832D-4AB4-8EFB-597F00FF11D4}"/>
    <cellStyle name="Comma 7 3 2 4 2 3" xfId="10973" xr:uid="{17D2B5AD-77A7-4E67-A256-1029155F93D9}"/>
    <cellStyle name="Comma 7 3 2 4 2 3 2" xfId="21353" xr:uid="{7041785A-7A25-413F-A5DB-0CE2C42167D9}"/>
    <cellStyle name="Comma 7 3 2 4 2 4" xfId="25465" xr:uid="{597C771E-BB4A-4233-82D8-4728BD2A2410}"/>
    <cellStyle name="Comma 7 3 2 4 2 5" xfId="15687" xr:uid="{DF33B1DB-3AC8-4F7D-80FA-CD346F7437F2}"/>
    <cellStyle name="Comma 7 3 2 4 3" xfId="3645" xr:uid="{00000000-0005-0000-0000-0000B6020000}"/>
    <cellStyle name="Comma 7 3 2 4 4" xfId="5620" xr:uid="{4CBC5550-7EB1-496E-BF60-43A6D36D04BB}"/>
    <cellStyle name="Comma 7 3 2 4 4 2" xfId="29953" xr:uid="{55B8B43E-4A73-4E99-BCC6-D74B637F3A5B}"/>
    <cellStyle name="Comma 7 3 2 4 5" xfId="23475" xr:uid="{AB89610E-F3F8-48F9-972C-144B7BDA3CA3}"/>
    <cellStyle name="Comma 7 3 2 4 6" xfId="13568" xr:uid="{29B1F7CA-6AF3-4C00-B1CA-F2A4C220A07E}"/>
    <cellStyle name="Comma 7 3 2 5" xfId="1738" xr:uid="{00000000-0005-0000-0000-0000B7020000}"/>
    <cellStyle name="Comma 7 3 2 5 2" xfId="2529" xr:uid="{00000000-0005-0000-0000-000022020000}"/>
    <cellStyle name="Comma 7 3 2 5 2 2" xfId="7653" xr:uid="{A0E9BFAD-9D8A-4AEE-91DE-9322FF827AA5}"/>
    <cellStyle name="Comma 7 3 2 5 2 2 2" xfId="18033" xr:uid="{E5039BBF-2D65-4D40-9E6C-7C636B16957D}"/>
    <cellStyle name="Comma 7 3 2 5 2 3" xfId="10486" xr:uid="{35B5DE7E-91A0-47CA-8BA5-FB1F6C6FF05D}"/>
    <cellStyle name="Comma 7 3 2 5 2 3 2" xfId="20866" xr:uid="{96864E27-D39C-4DBD-8DFF-A6044A4EF7A4}"/>
    <cellStyle name="Comma 7 3 2 5 2 4" xfId="27808" xr:uid="{761487A3-48A8-4ADB-AC6D-7E1BE69C1CC4}"/>
    <cellStyle name="Comma 7 3 2 5 2 5" xfId="26156" xr:uid="{B4B66CE1-B6F2-4F67-8423-F1AADE9D1483}"/>
    <cellStyle name="Comma 7 3 2 5 2 6" xfId="15200" xr:uid="{A8870507-7518-4BCB-9454-327410C422C3}"/>
    <cellStyle name="Comma 7 3 2 5 3" xfId="3604" xr:uid="{00000000-0005-0000-0000-0000B7020000}"/>
    <cellStyle name="Comma 7 3 2 5 4" xfId="5617" xr:uid="{CB2AB5E2-79BE-4286-B19B-C00594332EC1}"/>
    <cellStyle name="Comma 7 3 2 5 4 2" xfId="29874" xr:uid="{4FC4C9B9-B5E7-45D0-B8BB-332448A3B3EC}"/>
    <cellStyle name="Comma 7 3 2 5 5" xfId="24096" xr:uid="{3BFF258C-BC50-4BCC-9B63-6245FE626A5E}"/>
    <cellStyle name="Comma 7 3 2 5 6" xfId="12916" xr:uid="{E6139DF9-D78A-4089-AB4B-9DCD81B11CFB}"/>
    <cellStyle name="Comma 7 3 2 6" xfId="2283" xr:uid="{00000000-0005-0000-0000-00001D020000}"/>
    <cellStyle name="Comma 7 3 2 6 2" xfId="7409" xr:uid="{A7E362AD-5D73-4E3D-B12B-A277A2FDD2F7}"/>
    <cellStyle name="Comma 7 3 2 6 2 2" xfId="17789" xr:uid="{C5AD4C1E-DDD6-4310-B015-606B4FC97896}"/>
    <cellStyle name="Comma 7 3 2 6 3" xfId="10242" xr:uid="{25D427EB-0150-4447-B639-81B1ACDD4E31}"/>
    <cellStyle name="Comma 7 3 2 6 3 2" xfId="20622" xr:uid="{5A66325E-2258-4062-A820-01F53545E615}"/>
    <cellStyle name="Comma 7 3 2 6 4" xfId="24166" xr:uid="{DDFA4CD8-FD8A-4866-B882-62E98133B4D3}"/>
    <cellStyle name="Comma 7 3 2 6 5" xfId="27866" xr:uid="{74DA4B86-DD9C-4196-8B94-6AB9B111BD0A}"/>
    <cellStyle name="Comma 7 3 2 6 6" xfId="14956" xr:uid="{76F9AC0A-5FF2-4D61-A9F9-D36AB4988D8F}"/>
    <cellStyle name="Comma 7 3 2 7" xfId="3822" xr:uid="{03ECEEC2-4353-437D-B316-8B68B00D3AF0}"/>
    <cellStyle name="Comma 7 3 2 7 2" xfId="8654" xr:uid="{FC321E94-E0DF-422E-9D21-379A6AB43E52}"/>
    <cellStyle name="Comma 7 3 2 7 2 2" xfId="19034" xr:uid="{C9377AC6-D02C-42F7-934A-E35C081CB37A}"/>
    <cellStyle name="Comma 7 3 2 7 3" xfId="11487" xr:uid="{7226042D-36BD-4626-9A09-7C3B0CAC6E9D}"/>
    <cellStyle name="Comma 7 3 2 7 3 2" xfId="21867" xr:uid="{56C6763E-4B23-45A2-8980-96AF0AA2DB66}"/>
    <cellStyle name="Comma 7 3 2 7 4" xfId="26012" xr:uid="{95B82187-8DAE-4F1F-9CCC-8243F0699F75}"/>
    <cellStyle name="Comma 7 3 2 7 5" xfId="28237" xr:uid="{D3D7B5F8-DBFA-4AE4-9090-2AF00756E508}"/>
    <cellStyle name="Comma 7 3 2 7 6" xfId="16201" xr:uid="{7340033E-29D4-4F59-9CD9-CD63A94CB483}"/>
    <cellStyle name="Comma 7 3 2 8" xfId="4900" xr:uid="{D494B231-3065-46A7-991F-77B5E1F38C95}"/>
    <cellStyle name="Comma 7 3 2 8 2" xfId="14192" xr:uid="{5D90722A-B20C-4A66-8ED3-5FC56E73A155}"/>
    <cellStyle name="Comma 7 3 2 9" xfId="6645" xr:uid="{53D4C5DF-D7F4-457D-B25E-535083C5157C}"/>
    <cellStyle name="Comma 7 3 2 9 2" xfId="17025" xr:uid="{35C18319-1AA8-4812-83DF-51B3D28E8D33}"/>
    <cellStyle name="Comma 7 3 3" xfId="513" xr:uid="{00000000-0005-0000-0000-0000B8020000}"/>
    <cellStyle name="Comma 7 3 3 10" xfId="24378" xr:uid="{B095ED9A-E6A6-4358-8D41-6CAC37D9ACA2}"/>
    <cellStyle name="Comma 7 3 3 11" xfId="12672" xr:uid="{276D5E48-B257-4623-AE96-58A3FF637E22}"/>
    <cellStyle name="Comma 7 3 3 2" xfId="1745" xr:uid="{00000000-0005-0000-0000-0000B9020000}"/>
    <cellStyle name="Comma 7 3 3 2 2" xfId="3065" xr:uid="{00000000-0005-0000-0000-000025020000}"/>
    <cellStyle name="Comma 7 3 3 2 2 2" xfId="6166" xr:uid="{6D673163-7F25-45B7-9AA1-F6BAB70BA1AD}"/>
    <cellStyle name="Comma 7 3 3 2 2 2 2" xfId="23050" xr:uid="{3960C535-C0D5-4AAD-ACC0-5FE123D84B57}"/>
    <cellStyle name="Comma 7 3 3 2 2 2 2 2" xfId="26320" xr:uid="{4870EA76-F278-4954-BBA8-4B0853FD14F6}"/>
    <cellStyle name="Comma 7 3 3 2 2 2 2 3" xfId="31145" xr:uid="{0F0E9F80-7732-414C-B0DB-5DCE9C6228C8}"/>
    <cellStyle name="Comma 7 3 3 2 2 2 3" xfId="26301" xr:uid="{6B2C95C1-CA89-4886-9BAE-53679966970B}"/>
    <cellStyle name="Comma 7 3 3 2 2 2 4" xfId="15691" xr:uid="{C39F6264-43EB-45C0-998C-85F1B14F8777}"/>
    <cellStyle name="Comma 7 3 3 2 2 3" xfId="8144" xr:uid="{60F0084C-47A1-450C-B35D-E978A9728065}"/>
    <cellStyle name="Comma 7 3 3 2 2 3 2" xfId="28819" xr:uid="{60E0681C-3332-429E-98C5-E11F9FC3CE26}"/>
    <cellStyle name="Comma 7 3 3 2 2 3 3" xfId="27422" xr:uid="{14737B44-BF9A-4743-B7D7-A60C8B86DAF2}"/>
    <cellStyle name="Comma 7 3 3 2 2 3 4" xfId="18524" xr:uid="{7CF3DAF5-3F6F-4D6E-B0B5-15E00C091941}"/>
    <cellStyle name="Comma 7 3 3 2 2 4" xfId="10977" xr:uid="{3FB21C9B-FA96-4101-920C-B027AB8E0F7B}"/>
    <cellStyle name="Comma 7 3 3 2 2 4 2" xfId="21357" xr:uid="{88877E39-FB71-4E1D-891D-DD615B3A7B4E}"/>
    <cellStyle name="Comma 7 3 3 2 2 5" xfId="25257" xr:uid="{583F0785-B153-484B-9205-7C521E7A9F90}"/>
    <cellStyle name="Comma 7 3 3 2 2 6" xfId="13572" xr:uid="{71064039-8554-45CF-B9BA-3AF98EDAA231}"/>
    <cellStyle name="Comma 7 3 3 2 3" xfId="2680" xr:uid="{00000000-0005-0000-0000-000024020000}"/>
    <cellStyle name="Comma 7 3 3 2 3 2" xfId="7803" xr:uid="{8025719D-927B-4FD9-B8D0-B054039F4F04}"/>
    <cellStyle name="Comma 7 3 3 2 3 2 2" xfId="28547" xr:uid="{B29A9760-6D5F-4B66-8E5E-0E6086D21D40}"/>
    <cellStyle name="Comma 7 3 3 2 3 2 3" xfId="27648" xr:uid="{452DB3A7-01EF-48C3-AD82-EBD49103C8CF}"/>
    <cellStyle name="Comma 7 3 3 2 3 2 4" xfId="18183" xr:uid="{ED409F29-2503-4DF3-9088-B6B4336573B3}"/>
    <cellStyle name="Comma 7 3 3 2 3 3" xfId="10636" xr:uid="{334BFA20-B957-4785-8CFD-5C5BF7E0DD1C}"/>
    <cellStyle name="Comma 7 3 3 2 3 3 2" xfId="21016" xr:uid="{6155405E-6973-4929-BC09-07F196DABC0A}"/>
    <cellStyle name="Comma 7 3 3 2 3 4" xfId="24717" xr:uid="{9D9FA5ED-78ED-4CB5-B534-5C3F9B30C509}"/>
    <cellStyle name="Comma 7 3 3 2 3 5" xfId="15350" xr:uid="{A94BBE13-A7CE-4EA9-B51D-41D660B6391A}"/>
    <cellStyle name="Comma 7 3 3 2 4" xfId="2063" xr:uid="{00000000-0005-0000-0000-0000B9020000}"/>
    <cellStyle name="Comma 7 3 3 2 5" xfId="4266" xr:uid="{2D091ED4-EBAB-425A-9D32-765D1829A55C}"/>
    <cellStyle name="Comma 7 3 3 2 5 2" xfId="9037" xr:uid="{60436DBA-7D9B-4783-8D98-40974DC07353}"/>
    <cellStyle name="Comma 7 3 3 2 5 2 2" xfId="19417" xr:uid="{5818C368-9E63-4A42-8663-D5347873C583}"/>
    <cellStyle name="Comma 7 3 3 2 5 2 3" xfId="31041" xr:uid="{63AC0313-CC44-4BAB-B99B-3AFFB46C8671}"/>
    <cellStyle name="Comma 7 3 3 2 5 2 4" xfId="30758" xr:uid="{8E4BCF6B-DBB4-4075-978A-BD1BDD7DB325}"/>
    <cellStyle name="Comma 7 3 3 2 5 3" xfId="11870" xr:uid="{2D763480-9900-4BAF-89BD-548D43463C10}"/>
    <cellStyle name="Comma 7 3 3 2 5 3 2" xfId="22250" xr:uid="{A0785BF4-0595-412C-AC40-3B49CB0B9445}"/>
    <cellStyle name="Comma 7 3 3 2 5 4" xfId="26971" xr:uid="{155FA4AD-2CAE-499D-AD34-4A92FCFAB834}"/>
    <cellStyle name="Comma 7 3 3 2 5 5" xfId="27007" xr:uid="{42CCFA58-44B3-4334-BC5C-52448E92816B}"/>
    <cellStyle name="Comma 7 3 3 2 5 6" xfId="16584" xr:uid="{6EFF85A7-D7C1-484B-B8FA-83F6F12B824F}"/>
    <cellStyle name="Comma 7 3 3 2 6" xfId="5622" xr:uid="{A2D3013C-BE82-4915-92F9-26D6E8EE4189}"/>
    <cellStyle name="Comma 7 3 3 2 6 2" xfId="29722" xr:uid="{3D06F1E3-79B4-4811-B657-F16B4EEA06E8}"/>
    <cellStyle name="Comma 7 3 3 2 6 2 2" xfId="30974" xr:uid="{112E69B3-69F1-44A5-8738-0AA881F3DFDC}"/>
    <cellStyle name="Comma 7 3 3 2 7" xfId="23604" xr:uid="{B41E808F-419D-4112-B57C-FE262ACDB723}"/>
    <cellStyle name="Comma 7 3 3 2 8" xfId="13089" xr:uid="{69C5B4E4-141E-4936-8947-D86E9DB215A7}"/>
    <cellStyle name="Comma 7 3 3 3" xfId="1746" xr:uid="{00000000-0005-0000-0000-0000BA020000}"/>
    <cellStyle name="Comma 7 3 3 3 2" xfId="3066" xr:uid="{00000000-0005-0000-0000-000026020000}"/>
    <cellStyle name="Comma 7 3 3 3 2 2" xfId="8145" xr:uid="{4CEC2DAE-59CC-41E6-9646-DCE43190F6F2}"/>
    <cellStyle name="Comma 7 3 3 3 2 2 2" xfId="28820" xr:uid="{E6AEBC26-2139-41EF-BF0E-6B894FFE6D4B}"/>
    <cellStyle name="Comma 7 3 3 3 2 2 3" xfId="27125" xr:uid="{97775F3B-4113-4C11-BAE6-4697DEEDE1B0}"/>
    <cellStyle name="Comma 7 3 3 3 2 2 4" xfId="18525" xr:uid="{FE9E3587-2DFB-4794-AF77-F275E407F326}"/>
    <cellStyle name="Comma 7 3 3 3 2 3" xfId="10978" xr:uid="{8076B583-2B96-4440-8848-174D54D15947}"/>
    <cellStyle name="Comma 7 3 3 3 2 3 2" xfId="21358" xr:uid="{67EF6649-A77E-4EA8-82A8-3E1ECA01B454}"/>
    <cellStyle name="Comma 7 3 3 3 2 4" xfId="25804" xr:uid="{4C1BCBBD-3DB1-4BFC-8D07-489BC0A36833}"/>
    <cellStyle name="Comma 7 3 3 3 2 5" xfId="15692" xr:uid="{1C54CB16-3831-4652-8659-275E82814D49}"/>
    <cellStyle name="Comma 7 3 3 3 3" xfId="3659" xr:uid="{00000000-0005-0000-0000-0000BA020000}"/>
    <cellStyle name="Comma 7 3 3 3 4" xfId="4412" xr:uid="{C4ADDF44-032A-408C-84C3-86FFFE4E4013}"/>
    <cellStyle name="Comma 7 3 3 3 4 2" xfId="9183" xr:uid="{42AC00F0-9492-4676-BDB2-357D3B18E427}"/>
    <cellStyle name="Comma 7 3 3 3 4 2 2" xfId="19563" xr:uid="{BC7263AB-8221-4FB6-AD8D-910D472E8471}"/>
    <cellStyle name="Comma 7 3 3 3 4 2 3" xfId="31077" xr:uid="{7AD836FD-8CD5-4690-A33A-8DF428ABF448}"/>
    <cellStyle name="Comma 7 3 3 3 4 2 4" xfId="30759" xr:uid="{95AEBBD9-A3AC-4749-8833-DDB070EBC3BF}"/>
    <cellStyle name="Comma 7 3 3 3 4 3" xfId="12016" xr:uid="{8793FEAC-978C-441F-969E-0319CEF0B5C5}"/>
    <cellStyle name="Comma 7 3 3 3 4 3 2" xfId="22396" xr:uid="{6DE8221E-12FE-4309-B6B4-8BE2DE924522}"/>
    <cellStyle name="Comma 7 3 3 3 4 4" xfId="16730" xr:uid="{7FBD3671-E1EF-41B2-87B9-392F9A153064}"/>
    <cellStyle name="Comma 7 3 3 3 5" xfId="5623" xr:uid="{4B07D9D7-1EC9-4371-972C-5A57C883344A}"/>
    <cellStyle name="Comma 7 3 3 3 5 2" xfId="29705" xr:uid="{629F5DA6-01D3-4F91-A6F3-08DAFF81178A}"/>
    <cellStyle name="Comma 7 3 3 3 6" xfId="25365" xr:uid="{85FC2800-D224-481E-B797-ADD3E02151AE}"/>
    <cellStyle name="Comma 7 3 3 3 7" xfId="13573" xr:uid="{7F1783B6-DD95-4E74-AD72-A664F26C4E68}"/>
    <cellStyle name="Comma 7 3 3 4" xfId="1744" xr:uid="{00000000-0005-0000-0000-0000BB020000}"/>
    <cellStyle name="Comma 7 3 3 4 2" xfId="3064" xr:uid="{00000000-0005-0000-0000-000027020000}"/>
    <cellStyle name="Comma 7 3 3 4 2 2" xfId="8143" xr:uid="{4D74363D-0D00-4E7B-897E-59E3B5B44DBC}"/>
    <cellStyle name="Comma 7 3 3 4 2 2 2" xfId="28818" xr:uid="{9F37E984-F48E-4584-AD19-87C55845FBD4}"/>
    <cellStyle name="Comma 7 3 3 4 2 2 3" xfId="26376" xr:uid="{61BE0BF0-831D-405E-B879-9B9756EAFA22}"/>
    <cellStyle name="Comma 7 3 3 4 2 2 4" xfId="18523" xr:uid="{126C449A-9FBD-47E7-AF9C-2B8653641DD4}"/>
    <cellStyle name="Comma 7 3 3 4 2 3" xfId="10976" xr:uid="{BE834253-CA93-4A8C-B698-F251AD5E218A}"/>
    <cellStyle name="Comma 7 3 3 4 2 3 2" xfId="21356" xr:uid="{079D4537-C508-4A8A-916D-10673C4F3264}"/>
    <cellStyle name="Comma 7 3 3 4 2 4" xfId="25821" xr:uid="{1AC7B645-3C68-475E-B23A-FFD3F1E4DC13}"/>
    <cellStyle name="Comma 7 3 3 4 2 5" xfId="15690" xr:uid="{45B48ACC-05C7-4A8D-9343-9C4B23292EA2}"/>
    <cellStyle name="Comma 7 3 3 4 3" xfId="3572" xr:uid="{00000000-0005-0000-0000-0000BB020000}"/>
    <cellStyle name="Comma 7 3 3 4 4" xfId="5621" xr:uid="{2F7F323B-1E99-4199-9FD5-7182F60C697E}"/>
    <cellStyle name="Comma 7 3 3 4 4 2" xfId="29955" xr:uid="{DF3BC11F-BB56-413E-BA58-E5E717506BBC}"/>
    <cellStyle name="Comma 7 3 3 4 5" xfId="23251" xr:uid="{D1618A0B-CB18-46B0-B923-3602E8C2202D}"/>
    <cellStyle name="Comma 7 3 3 4 6" xfId="13571" xr:uid="{2CB183F8-626F-484D-9139-18CA7C95B02A}"/>
    <cellStyle name="Comma 7 3 3 5" xfId="2632" xr:uid="{00000000-0005-0000-0000-000028020000}"/>
    <cellStyle name="Comma 7 3 3 5 2" xfId="5893" xr:uid="{36676AAB-8552-4649-A040-455FB81B4509}"/>
    <cellStyle name="Comma 7 3 3 5 2 2" xfId="28724" xr:uid="{61EA2F39-58EF-4AA1-8414-4464AAC1F37B}"/>
    <cellStyle name="Comma 7 3 3 5 2 3" xfId="27164" xr:uid="{4199FBA4-6D09-484B-8FA6-B61397EA8990}"/>
    <cellStyle name="Comma 7 3 3 5 2 4" xfId="15303" xr:uid="{4EE41382-F934-470E-9BCF-026038F49CA2}"/>
    <cellStyle name="Comma 7 3 3 5 3" xfId="7756" xr:uid="{F84413E1-A4AA-46F3-AA5C-C96CE57F48D3}"/>
    <cellStyle name="Comma 7 3 3 5 3 2" xfId="18136" xr:uid="{D90FC7A3-6858-4F70-8F1E-560A2F4D637F}"/>
    <cellStyle name="Comma 7 3 3 5 4" xfId="10589" xr:uid="{98B11636-9509-4EB7-AE8E-0F7E429A0886}"/>
    <cellStyle name="Comma 7 3 3 5 4 2" xfId="20969" xr:uid="{5F169CDB-BD8C-42AB-A687-B6B96BB97414}"/>
    <cellStyle name="Comma 7 3 3 5 5" xfId="23481" xr:uid="{673B89A2-D9A0-4FB6-829E-981024FA279C}"/>
    <cellStyle name="Comma 7 3 3 5 6" xfId="13019" xr:uid="{98B80837-74CF-4003-800B-FE911047C733}"/>
    <cellStyle name="Comma 7 3 3 6" xfId="4129" xr:uid="{757E601D-C209-4CC5-B656-FFAD7B959A42}"/>
    <cellStyle name="Comma 7 3 3 6 2" xfId="8900" xr:uid="{5B3322E2-9EA7-488B-A54E-4F4A79181686}"/>
    <cellStyle name="Comma 7 3 3 6 2 2" xfId="19280" xr:uid="{EEFD30C4-AED4-4D30-8063-D9B6773E4020}"/>
    <cellStyle name="Comma 7 3 3 6 2 3" xfId="31012" xr:uid="{19B449DC-F951-4406-BBDC-1E361946CBF1}"/>
    <cellStyle name="Comma 7 3 3 6 2 4" xfId="30757" xr:uid="{09060111-3662-4062-98E2-27280CA31DEF}"/>
    <cellStyle name="Comma 7 3 3 6 3" xfId="11733" xr:uid="{E396CB88-FFB8-4CFA-8A42-4E5A7370436D}"/>
    <cellStyle name="Comma 7 3 3 6 3 2" xfId="22113" xr:uid="{304CCAD5-770C-41DC-AAC1-56089804D1CD}"/>
    <cellStyle name="Comma 7 3 3 6 4" xfId="25372" xr:uid="{409B246B-C7BF-4347-9604-D47376DB26DA}"/>
    <cellStyle name="Comma 7 3 3 6 5" xfId="26397" xr:uid="{89FE9C46-DA7B-41BF-BD96-9AE917FBE012}"/>
    <cellStyle name="Comma 7 3 3 6 6" xfId="16447" xr:uid="{EDA4B454-3F8F-45CD-A3A4-D8172BE7DA33}"/>
    <cellStyle name="Comma 7 3 3 7" xfId="4902" xr:uid="{7D2A297D-B50D-4072-9432-83DFC3A3C81C}"/>
    <cellStyle name="Comma 7 3 3 7 2" xfId="28268" xr:uid="{B23DF960-54C1-4930-943A-4B16F930C9D5}"/>
    <cellStyle name="Comma 7 3 3 7 3" xfId="26997" xr:uid="{35F7C694-B2D9-4D6C-92D2-583AC0731BB4}"/>
    <cellStyle name="Comma 7 3 3 7 4" xfId="14194" xr:uid="{43D57C78-9D72-49EA-83EC-86203BB79967}"/>
    <cellStyle name="Comma 7 3 3 8" xfId="6647" xr:uid="{801A5F16-1083-4E87-8B88-1308B3B0DFAB}"/>
    <cellStyle name="Comma 7 3 3 8 2" xfId="17027" xr:uid="{1C7780A4-224B-4B89-BC7E-F3F188E97C49}"/>
    <cellStyle name="Comma 7 3 3 9" xfId="9480" xr:uid="{762E7001-323D-4976-9567-7268E23A04AB}"/>
    <cellStyle name="Comma 7 3 3 9 2" xfId="19860" xr:uid="{F6EACF00-00AA-498A-A183-4F83194EC5F5}"/>
    <cellStyle name="Comma 7 3 4" xfId="514" xr:uid="{00000000-0005-0000-0000-0000BC020000}"/>
    <cellStyle name="Comma 7 3 4 10" xfId="13087" xr:uid="{5D18A68E-661D-476A-94EC-6B141504A13B}"/>
    <cellStyle name="Comma 7 3 4 2" xfId="1748" xr:uid="{00000000-0005-0000-0000-0000BD020000}"/>
    <cellStyle name="Comma 7 3 4 2 2" xfId="3067" xr:uid="{00000000-0005-0000-0000-00002A020000}"/>
    <cellStyle name="Comma 7 3 4 2 2 2" xfId="8146" xr:uid="{F1931F2F-FA1E-4610-B819-B83AC5BC1B32}"/>
    <cellStyle name="Comma 7 3 4 2 2 2 2" xfId="28821" xr:uid="{2B34A51E-562E-47FB-AC6C-A9F13E5A62D8}"/>
    <cellStyle name="Comma 7 3 4 2 2 2 3" xfId="28048" xr:uid="{0AA50304-3480-4DF2-BC26-56196F86B5A1}"/>
    <cellStyle name="Comma 7 3 4 2 2 2 4" xfId="18526" xr:uid="{CFD02403-A5B3-4B34-9D98-25744920ABB0}"/>
    <cellStyle name="Comma 7 3 4 2 2 3" xfId="10979" xr:uid="{E51FA6A8-FAC5-4ECF-97FD-3899F69BAA92}"/>
    <cellStyle name="Comma 7 3 4 2 2 3 2" xfId="21359" xr:uid="{1DB3555B-03E2-42F0-8F73-B9E9BC7E756D}"/>
    <cellStyle name="Comma 7 3 4 2 2 4" xfId="25703" xr:uid="{1B9CE304-0B1C-421A-B852-66ECE11A42FD}"/>
    <cellStyle name="Comma 7 3 4 2 2 5" xfId="15693" xr:uid="{0059FB86-B8E1-47DF-B797-187EC693D0B9}"/>
    <cellStyle name="Comma 7 3 4 2 3" xfId="3566" xr:uid="{00000000-0005-0000-0000-0000BD020000}"/>
    <cellStyle name="Comma 7 3 4 2 4" xfId="5624" xr:uid="{827FF525-FDEF-478D-B14C-FAE5C7BAAA47}"/>
    <cellStyle name="Comma 7 3 4 2 4 2" xfId="29956" xr:uid="{20F9AA12-6498-407B-9E82-41086B0B3BDD}"/>
    <cellStyle name="Comma 7 3 4 2 5" xfId="23639" xr:uid="{26E0B30D-3726-4688-865B-D1F3204AE96E}"/>
    <cellStyle name="Comma 7 3 4 2 6" xfId="13574" xr:uid="{F4BA8690-D0E4-4844-9953-93C10169E306}"/>
    <cellStyle name="Comma 7 3 4 3" xfId="1749" xr:uid="{00000000-0005-0000-0000-0000BE020000}"/>
    <cellStyle name="Comma 7 3 4 3 2" xfId="3814" xr:uid="{ED0A20C0-851C-43CE-A244-08046447CC9F}"/>
    <cellStyle name="Comma 7 3 4 3 2 2" xfId="8647" xr:uid="{5743A404-81A7-4FC8-9A73-2CF43BBDF2C9}"/>
    <cellStyle name="Comma 7 3 4 3 2 2 2" xfId="19027" xr:uid="{F761ADC4-7297-49D4-9817-D82A827C461C}"/>
    <cellStyle name="Comma 7 3 4 3 2 3" xfId="11480" xr:uid="{6934031F-9FD8-49C2-B8A8-B2C64565D36A}"/>
    <cellStyle name="Comma 7 3 4 3 2 3 2" xfId="21860" xr:uid="{76527055-D680-47A1-9723-5EAC8171A51D}"/>
    <cellStyle name="Comma 7 3 4 3 2 4" xfId="28361" xr:uid="{69F5C42D-3BBD-48AB-8E63-2E21149E3188}"/>
    <cellStyle name="Comma 7 3 4 3 2 5" xfId="27958" xr:uid="{92A982AB-DFE7-450D-92F7-1A82914FB061}"/>
    <cellStyle name="Comma 7 3 4 3 2 6" xfId="16194" xr:uid="{D910A9D7-AD9D-4B05-B81B-13E8634ECBD0}"/>
    <cellStyle name="Comma 7 3 4 3 3" xfId="24320" xr:uid="{9A324CB1-B7DA-4131-BD6A-B17EB30DB498}"/>
    <cellStyle name="Comma 7 3 4 3 3 2" xfId="29903" xr:uid="{01103EB1-3290-4D07-BEF6-3D3C9114883A}"/>
    <cellStyle name="Comma 7 3 4 3 4" xfId="30016" xr:uid="{00434217-AB1C-4C6B-A83C-62A5AC08F336}"/>
    <cellStyle name="Comma 7 3 4 4" xfId="1747" xr:uid="{00000000-0005-0000-0000-0000BF020000}"/>
    <cellStyle name="Comma 7 3 4 5" xfId="4264" xr:uid="{6AC4C019-2C26-44B9-9EC3-E3E2D424E32A}"/>
    <cellStyle name="Comma 7 3 4 5 2" xfId="9035" xr:uid="{BA81BD57-2BE5-4DE4-A24B-9A95219BDEBB}"/>
    <cellStyle name="Comma 7 3 4 5 2 2" xfId="19415" xr:uid="{65304B97-A8D6-4B6E-87B2-4B6DC7C72B44}"/>
    <cellStyle name="Comma 7 3 4 5 2 3" xfId="31039" xr:uid="{29E5A903-E367-4DFA-8B14-41FC53E28582}"/>
    <cellStyle name="Comma 7 3 4 5 2 4" xfId="30760" xr:uid="{5C39344B-BBCA-404A-B8F8-90DD4B557283}"/>
    <cellStyle name="Comma 7 3 4 5 3" xfId="11868" xr:uid="{A013C49C-ECA8-41BF-96B3-21AC6B269F3A}"/>
    <cellStyle name="Comma 7 3 4 5 3 2" xfId="22248" xr:uid="{38C1A6FF-C5F3-4E12-BE7A-E04070788C11}"/>
    <cellStyle name="Comma 7 3 4 5 4" xfId="27169" xr:uid="{521A88FC-A998-4017-B759-BC483B8ACAD1}"/>
    <cellStyle name="Comma 7 3 4 5 5" xfId="27643" xr:uid="{9E9C4CCF-96E0-4DBC-B421-7EC98AEB14A6}"/>
    <cellStyle name="Comma 7 3 4 5 6" xfId="16582" xr:uid="{FDCE4580-85C0-4BB6-BD76-D4661603676D}"/>
    <cellStyle name="Comma 7 3 4 6" xfId="4903" xr:uid="{114D2B95-BFD8-40C9-A1CB-957B05832063}"/>
    <cellStyle name="Comma 7 3 4 6 2" xfId="14195" xr:uid="{5BA9B63E-C96B-45DE-8274-2E83DCD2C710}"/>
    <cellStyle name="Comma 7 3 4 7" xfId="6648" xr:uid="{506C9779-95AC-4388-83FE-672925C1B02A}"/>
    <cellStyle name="Comma 7 3 4 7 2" xfId="17028" xr:uid="{EF752B79-A60E-4278-8C80-47B41BB97CC3}"/>
    <cellStyle name="Comma 7 3 4 8" xfId="9481" xr:uid="{6CF38CF9-56BB-4978-954E-7E8E65084293}"/>
    <cellStyle name="Comma 7 3 4 8 2" xfId="19861" xr:uid="{592F35B8-062A-4B9B-B09A-3D462665963C}"/>
    <cellStyle name="Comma 7 3 4 9" xfId="23021" xr:uid="{36677A31-1104-4492-9FE6-428E8689CAF8}"/>
    <cellStyle name="Comma 7 3 5" xfId="1750" xr:uid="{00000000-0005-0000-0000-0000C0020000}"/>
    <cellStyle name="Comma 7 3 5 2" xfId="3068" xr:uid="{00000000-0005-0000-0000-00002B020000}"/>
    <cellStyle name="Comma 7 3 5 2 2" xfId="8147" xr:uid="{2C8E21C5-1468-4AAC-9E90-7A13D1302FAA}"/>
    <cellStyle name="Comma 7 3 5 2 2 2" xfId="28822" xr:uid="{0BD52AC1-38D0-4C37-B305-D192EA862043}"/>
    <cellStyle name="Comma 7 3 5 2 2 2 2" xfId="31225" xr:uid="{B1824CD6-0A45-4DFE-A5DA-1765F10D715A}"/>
    <cellStyle name="Comma 7 3 5 2 2 2 3" xfId="30762" xr:uid="{7B31E587-79F0-4CA4-A017-3FC64EB68955}"/>
    <cellStyle name="Comma 7 3 5 2 2 3" xfId="26545" xr:uid="{8A656009-1284-4B9B-ADF3-ED1BC0BCC3F2}"/>
    <cellStyle name="Comma 7 3 5 2 2 4" xfId="18527" xr:uid="{128F5D68-5A9F-4E36-98C7-8BB7C0E561AD}"/>
    <cellStyle name="Comma 7 3 5 2 3" xfId="10980" xr:uid="{4DD23474-870F-4639-9FE4-AA6A0949A199}"/>
    <cellStyle name="Comma 7 3 5 2 3 2" xfId="21360" xr:uid="{A0882080-46B6-4B65-A5DA-7FD4934AA4B4}"/>
    <cellStyle name="Comma 7 3 5 2 4" xfId="24165" xr:uid="{A8908E9D-CF07-4CC3-93FE-F91D3CCF9DEE}"/>
    <cellStyle name="Comma 7 3 5 2 5" xfId="15694" xr:uid="{148F4EE9-281E-4E13-BB9F-538AA70BEA61}"/>
    <cellStyle name="Comma 7 3 5 3" xfId="3677" xr:uid="{00000000-0005-0000-0000-0000C0020000}"/>
    <cellStyle name="Comma 7 3 5 4" xfId="4413" xr:uid="{39A94735-439D-4714-8C97-340E07D9B1C2}"/>
    <cellStyle name="Comma 7 3 5 4 2" xfId="9184" xr:uid="{F1BC04F7-E54B-48FE-A1A1-A0DB777BD46E}"/>
    <cellStyle name="Comma 7 3 5 4 2 2" xfId="19564" xr:uid="{1394F04B-CC2D-457C-A8E1-742A6790E496}"/>
    <cellStyle name="Comma 7 3 5 4 2 3" xfId="31078" xr:uid="{7E1DD9F1-4C18-4368-A763-2CFDB57D9BB0}"/>
    <cellStyle name="Comma 7 3 5 4 2 4" xfId="30761" xr:uid="{CEB76293-5225-4DF8-B182-6C8C0AFD630E}"/>
    <cellStyle name="Comma 7 3 5 4 3" xfId="12017" xr:uid="{706B6DB9-CD9A-4ED7-B159-DF49DA196DEE}"/>
    <cellStyle name="Comma 7 3 5 4 3 2" xfId="22397" xr:uid="{01A9F026-682A-4472-8503-0CDD994EBD1A}"/>
    <cellStyle name="Comma 7 3 5 4 4" xfId="16731" xr:uid="{C73CAD6C-19D9-4C6A-AF12-4F6E33F0C6C6}"/>
    <cellStyle name="Comma 7 3 5 5" xfId="5625" xr:uid="{2FADE1A1-156D-4770-A59C-1D5D492CFF56}"/>
    <cellStyle name="Comma 7 3 5 5 2" xfId="29684" xr:uid="{DD02D9DC-2EC2-4EBC-A2AB-DA7D0EF6B5A6}"/>
    <cellStyle name="Comma 7 3 5 5 2 2" xfId="30975" xr:uid="{235E9461-30B4-44D8-929B-6F79698976C3}"/>
    <cellStyle name="Comma 7 3 5 6" xfId="24705" xr:uid="{CD0367C6-2874-4187-83D9-9B0301BDED90}"/>
    <cellStyle name="Comma 7 3 5 7" xfId="13575" xr:uid="{31C08D88-46F6-44FC-9FAF-C7DFE5A5340F}"/>
    <cellStyle name="Comma 7 3 6" xfId="1751" xr:uid="{00000000-0005-0000-0000-0000C1020000}"/>
    <cellStyle name="Comma 7 3 6 2" xfId="2875" xr:uid="{00000000-0005-0000-0000-00002C020000}"/>
    <cellStyle name="Comma 7 3 6 2 2" xfId="7991" xr:uid="{18FB670C-B086-4649-A49B-AA84A527E1C5}"/>
    <cellStyle name="Comma 7 3 6 2 2 2" xfId="25912" xr:uid="{247261F7-32DF-4C9F-AFC6-1B08B1D6E65D}"/>
    <cellStyle name="Comma 7 3 6 2 2 2 2" xfId="31167" xr:uid="{00E20836-A709-4D76-A735-95493E287AD1}"/>
    <cellStyle name="Comma 7 3 6 2 2 2 3" xfId="30763" xr:uid="{80F05594-7611-41F2-83FC-870D7DE32EE2}"/>
    <cellStyle name="Comma 7 3 6 2 2 3" xfId="27826" xr:uid="{DAA8CBF8-1F10-450B-9DE8-9200C3163FD1}"/>
    <cellStyle name="Comma 7 3 6 2 2 4" xfId="18371" xr:uid="{DEA785FC-D636-456D-AF50-1B6058F3F876}"/>
    <cellStyle name="Comma 7 3 6 2 3" xfId="10824" xr:uid="{B9BB6D5B-71C6-485F-AB66-710966D0D397}"/>
    <cellStyle name="Comma 7 3 6 2 3 2" xfId="21204" xr:uid="{3CA70379-CF4C-42E4-B4BE-D9DEA86B0B46}"/>
    <cellStyle name="Comma 7 3 6 2 4" xfId="25750" xr:uid="{F1D9F1EE-C37D-4DBC-9EBE-C21ECE231D19}"/>
    <cellStyle name="Comma 7 3 6 2 5" xfId="15538" xr:uid="{08D89368-48C2-4B55-BAE4-2E63BB5C19EB}"/>
    <cellStyle name="Comma 7 3 6 3" xfId="3583" xr:uid="{00000000-0005-0000-0000-0000C1020000}"/>
    <cellStyle name="Comma 7 3 6 4" xfId="5626" xr:uid="{5B76C98F-C0BF-4CF0-91A7-53BE3B77CE07}"/>
    <cellStyle name="Comma 7 3 6 4 2" xfId="29923" xr:uid="{741779F3-8687-413A-BABB-6A7AC4C6DE25}"/>
    <cellStyle name="Comma 7 3 6 5" xfId="25564" xr:uid="{337F0B91-D4CC-4CAA-B6E2-253217A3E564}"/>
    <cellStyle name="Comma 7 3 6 6" xfId="13370" xr:uid="{E5E7021E-60E4-49D3-852D-8B9CBD1B477D}"/>
    <cellStyle name="Comma 7 3 7" xfId="1737" xr:uid="{00000000-0005-0000-0000-0000C2020000}"/>
    <cellStyle name="Comma 7 3 7 2" xfId="2469" xr:uid="{00000000-0005-0000-0000-00002D020000}"/>
    <cellStyle name="Comma 7 3 7 2 2" xfId="7593" xr:uid="{7D845A15-6584-4DF0-BD6D-A91976089349}"/>
    <cellStyle name="Comma 7 3 7 2 2 2" xfId="17973" xr:uid="{3AB9C43A-0755-4D8E-9050-2315D93038AC}"/>
    <cellStyle name="Comma 7 3 7 2 3" xfId="10426" xr:uid="{DD76E025-B3B3-4322-8BD0-B8844AAC6C67}"/>
    <cellStyle name="Comma 7 3 7 2 3 2" xfId="20806" xr:uid="{D23E06C4-78BF-428D-8406-91208AE2099D}"/>
    <cellStyle name="Comma 7 3 7 2 4" xfId="28401" xr:uid="{DC6320A0-6526-4250-87A3-7B1F7EEDCB45}"/>
    <cellStyle name="Comma 7 3 7 2 5" xfId="26969" xr:uid="{A42A7536-2CC4-4B9F-AC77-C927C7495088}"/>
    <cellStyle name="Comma 7 3 7 2 6" xfId="15140" xr:uid="{A8223C2E-A5D3-46BC-8E03-DE32AA84F113}"/>
    <cellStyle name="Comma 7 3 7 3" xfId="3668" xr:uid="{00000000-0005-0000-0000-0000C2020000}"/>
    <cellStyle name="Comma 7 3 7 4" xfId="5616" xr:uid="{354E9452-958D-4758-AD14-FEC309CF6342}"/>
    <cellStyle name="Comma 7 3 7 4 2" xfId="29862" xr:uid="{AF8F967D-6CD8-4490-B648-1B12B79D6ED9}"/>
    <cellStyle name="Comma 7 3 7 5" xfId="22980" xr:uid="{EAAC60EF-B43A-4315-839E-C8B32C50A659}"/>
    <cellStyle name="Comma 7 3 7 6" xfId="12856" xr:uid="{682832E8-95F6-45C8-B43E-58421DD09B80}"/>
    <cellStyle name="Comma 7 3 8" xfId="2223" xr:uid="{00000000-0005-0000-0000-00001C020000}"/>
    <cellStyle name="Comma 7 3 8 2" xfId="7349" xr:uid="{5BC9C21F-183C-4FCE-B8EC-B1B634F9922A}"/>
    <cellStyle name="Comma 7 3 8 2 2" xfId="17729" xr:uid="{1DA734C9-A914-4B89-AFB7-487EBECE364A}"/>
    <cellStyle name="Comma 7 3 8 2 2 2" xfId="31122" xr:uid="{25B90749-E1DC-406F-B88F-4BB77DEB39C9}"/>
    <cellStyle name="Comma 7 3 8 2 2 3" xfId="30764" xr:uid="{2521966B-AD35-4B5A-923F-A6EECC98E499}"/>
    <cellStyle name="Comma 7 3 8 3" xfId="10182" xr:uid="{2FE99FB6-ECE3-41F4-A934-2F4B90A9C4AB}"/>
    <cellStyle name="Comma 7 3 8 3 2" xfId="20562" xr:uid="{92D13FE9-41BC-4343-9B57-06EAC4534CC4}"/>
    <cellStyle name="Comma 7 3 8 4" xfId="24237" xr:uid="{50855620-BD9B-4122-94BD-2F28CAC11815}"/>
    <cellStyle name="Comma 7 3 8 5" xfId="28641" xr:uid="{ED54405B-B91D-40A4-B0B2-45B0F7BED97A}"/>
    <cellStyle name="Comma 7 3 8 6" xfId="14896" xr:uid="{C5B9B326-55FB-47B5-A3D1-FA1DBA274FDB}"/>
    <cellStyle name="Comma 7 3 9" xfId="3870" xr:uid="{C8A0FAA5-9B7E-4CC6-B126-396DBCBEC0DE}"/>
    <cellStyle name="Comma 7 3 9 2" xfId="8701" xr:uid="{B46FEDDD-A828-4163-B92F-2055CBDEAEB4}"/>
    <cellStyle name="Comma 7 3 9 2 2" xfId="19081" xr:uid="{2034E241-4243-4FAB-90CD-B6EA1F0064C3}"/>
    <cellStyle name="Comma 7 3 9 3" xfId="11534" xr:uid="{F2068EFC-51AD-4FB6-BB65-47749DB0186B}"/>
    <cellStyle name="Comma 7 3 9 3 2" xfId="21914" xr:uid="{2E3C1A11-E99F-4D94-AC42-0F11BDE77AC8}"/>
    <cellStyle name="Comma 7 3 9 4" xfId="25928" xr:uid="{209424B9-46B1-4177-B516-31E1C7847AA8}"/>
    <cellStyle name="Comma 7 3 9 5" xfId="27893" xr:uid="{A8450D4A-2A82-46E6-87BC-80C5ECBA7966}"/>
    <cellStyle name="Comma 7 3 9 6" xfId="16248" xr:uid="{B822606C-21C2-4CB7-955C-9119D754E584}"/>
    <cellStyle name="Comma 7 4" xfId="515" xr:uid="{00000000-0005-0000-0000-0000C3020000}"/>
    <cellStyle name="Comma 7 4 10" xfId="6649" xr:uid="{6CCB234B-3732-4180-9295-30246168D0DE}"/>
    <cellStyle name="Comma 7 4 10 2" xfId="17029" xr:uid="{FE944D4D-C8A5-46A0-B01B-C80842D62473}"/>
    <cellStyle name="Comma 7 4 11" xfId="9482" xr:uid="{50ABA6FC-08DB-406C-BB4A-54F32A4226BD}"/>
    <cellStyle name="Comma 7 4 11 2" xfId="19862" xr:uid="{C827654D-43F0-42CF-BC91-375B9C9A2DA5}"/>
    <cellStyle name="Comma 7 4 12" xfId="24800" xr:uid="{00BF0204-9762-4716-A551-48483A31603F}"/>
    <cellStyle name="Comma 7 4 13" xfId="12434" xr:uid="{13856006-9B60-4428-8901-F69F79C25512}"/>
    <cellStyle name="Comma 7 4 2" xfId="516" xr:uid="{00000000-0005-0000-0000-0000C4020000}"/>
    <cellStyle name="Comma 7 4 2 10" xfId="9483" xr:uid="{C45BCE2B-22E5-4A0D-98DA-7CD2B25CFB72}"/>
    <cellStyle name="Comma 7 4 2 10 2" xfId="19863" xr:uid="{6AE756E6-4060-4F0B-9E6A-DA736F705B0C}"/>
    <cellStyle name="Comma 7 4 2 11" xfId="25396" xr:uid="{E25AB078-2481-493F-BF72-67BB374FB035}"/>
    <cellStyle name="Comma 7 4 2 12" xfId="12515" xr:uid="{0BCCFE48-A043-48E7-AAE1-9BD13473BBED}"/>
    <cellStyle name="Comma 7 4 2 2" xfId="517" xr:uid="{00000000-0005-0000-0000-0000C5020000}"/>
    <cellStyle name="Comma 7 4 2 2 10" xfId="13091" xr:uid="{474830D7-07D3-431C-9957-D008D6DEC804}"/>
    <cellStyle name="Comma 7 4 2 2 2" xfId="1755" xr:uid="{00000000-0005-0000-0000-0000C6020000}"/>
    <cellStyle name="Comma 7 4 2 2 2 2" xfId="3070" xr:uid="{00000000-0005-0000-0000-000031020000}"/>
    <cellStyle name="Comma 7 4 2 2 2 2 2" xfId="8149" xr:uid="{EDFBFDE6-C2AC-4A1B-A48A-ECBE9A76C80F}"/>
    <cellStyle name="Comma 7 4 2 2 2 2 2 2" xfId="28824" xr:uid="{FF22AA6C-8848-44FE-817B-E390CFD62415}"/>
    <cellStyle name="Comma 7 4 2 2 2 2 2 3" xfId="27040" xr:uid="{E7DA5C12-4FDD-472B-AC99-F287BADDBA34}"/>
    <cellStyle name="Comma 7 4 2 2 2 2 2 4" xfId="18529" xr:uid="{EF18A9A0-FF4C-496E-B374-2D3F98E342F5}"/>
    <cellStyle name="Comma 7 4 2 2 2 2 3" xfId="10982" xr:uid="{D374B389-DFB7-4077-AD3D-D1414956DDBF}"/>
    <cellStyle name="Comma 7 4 2 2 2 2 3 2" xfId="21362" xr:uid="{921AD211-D54D-4B02-99A0-38D8C20E35FD}"/>
    <cellStyle name="Comma 7 4 2 2 2 2 4" xfId="25724" xr:uid="{A1B5A541-62DD-4F3C-A2B9-76C97AB30F96}"/>
    <cellStyle name="Comma 7 4 2 2 2 2 5" xfId="15696" xr:uid="{A876339B-699C-4347-AB50-4795736B3C8C}"/>
    <cellStyle name="Comma 7 4 2 2 2 3" xfId="2073" xr:uid="{00000000-0005-0000-0000-0000C6020000}"/>
    <cellStyle name="Comma 7 4 2 2 2 4" xfId="5628" xr:uid="{0F96B69B-244A-4F6D-84EA-8F9BE20B728E}"/>
    <cellStyle name="Comma 7 4 2 2 2 4 2" xfId="29958" xr:uid="{C6BDF0EC-6B58-4DBD-A047-E46FD0F0B294}"/>
    <cellStyle name="Comma 7 4 2 2 2 5" xfId="25272" xr:uid="{6F6DFA54-4A86-4350-BCF4-C833337EB687}"/>
    <cellStyle name="Comma 7 4 2 2 2 6" xfId="13577" xr:uid="{BB1AD97E-9E89-47BC-B3DF-F183196AF99C}"/>
    <cellStyle name="Comma 7 4 2 2 3" xfId="1756" xr:uid="{00000000-0005-0000-0000-0000C7020000}"/>
    <cellStyle name="Comma 7 4 2 2 3 2" xfId="4652" xr:uid="{A56AE9E9-514F-441A-BEA0-FFD7772ABB59}"/>
    <cellStyle name="Comma 7 4 2 2 3 2 2" xfId="9403" xr:uid="{55022EEA-4842-4678-B4EA-ED753185182C}"/>
    <cellStyle name="Comma 7 4 2 2 3 2 2 2" xfId="19783" xr:uid="{590F2FAA-4B8B-4C56-8E81-CD92CEC869BF}"/>
    <cellStyle name="Comma 7 4 2 2 3 2 3" xfId="12236" xr:uid="{432E2E00-1A98-484E-A074-FBC06ECE9C3D}"/>
    <cellStyle name="Comma 7 4 2 2 3 2 3 2" xfId="22616" xr:uid="{2A646215-255F-4235-A75F-A8C071AB7686}"/>
    <cellStyle name="Comma 7 4 2 2 3 2 4" xfId="28072" xr:uid="{388ED87A-BF05-48C1-AAA9-C428EEC71682}"/>
    <cellStyle name="Comma 7 4 2 2 3 2 5" xfId="27264" xr:uid="{7058C08C-414A-4B93-8499-40C15D815A26}"/>
    <cellStyle name="Comma 7 4 2 2 3 2 6" xfId="16950" xr:uid="{C310694A-51E1-48CD-82B7-9455B44364C9}"/>
    <cellStyle name="Comma 7 4 2 2 3 3" xfId="23801" xr:uid="{C3AD8123-48D2-4D44-978E-10B47EC021EC}"/>
    <cellStyle name="Comma 7 4 2 2 3 3 2" xfId="29906" xr:uid="{017EC55E-1B0E-4659-9FEC-BE3BA3E8B5C9}"/>
    <cellStyle name="Comma 7 4 2 2 3 4" xfId="30018" xr:uid="{76B366F6-D4B3-4EDF-A05B-E111BAF2E291}"/>
    <cellStyle name="Comma 7 4 2 2 4" xfId="1754" xr:uid="{00000000-0005-0000-0000-0000C8020000}"/>
    <cellStyle name="Comma 7 4 2 2 4 2" xfId="26939" xr:uid="{EACAFCDE-67F4-4E83-A579-0DC3A6628F60}"/>
    <cellStyle name="Comma 7 4 2 2 4 3" xfId="26330" xr:uid="{C333864C-4DD8-4C48-8E8A-BF6D74E07578}"/>
    <cellStyle name="Comma 7 4 2 2 5" xfId="4267" xr:uid="{4C51E4D8-F743-4DB6-846D-6A99EF1E28C9}"/>
    <cellStyle name="Comma 7 4 2 2 5 2" xfId="9038" xr:uid="{FD66BA8B-39FA-421D-ACF0-304D4B252B32}"/>
    <cellStyle name="Comma 7 4 2 2 5 2 2" xfId="19418" xr:uid="{1ADDD720-C7FC-4201-B8B3-B2F16A556C5B}"/>
    <cellStyle name="Comma 7 4 2 2 5 2 3" xfId="31042" xr:uid="{0466D549-57DE-48E9-B876-F7DA4CBAA235}"/>
    <cellStyle name="Comma 7 4 2 2 5 2 4" xfId="30765" xr:uid="{B6266582-5973-4625-BC73-800F26BE8E45}"/>
    <cellStyle name="Comma 7 4 2 2 5 3" xfId="11871" xr:uid="{91611199-EB54-4305-A93B-757A8CCCB962}"/>
    <cellStyle name="Comma 7 4 2 2 5 3 2" xfId="22251" xr:uid="{DC59DBFB-DA34-4F7B-8E76-CC383E74A36A}"/>
    <cellStyle name="Comma 7 4 2 2 5 4" xfId="26658" xr:uid="{7AA1B6D3-94B8-4725-838A-27A287B5A0D0}"/>
    <cellStyle name="Comma 7 4 2 2 5 5" xfId="28411" xr:uid="{781FC03D-2709-4EA3-888D-B585F477CC13}"/>
    <cellStyle name="Comma 7 4 2 2 5 6" xfId="16585" xr:uid="{95E22C73-DEF3-4CF3-8C0C-96AB51B1D510}"/>
    <cellStyle name="Comma 7 4 2 2 6" xfId="4906" xr:uid="{4F05658C-4F8B-4450-8CF2-3C0F842DE943}"/>
    <cellStyle name="Comma 7 4 2 2 6 2" xfId="27807" xr:uid="{3BB74277-8229-4B12-867A-5DDCE5B1C601}"/>
    <cellStyle name="Comma 7 4 2 2 6 3" xfId="26957" xr:uid="{BA5B4B88-4C7E-4D8B-BB9A-4CF57B0987D9}"/>
    <cellStyle name="Comma 7 4 2 2 6 4" xfId="14198" xr:uid="{641BD702-6463-4981-A0CF-AAA51C20EC9B}"/>
    <cellStyle name="Comma 7 4 2 2 7" xfId="6651" xr:uid="{29CFA51F-B91D-472A-A88F-AAFA5013ABB0}"/>
    <cellStyle name="Comma 7 4 2 2 7 2" xfId="17031" xr:uid="{FBA6E820-D212-498D-80FB-8B4FB80C0634}"/>
    <cellStyle name="Comma 7 4 2 2 8" xfId="9484" xr:uid="{8CB5331E-1AEC-455D-AAE1-F89A718D0D5C}"/>
    <cellStyle name="Comma 7 4 2 2 8 2" xfId="19864" xr:uid="{CE9FDB0D-8594-4AE0-B6A4-125E9AFF47E1}"/>
    <cellStyle name="Comma 7 4 2 2 9" xfId="24931" xr:uid="{CCF4802F-B647-45E8-8C90-CC8D4F3B2C96}"/>
    <cellStyle name="Comma 7 4 2 3" xfId="1757" xr:uid="{00000000-0005-0000-0000-0000C9020000}"/>
    <cellStyle name="Comma 7 4 2 3 2" xfId="3071" xr:uid="{00000000-0005-0000-0000-000032020000}"/>
    <cellStyle name="Comma 7 4 2 3 2 2" xfId="8150" xr:uid="{401BA277-190E-4F58-9CDB-792EA14258C3}"/>
    <cellStyle name="Comma 7 4 2 3 2 2 2" xfId="28825" xr:uid="{1BA52ECE-26C0-489B-9DA8-F90D8E7B5CE2}"/>
    <cellStyle name="Comma 7 4 2 3 2 2 2 2" xfId="31226" xr:uid="{5DCE9DDA-5CBE-40F0-BC23-B3C9BE848D80}"/>
    <cellStyle name="Comma 7 4 2 3 2 2 2 3" xfId="30767" xr:uid="{C45D28CF-F3F7-4E67-9E26-B73EEE81ED73}"/>
    <cellStyle name="Comma 7 4 2 3 2 2 3" xfId="26587" xr:uid="{A9A6FA3A-10A1-4B81-9A71-7CB43FE46461}"/>
    <cellStyle name="Comma 7 4 2 3 2 2 4" xfId="18530" xr:uid="{C910133E-F186-4795-B306-35F8DAE47591}"/>
    <cellStyle name="Comma 7 4 2 3 2 3" xfId="10983" xr:uid="{823B96D9-B777-4448-AD31-D8BC2D6D8A43}"/>
    <cellStyle name="Comma 7 4 2 3 2 3 2" xfId="21363" xr:uid="{BEC454D6-21FA-4E5F-8080-F82A664B1815}"/>
    <cellStyle name="Comma 7 4 2 3 2 4" xfId="25567" xr:uid="{CF81D0C3-3EE6-4696-89C5-3B1856A97FDC}"/>
    <cellStyle name="Comma 7 4 2 3 2 5" xfId="15697" xr:uid="{332EB8CD-9113-4FBC-B464-DD354E16ECF1}"/>
    <cellStyle name="Comma 7 4 2 3 3" xfId="3614" xr:uid="{00000000-0005-0000-0000-0000C9020000}"/>
    <cellStyle name="Comma 7 4 2 3 4" xfId="4414" xr:uid="{4B720B26-C75C-4226-9681-0209047D1A81}"/>
    <cellStyle name="Comma 7 4 2 3 4 2" xfId="9185" xr:uid="{E632F89A-5B90-4DF6-B4A8-87869941BBE6}"/>
    <cellStyle name="Comma 7 4 2 3 4 2 2" xfId="19565" xr:uid="{3E0F7026-1F8B-4015-9B9C-9294211715B4}"/>
    <cellStyle name="Comma 7 4 2 3 4 2 3" xfId="31079" xr:uid="{F6B95315-CE84-493B-AAC8-03822C5B8988}"/>
    <cellStyle name="Comma 7 4 2 3 4 2 4" xfId="30766" xr:uid="{622C6861-D115-499C-A407-9F5AA1C65C51}"/>
    <cellStyle name="Comma 7 4 2 3 4 3" xfId="12018" xr:uid="{FA9899FA-E822-41AD-AD85-287577806EBE}"/>
    <cellStyle name="Comma 7 4 2 3 4 3 2" xfId="22398" xr:uid="{8A752706-E6EF-403A-ADAD-CC524FFEA0AD}"/>
    <cellStyle name="Comma 7 4 2 3 4 4" xfId="16732" xr:uid="{05687D9F-3A7B-4E08-8C61-4B266BFF80D4}"/>
    <cellStyle name="Comma 7 4 2 3 5" xfId="5629" xr:uid="{8655C0D7-5098-492F-88C6-7F9808A18537}"/>
    <cellStyle name="Comma 7 4 2 3 5 2" xfId="29701" xr:uid="{2CD370FC-BE89-44C6-B960-89019767396E}"/>
    <cellStyle name="Comma 7 4 2 3 5 2 2" xfId="30976" xr:uid="{AB2A1405-E9B2-4D65-9C63-84C25CAAF278}"/>
    <cellStyle name="Comma 7 4 2 3 6" xfId="24440" xr:uid="{E4AF0C8B-5284-4EFA-BE03-D51C5912C1E1}"/>
    <cellStyle name="Comma 7 4 2 3 7" xfId="13578" xr:uid="{2063385F-3AA0-4A2A-AB6F-AE53FCB5E919}"/>
    <cellStyle name="Comma 7 4 2 4" xfId="1758" xr:uid="{00000000-0005-0000-0000-0000CA020000}"/>
    <cellStyle name="Comma 7 4 2 4 2" xfId="3069" xr:uid="{00000000-0005-0000-0000-000033020000}"/>
    <cellStyle name="Comma 7 4 2 4 2 2" xfId="8148" xr:uid="{67EA87D6-BAC2-4F4C-9F76-DC111D6527C8}"/>
    <cellStyle name="Comma 7 4 2 4 2 2 2" xfId="28823" xr:uid="{81AC2B9C-6945-49EA-9AA8-627AEC46B77A}"/>
    <cellStyle name="Comma 7 4 2 4 2 2 3" xfId="27374" xr:uid="{F9B9B077-BD22-4EA8-822A-C1201A44B9CF}"/>
    <cellStyle name="Comma 7 4 2 4 2 2 4" xfId="18528" xr:uid="{2F5165DE-0F18-4DFA-9E76-C6E360EFF2DE}"/>
    <cellStyle name="Comma 7 4 2 4 2 3" xfId="10981" xr:uid="{4286A93B-BC7B-4C0B-8BA9-376812C755B5}"/>
    <cellStyle name="Comma 7 4 2 4 2 3 2" xfId="21361" xr:uid="{E620A8C8-844D-4CA0-B3E5-A5FB7B8181FD}"/>
    <cellStyle name="Comma 7 4 2 4 2 4" xfId="23862" xr:uid="{7A0B68CE-861E-4016-95DE-F4E04C840222}"/>
    <cellStyle name="Comma 7 4 2 4 2 5" xfId="15695" xr:uid="{F666E2A7-9066-44F5-BC43-15818D545E87}"/>
    <cellStyle name="Comma 7 4 2 4 3" xfId="3637" xr:uid="{00000000-0005-0000-0000-0000CA020000}"/>
    <cellStyle name="Comma 7 4 2 4 4" xfId="5630" xr:uid="{FFE912BB-055C-46DF-8818-DF8382E88359}"/>
    <cellStyle name="Comma 7 4 2 4 4 2" xfId="29957" xr:uid="{89796A6F-5040-434A-BAAD-19672D0CD23D}"/>
    <cellStyle name="Comma 7 4 2 4 5" xfId="23065" xr:uid="{769159F0-5C0D-45AD-A13C-86CDBB62F980}"/>
    <cellStyle name="Comma 7 4 2 4 6" xfId="13576" xr:uid="{9800965C-BD53-4754-868D-E5123D35909F}"/>
    <cellStyle name="Comma 7 4 2 5" xfId="1753" xr:uid="{00000000-0005-0000-0000-0000CB020000}"/>
    <cellStyle name="Comma 7 4 2 5 2" xfId="2612" xr:uid="{00000000-0005-0000-0000-000034020000}"/>
    <cellStyle name="Comma 7 4 2 5 2 2" xfId="7736" xr:uid="{264B3417-CBC5-4D83-B7A8-2F55D07895CD}"/>
    <cellStyle name="Comma 7 4 2 5 2 2 2" xfId="18116" xr:uid="{D7BC6FBF-51A4-4330-B851-3EE9DFCAB1C5}"/>
    <cellStyle name="Comma 7 4 2 5 2 3" xfId="10569" xr:uid="{4D31655A-AF45-4744-B266-007F93F7754D}"/>
    <cellStyle name="Comma 7 4 2 5 2 3 2" xfId="20949" xr:uid="{1049E83E-33B6-444A-A210-330810576F5E}"/>
    <cellStyle name="Comma 7 4 2 5 2 4" xfId="27064" xr:uid="{F1FB34C1-7873-4C6B-8ADA-ADE9CE3881D3}"/>
    <cellStyle name="Comma 7 4 2 5 2 5" xfId="26465" xr:uid="{9481BDCD-342A-4F51-B132-7DAB60CB44A7}"/>
    <cellStyle name="Comma 7 4 2 5 2 6" xfId="15283" xr:uid="{D0D03222-D2B4-4757-AF32-F9756CC6E30E}"/>
    <cellStyle name="Comma 7 4 2 5 3" xfId="3672" xr:uid="{00000000-0005-0000-0000-0000CB020000}"/>
    <cellStyle name="Comma 7 4 2 5 4" xfId="5627" xr:uid="{1C4CAF15-8B85-423C-8049-2DF4B15A9E04}"/>
    <cellStyle name="Comma 7 4 2 5 4 2" xfId="29884" xr:uid="{E23FAD94-262E-486E-AC68-65CF7F67F6ED}"/>
    <cellStyle name="Comma 7 4 2 5 5" xfId="22758" xr:uid="{63A9C5F6-EF77-4C6B-870B-B8420B9A6D50}"/>
    <cellStyle name="Comma 7 4 2 5 6" xfId="12999" xr:uid="{CC3099B8-C7CE-44FA-B70E-D2EAEDDB43B9}"/>
    <cellStyle name="Comma 7 4 2 6" xfId="2284" xr:uid="{00000000-0005-0000-0000-00002F020000}"/>
    <cellStyle name="Comma 7 4 2 6 2" xfId="7410" xr:uid="{E4C36005-5EDC-4729-A3E0-E43290015D95}"/>
    <cellStyle name="Comma 7 4 2 6 2 2" xfId="17790" xr:uid="{178E532A-F0CB-4EAF-AFBB-942C78F28E6D}"/>
    <cellStyle name="Comma 7 4 2 6 3" xfId="10243" xr:uid="{C75A9190-3FC3-47E9-9995-2DF8C9F66013}"/>
    <cellStyle name="Comma 7 4 2 6 3 2" xfId="20623" xr:uid="{54290424-A44E-4F48-B2D1-3C3BA61DA7AA}"/>
    <cellStyle name="Comma 7 4 2 6 4" xfId="22815" xr:uid="{A3D6ACC0-116F-4946-83C3-631641F8A836}"/>
    <cellStyle name="Comma 7 4 2 6 5" xfId="26014" xr:uid="{FE68FD12-9154-4AA7-A0C3-CD68D3A9D720}"/>
    <cellStyle name="Comma 7 4 2 6 6" xfId="14957" xr:uid="{6FA8B3BC-ADED-4CC2-8CC3-FFE0A1B68FE5}"/>
    <cellStyle name="Comma 7 4 2 7" xfId="3823" xr:uid="{B14658B2-FCC4-43CD-A4BC-C6FD30075BC7}"/>
    <cellStyle name="Comma 7 4 2 7 2" xfId="8655" xr:uid="{2C356EDD-54BF-4E47-B774-D6E55FADE4F0}"/>
    <cellStyle name="Comma 7 4 2 7 2 2" xfId="19035" xr:uid="{7811949C-31E2-421D-ADBF-A2352D2AA19E}"/>
    <cellStyle name="Comma 7 4 2 7 3" xfId="11488" xr:uid="{6F3A02B3-9DAA-486E-A01B-91AC2E380B47}"/>
    <cellStyle name="Comma 7 4 2 7 3 2" xfId="21868" xr:uid="{56A9FE8D-D055-4A14-AC81-A7470A84DE3E}"/>
    <cellStyle name="Comma 7 4 2 7 4" xfId="26518" xr:uid="{5FBD1249-0C3E-4921-BE51-79EA2CAC9B29}"/>
    <cellStyle name="Comma 7 4 2 7 5" xfId="27749" xr:uid="{91768008-3678-4E3B-BDC5-DF49DC87299E}"/>
    <cellStyle name="Comma 7 4 2 7 6" xfId="16202" xr:uid="{883239F2-5ACA-48AC-92E0-E80092C3F15F}"/>
    <cellStyle name="Comma 7 4 2 8" xfId="4905" xr:uid="{505D3395-F608-44BD-AEA0-71EDAA867C28}"/>
    <cellStyle name="Comma 7 4 2 8 2" xfId="14197" xr:uid="{3D6D5CD5-AE94-4527-93FF-700D5C6AF69C}"/>
    <cellStyle name="Comma 7 4 2 9" xfId="6650" xr:uid="{0A8693F1-C2C0-478E-B194-10661804C34F}"/>
    <cellStyle name="Comma 7 4 2 9 2" xfId="17030" xr:uid="{38F0DE82-D13B-40DA-9557-A7EDD7239E97}"/>
    <cellStyle name="Comma 7 4 3" xfId="518" xr:uid="{00000000-0005-0000-0000-0000CC020000}"/>
    <cellStyle name="Comma 7 4 3 10" xfId="12673" xr:uid="{E6520FE3-3C5C-4157-946D-CBA5C7996F81}"/>
    <cellStyle name="Comma 7 4 3 2" xfId="1760" xr:uid="{00000000-0005-0000-0000-0000CD020000}"/>
    <cellStyle name="Comma 7 4 3 2 2" xfId="3072" xr:uid="{00000000-0005-0000-0000-000036020000}"/>
    <cellStyle name="Comma 7 4 3 2 2 2" xfId="8151" xr:uid="{BF50235C-D9F5-4BE6-8E57-DA842ACA190A}"/>
    <cellStyle name="Comma 7 4 3 2 2 2 2" xfId="28826" xr:uid="{6BC52DD1-A91F-43FE-B3D1-B5A4132182CA}"/>
    <cellStyle name="Comma 7 4 3 2 2 2 3" xfId="26070" xr:uid="{344878CB-20EA-42C7-8ABE-B293196D2670}"/>
    <cellStyle name="Comma 7 4 3 2 2 2 4" xfId="18531" xr:uid="{D22F1899-2944-4CCB-B36A-5E8A124EFFE5}"/>
    <cellStyle name="Comma 7 4 3 2 2 3" xfId="10984" xr:uid="{9DA86617-6C52-4D0B-BB50-D655114B14BB}"/>
    <cellStyle name="Comma 7 4 3 2 2 3 2" xfId="21364" xr:uid="{0D55057B-18DB-43C2-9C52-2A25422470D3}"/>
    <cellStyle name="Comma 7 4 3 2 2 4" xfId="22741" xr:uid="{F680CB1D-9166-446B-BFD5-A9FF7876BB0F}"/>
    <cellStyle name="Comma 7 4 3 2 2 5" xfId="15698" xr:uid="{03C28C1E-303A-4C32-AADB-57485055AA2F}"/>
    <cellStyle name="Comma 7 4 3 2 3" xfId="3665" xr:uid="{00000000-0005-0000-0000-0000CD020000}"/>
    <cellStyle name="Comma 7 4 3 2 4" xfId="5631" xr:uid="{F42C1CC9-4C1E-4C09-96AA-B1331C9CE94A}"/>
    <cellStyle name="Comma 7 4 3 2 4 2" xfId="29959" xr:uid="{CBFC30DF-918A-4635-9F73-C3728EBCA183}"/>
    <cellStyle name="Comma 7 4 3 2 5" xfId="23226" xr:uid="{3B4E2DE3-9C5B-4543-9F55-002A6D0DBA63}"/>
    <cellStyle name="Comma 7 4 3 2 6" xfId="13579" xr:uid="{16383BDD-3E14-46A2-97B6-8F35987451FD}"/>
    <cellStyle name="Comma 7 4 3 3" xfId="1761" xr:uid="{00000000-0005-0000-0000-0000CE020000}"/>
    <cellStyle name="Comma 7 4 3 3 2" xfId="2681" xr:uid="{00000000-0005-0000-0000-000037020000}"/>
    <cellStyle name="Comma 7 4 3 3 2 2" xfId="7804" xr:uid="{9C8CB75C-6DD5-4A6E-8B48-84A31B9706F3}"/>
    <cellStyle name="Comma 7 4 3 3 2 2 2" xfId="18184" xr:uid="{7FFE0B91-DF7A-4B57-B83F-494585391AC3}"/>
    <cellStyle name="Comma 7 4 3 3 2 3" xfId="10637" xr:uid="{61B0738B-6FC2-483F-8B6D-B8217C9393CF}"/>
    <cellStyle name="Comma 7 4 3 3 2 3 2" xfId="21017" xr:uid="{E9091CA8-E1E0-439B-B93F-92F6CEC7289E}"/>
    <cellStyle name="Comma 7 4 3 3 2 4" xfId="15351" xr:uid="{E470E6FC-CA99-4ED1-8669-6D41E198481E}"/>
    <cellStyle name="Comma 7 4 3 3 2 5" xfId="30436" xr:uid="{B1C8CA97-8768-4B9B-AA25-B2978BD9674C}"/>
    <cellStyle name="Comma 7 4 3 3 3" xfId="3616" xr:uid="{00000000-0005-0000-0000-0000CE020000}"/>
    <cellStyle name="Comma 7 4 3 3 4" xfId="5632" xr:uid="{C0C64253-4544-4979-A07F-7EEC2FA73C74}"/>
    <cellStyle name="Comma 7 4 3 3 4 2" xfId="29905" xr:uid="{7158D19A-9FDF-4D3B-84E8-BAA5FCE634A9}"/>
    <cellStyle name="Comma 7 4 3 3 5" xfId="25520" xr:uid="{6F3732D1-E16A-4301-8E3F-B27761CF0255}"/>
    <cellStyle name="Comma 7 4 3 3 6" xfId="13090" xr:uid="{74843E64-0A04-40DD-9985-1B3D8C252F4E}"/>
    <cellStyle name="Comma 7 4 3 4" xfId="1759" xr:uid="{00000000-0005-0000-0000-0000CF020000}"/>
    <cellStyle name="Comma 7 4 3 4 2" xfId="3815" xr:uid="{D8562F3A-33C0-47DC-9768-B5E4819A23FF}"/>
    <cellStyle name="Comma 7 4 3 4 2 2" xfId="8648" xr:uid="{0C5A08FC-7258-4858-96EB-178F2F1D7D2A}"/>
    <cellStyle name="Comma 7 4 3 4 2 2 2" xfId="19028" xr:uid="{61DE5C44-A3CE-4400-870E-4156CE6AF8D3}"/>
    <cellStyle name="Comma 7 4 3 4 2 3" xfId="11481" xr:uid="{640F1C62-E8E9-475D-A089-FC636808A532}"/>
    <cellStyle name="Comma 7 4 3 4 2 3 2" xfId="21861" xr:uid="{12B6440F-867B-4044-B185-A1865D631395}"/>
    <cellStyle name="Comma 7 4 3 4 2 4" xfId="26143" xr:uid="{552BB63E-C010-4D93-B642-D969AD86307D}"/>
    <cellStyle name="Comma 7 4 3 4 2 5" xfId="28034" xr:uid="{EBF27C3A-2657-4D29-AF37-80CC896DFA93}"/>
    <cellStyle name="Comma 7 4 3 4 2 6" xfId="16195" xr:uid="{2B3F23E8-0972-4367-BA90-49DE4C62D40D}"/>
    <cellStyle name="Comma 7 4 3 4 3" xfId="24367" xr:uid="{6022CDEA-3303-4688-AF3E-2A06F16DFF68}"/>
    <cellStyle name="Comma 7 4 3 5" xfId="4130" xr:uid="{0C3AEDB6-47D3-4532-AD9F-B747C0D3D348}"/>
    <cellStyle name="Comma 7 4 3 5 2" xfId="8901" xr:uid="{A9D57613-0647-4252-A7DE-F96ACE4D2F25}"/>
    <cellStyle name="Comma 7 4 3 5 2 2" xfId="29008" xr:uid="{3223FC18-17D2-4449-8BCE-D3331DED2D0C}"/>
    <cellStyle name="Comma 7 4 3 5 2 3" xfId="28250" xr:uid="{6C9C8208-8D55-4D64-89B3-93B3A9FA53DD}"/>
    <cellStyle name="Comma 7 4 3 5 2 4" xfId="19281" xr:uid="{6A93D2D0-E2DE-4958-873C-7C9307DAE259}"/>
    <cellStyle name="Comma 7 4 3 5 2 5" xfId="31013" xr:uid="{AE91DB1F-9BFA-4E40-ABB4-055D676741C7}"/>
    <cellStyle name="Comma 7 4 3 5 3" xfId="11734" xr:uid="{5DBDEE2F-CB0E-48E9-B894-F3528BA102EF}"/>
    <cellStyle name="Comma 7 4 3 5 3 2" xfId="22114" xr:uid="{E35B95DF-9B87-4BFF-AE1A-40656154C09C}"/>
    <cellStyle name="Comma 7 4 3 5 4" xfId="24379" xr:uid="{64CB99C8-9B2C-4180-A06C-88ADD89B3129}"/>
    <cellStyle name="Comma 7 4 3 5 5" xfId="16448" xr:uid="{6D5896D9-6706-4E56-88C1-BCFB3F2F4844}"/>
    <cellStyle name="Comma 7 4 3 6" xfId="4907" xr:uid="{DA85075F-94FB-48B1-8890-E36FF3FD70B4}"/>
    <cellStyle name="Comma 7 4 3 6 2" xfId="28139" xr:uid="{4CFE3330-324B-4455-BD55-4159D7D6A5AB}"/>
    <cellStyle name="Comma 7 4 3 6 3" xfId="26161" xr:uid="{BF794F05-5DEE-469D-99FD-CB721AD9A86F}"/>
    <cellStyle name="Comma 7 4 3 6 4" xfId="14199" xr:uid="{253B09F4-F27C-4B2A-ABB8-76CC41B86518}"/>
    <cellStyle name="Comma 7 4 3 7" xfId="6652" xr:uid="{EFDA9DAE-3A68-43F3-A939-F094E59796C1}"/>
    <cellStyle name="Comma 7 4 3 7 2" xfId="27055" xr:uid="{FC4F1DFA-571F-4A4A-A501-8420725FAAB2}"/>
    <cellStyle name="Comma 7 4 3 7 3" xfId="26150" xr:uid="{E58BB649-B87C-4009-B139-0A916F21407C}"/>
    <cellStyle name="Comma 7 4 3 7 4" xfId="17032" xr:uid="{128962EE-7DCA-4045-9132-C4B3DF290F4F}"/>
    <cellStyle name="Comma 7 4 3 8" xfId="9485" xr:uid="{51EE6ED6-E2E0-4CED-910B-E529C0164812}"/>
    <cellStyle name="Comma 7 4 3 8 2" xfId="19865" xr:uid="{30253037-7FE3-4B81-8FD0-86D6676B1E60}"/>
    <cellStyle name="Comma 7 4 3 9" xfId="24009" xr:uid="{518B04B8-B99A-4BF2-90A8-E4814A881679}"/>
    <cellStyle name="Comma 7 4 4" xfId="519" xr:uid="{00000000-0005-0000-0000-0000D0020000}"/>
    <cellStyle name="Comma 7 4 4 10" xfId="13580" xr:uid="{8F87A287-EAB1-4464-80D3-D813300FA58E}"/>
    <cellStyle name="Comma 7 4 4 2" xfId="1763" xr:uid="{00000000-0005-0000-0000-0000D1020000}"/>
    <cellStyle name="Comma 7 4 4 2 2" xfId="25671" xr:uid="{87CCBCDE-2E7E-4962-9235-BD2EE4E989AF}"/>
    <cellStyle name="Comma 7 4 4 2 2 2" xfId="29793" xr:uid="{FD56B18F-F2A1-4404-84AA-2710BD5F70E9}"/>
    <cellStyle name="Comma 7 4 4 2 2 2 2" xfId="30769" xr:uid="{319C5315-1AFF-4ADF-8B9D-E9FDD8A5291F}"/>
    <cellStyle name="Comma 7 4 4 2 3" xfId="24975" xr:uid="{BAF6A2DD-6226-43D4-A684-8150AEF97C75}"/>
    <cellStyle name="Comma 7 4 4 2 4" xfId="30055" xr:uid="{75B74586-5889-4F8A-8B94-D1B0980FFA5F}"/>
    <cellStyle name="Comma 7 4 4 3" xfId="1764" xr:uid="{00000000-0005-0000-0000-0000D2020000}"/>
    <cellStyle name="Comma 7 4 4 4" xfId="1762" xr:uid="{00000000-0005-0000-0000-0000D3020000}"/>
    <cellStyle name="Comma 7 4 4 5" xfId="4415" xr:uid="{A79976AD-E645-441A-AD6C-97FE5F3FEE87}"/>
    <cellStyle name="Comma 7 4 4 5 2" xfId="9186" xr:uid="{5CEDBA4A-068F-49F2-8742-EED7FB556728}"/>
    <cellStyle name="Comma 7 4 4 5 2 2" xfId="19566" xr:uid="{C1D73A54-DF06-43E1-B02D-70138DAC0F65}"/>
    <cellStyle name="Comma 7 4 4 5 2 3" xfId="31080" xr:uid="{54FF0A26-6FC3-46E7-B541-2D3D4C7445BB}"/>
    <cellStyle name="Comma 7 4 4 5 2 4" xfId="30768" xr:uid="{9E45CC61-8D14-4306-AE88-07132C06F482}"/>
    <cellStyle name="Comma 7 4 4 5 3" xfId="12019" xr:uid="{F1F12C03-26D3-472A-A199-CA3BBADF4FF8}"/>
    <cellStyle name="Comma 7 4 4 5 3 2" xfId="22399" xr:uid="{D0600EDC-19A8-4DBE-B021-6AD9B46BC449}"/>
    <cellStyle name="Comma 7 4 4 5 4" xfId="16733" xr:uid="{E03EF074-59AE-4958-9A55-F8150CEC62AC}"/>
    <cellStyle name="Comma 7 4 4 6" xfId="4908" xr:uid="{B5894034-0CBE-4849-944D-A2145E2BA423}"/>
    <cellStyle name="Comma 7 4 4 6 2" xfId="14200" xr:uid="{E0144BC8-5106-4878-99BF-3ABA15849A30}"/>
    <cellStyle name="Comma 7 4 4 7" xfId="6653" xr:uid="{1CE7CD24-6A9B-47E4-A2C8-994D2158C902}"/>
    <cellStyle name="Comma 7 4 4 7 2" xfId="17033" xr:uid="{9A7E1A0B-0986-4842-8671-42445014E238}"/>
    <cellStyle name="Comma 7 4 4 8" xfId="9486" xr:uid="{0AFF9412-21A3-490D-997B-AFB0902370A2}"/>
    <cellStyle name="Comma 7 4 4 8 2" xfId="19866" xr:uid="{2A59CC9B-4745-4CEF-9C04-AE114DA413E5}"/>
    <cellStyle name="Comma 7 4 4 9" xfId="25011" xr:uid="{DA3D3D37-93EA-45C0-8D23-6DE1759E4E8B}"/>
    <cellStyle name="Comma 7 4 5" xfId="1765" xr:uid="{00000000-0005-0000-0000-0000D4020000}"/>
    <cellStyle name="Comma 7 4 5 2" xfId="2876" xr:uid="{00000000-0005-0000-0000-000039020000}"/>
    <cellStyle name="Comma 7 4 5 2 2" xfId="7992" xr:uid="{3436F44C-B494-4C12-B062-B05AE390F7DB}"/>
    <cellStyle name="Comma 7 4 5 2 2 2" xfId="28135" xr:uid="{C4C8EBBF-1363-4EDA-8249-8E2FAC6E891D}"/>
    <cellStyle name="Comma 7 4 5 2 2 2 2" xfId="31200" xr:uid="{C4434D6B-27E6-4DB2-B5C6-11D236A9EB9B}"/>
    <cellStyle name="Comma 7 4 5 2 2 2 3" xfId="30770" xr:uid="{5B586058-E49A-4F5A-A031-B1916C57A197}"/>
    <cellStyle name="Comma 7 4 5 2 2 3" xfId="28406" xr:uid="{A8388C42-FB4F-4E71-9665-28D8309C8F99}"/>
    <cellStyle name="Comma 7 4 5 2 2 4" xfId="18372" xr:uid="{010E3599-4041-494C-9E8B-47211047F9C8}"/>
    <cellStyle name="Comma 7 4 5 2 3" xfId="10825" xr:uid="{E234D908-EA01-4B18-A72C-F9A351E71EA5}"/>
    <cellStyle name="Comma 7 4 5 2 3 2" xfId="21205" xr:uid="{92EF256B-DCA1-4DAD-A75D-2632903337D1}"/>
    <cellStyle name="Comma 7 4 5 2 4" xfId="23629" xr:uid="{3DF51C16-BD7D-45E9-821B-7CB0DAC33938}"/>
    <cellStyle name="Comma 7 4 5 2 5" xfId="15539" xr:uid="{39C585DA-A2B8-4368-A749-A353297DF4B4}"/>
    <cellStyle name="Comma 7 4 5 3" xfId="3556" xr:uid="{00000000-0005-0000-0000-0000D4020000}"/>
    <cellStyle name="Comma 7 4 5 4" xfId="5633" xr:uid="{F25F8ABD-E47B-4ED6-8D3F-4A5C88232BBD}"/>
    <cellStyle name="Comma 7 4 5 4 2" xfId="29843" xr:uid="{4B10996F-A14C-46DD-8C2F-249591EC5D98}"/>
    <cellStyle name="Comma 7 4 5 5" xfId="24301" xr:uid="{34F8396F-3D25-4222-B311-5C22B2557EDE}"/>
    <cellStyle name="Comma 7 4 5 6" xfId="13371" xr:uid="{BD057F28-3B5C-4119-8DED-40BF81C07833}"/>
    <cellStyle name="Comma 7 4 6" xfId="1766" xr:uid="{00000000-0005-0000-0000-0000D5020000}"/>
    <cellStyle name="Comma 7 4 6 2" xfId="2449" xr:uid="{00000000-0005-0000-0000-00003A020000}"/>
    <cellStyle name="Comma 7 4 6 2 2" xfId="7573" xr:uid="{0EC8745B-CADC-4E90-A2A4-B929D2A07332}"/>
    <cellStyle name="Comma 7 4 6 2 2 2" xfId="17953" xr:uid="{8DAB496C-B792-4CAD-B564-5C584D52771C}"/>
    <cellStyle name="Comma 7 4 6 2 3" xfId="10406" xr:uid="{E940CE41-6AA0-4542-ADA4-02A6AA67B06A}"/>
    <cellStyle name="Comma 7 4 6 2 3 2" xfId="20786" xr:uid="{FD7A1908-EC3C-4637-BA0B-59DE488C5758}"/>
    <cellStyle name="Comma 7 4 6 2 4" xfId="28248" xr:uid="{97D421FA-B512-4A65-9020-4AD1C995F528}"/>
    <cellStyle name="Comma 7 4 6 2 5" xfId="27193" xr:uid="{0F71882D-9EE9-4AF9-BB8E-5D4AE3A4E7BE}"/>
    <cellStyle name="Comma 7 4 6 2 6" xfId="15120" xr:uid="{284E2CD2-1AE5-4730-B259-FED1EA434687}"/>
    <cellStyle name="Comma 7 4 6 3" xfId="3597" xr:uid="{00000000-0005-0000-0000-0000D5020000}"/>
    <cellStyle name="Comma 7 4 6 4" xfId="5634" xr:uid="{21A9B409-13AB-40F1-85E0-8DA63EC6AEB6}"/>
    <cellStyle name="Comma 7 4 6 4 2" xfId="29858" xr:uid="{805902E2-1874-4F43-B319-8A070BE8AB08}"/>
    <cellStyle name="Comma 7 4 6 5" xfId="25566" xr:uid="{10683595-BF23-4CD4-A616-26D637111E13}"/>
    <cellStyle name="Comma 7 4 6 6" xfId="12836" xr:uid="{0809ABC4-139C-4EA3-B4E0-B861784C5782}"/>
    <cellStyle name="Comma 7 4 7" xfId="1752" xr:uid="{00000000-0005-0000-0000-0000D6020000}"/>
    <cellStyle name="Comma 7 4 7 2" xfId="2203" xr:uid="{00000000-0005-0000-0000-00002E020000}"/>
    <cellStyle name="Comma 7 4 7 2 2" xfId="7329" xr:uid="{31F03D0B-5349-4749-B7D7-0B78895A88A5}"/>
    <cellStyle name="Comma 7 4 7 2 2 2" xfId="17709" xr:uid="{F4B4C7F2-E13A-4989-B108-93D02447DCAB}"/>
    <cellStyle name="Comma 7 4 7 2 3" xfId="10162" xr:uid="{BB85DFE3-E287-438D-B6A4-802C96684C4D}"/>
    <cellStyle name="Comma 7 4 7 2 3 2" xfId="20542" xr:uid="{906FE7D4-FA9C-4C0E-83E2-8D42A9C15F0F}"/>
    <cellStyle name="Comma 7 4 7 2 4" xfId="26241" xr:uid="{339CF1EF-81BC-4493-A9F7-6146948D3329}"/>
    <cellStyle name="Comma 7 4 7 2 5" xfId="27629" xr:uid="{E101F0AA-CAB3-44BF-99B8-EFD37EC09B6D}"/>
    <cellStyle name="Comma 7 4 7 2 6" xfId="14876" xr:uid="{160A4B17-A6AC-42DF-8C9C-AE7E27C74696}"/>
    <cellStyle name="Comma 7 4 7 3" xfId="3585" xr:uid="{00000000-0005-0000-0000-0000D6020000}"/>
    <cellStyle name="Comma 7 4 7 4" xfId="23781" xr:uid="{809982DD-55F7-4340-A2D8-962BFBBD17E2}"/>
    <cellStyle name="Comma 7 4 8" xfId="3871" xr:uid="{6D2C64E3-2EB5-4B5F-AB7C-2CFD353A925B}"/>
    <cellStyle name="Comma 7 4 8 2" xfId="8702" xr:uid="{418BB3BF-3B1D-4B63-9BA4-95B5E7B8F262}"/>
    <cellStyle name="Comma 7 4 8 2 2" xfId="19082" xr:uid="{6EB814DC-1EEE-4F0F-9A34-5AF4EF51B40F}"/>
    <cellStyle name="Comma 7 4 8 3" xfId="11535" xr:uid="{D5273CD8-F233-422C-8111-01D3A8CC2859}"/>
    <cellStyle name="Comma 7 4 8 3 2" xfId="21915" xr:uid="{C4937901-0BE3-44C0-B3B0-3522436B49CC}"/>
    <cellStyle name="Comma 7 4 8 4" xfId="26604" xr:uid="{208E59B3-CE85-479B-9D7C-C1E8DADA5EC0}"/>
    <cellStyle name="Comma 7 4 8 5" xfId="26555" xr:uid="{69AD928B-C453-4838-ACD3-276462F0F02B}"/>
    <cellStyle name="Comma 7 4 8 6" xfId="16249" xr:uid="{02070642-8455-4E33-9387-9A0B89000FF9}"/>
    <cellStyle name="Comma 7 4 9" xfId="4904" xr:uid="{AB73B4F1-1147-49B8-BA9C-978935F8249C}"/>
    <cellStyle name="Comma 7 4 9 2" xfId="26522" xr:uid="{A999B94A-0626-4C4E-9E27-FDD4334FC110}"/>
    <cellStyle name="Comma 7 4 9 3" xfId="26848" xr:uid="{95DD793D-BD7E-4FCF-A213-6E764638978F}"/>
    <cellStyle name="Comma 7 4 9 4" xfId="14196" xr:uid="{5569E507-C9A7-4281-98A1-8AC6F1D59175}"/>
    <cellStyle name="Comma 7 5" xfId="520" xr:uid="{00000000-0005-0000-0000-0000D7020000}"/>
    <cellStyle name="Comma 7 5 10" xfId="6654" xr:uid="{5646055F-E7BE-4976-8537-AD1E59322F6A}"/>
    <cellStyle name="Comma 7 5 10 2" xfId="17034" xr:uid="{CE0E45D4-7EE2-4722-BC34-D70527B4C2C8}"/>
    <cellStyle name="Comma 7 5 11" xfId="9487" xr:uid="{7717B620-F26A-4871-B6F1-33D9316F7E93}"/>
    <cellStyle name="Comma 7 5 11 2" xfId="19867" xr:uid="{D05A5041-035E-485E-94FC-5DD078A197C5}"/>
    <cellStyle name="Comma 7 5 12" xfId="22917" xr:uid="{69324D7E-F973-4021-B3C7-B6AD117E2B83}"/>
    <cellStyle name="Comma 7 5 13" xfId="12516" xr:uid="{37A7B014-FB51-47D1-AB9F-B6D1A1CCDEAE}"/>
    <cellStyle name="Comma 7 5 2" xfId="521" xr:uid="{00000000-0005-0000-0000-0000D8020000}"/>
    <cellStyle name="Comma 7 5 2 10" xfId="23730" xr:uid="{7271B6E7-9EC8-45ED-A39F-6A2EE9205006}"/>
    <cellStyle name="Comma 7 5 2 11" xfId="12674" xr:uid="{E3C414B1-985B-448E-A888-8F93AF525D4B}"/>
    <cellStyle name="Comma 7 5 2 2" xfId="522" xr:uid="{00000000-0005-0000-0000-0000D9020000}"/>
    <cellStyle name="Comma 7 5 2 2 2" xfId="1770" xr:uid="{00000000-0005-0000-0000-0000DA020000}"/>
    <cellStyle name="Comma 7 5 2 2 2 2" xfId="24737" xr:uid="{CE9739E2-0E6C-4012-8352-FEFC55D4E5E8}"/>
    <cellStyle name="Comma 7 5 2 2 2 2 2" xfId="29818" xr:uid="{5C6E918E-4939-45E8-B81B-2BB9443B9369}"/>
    <cellStyle name="Comma 7 5 2 2 2 2 2 2" xfId="30772" xr:uid="{8331577E-3BE0-4863-9249-C2E29EC91883}"/>
    <cellStyle name="Comma 7 5 2 2 2 3" xfId="25613" xr:uid="{E11AB7C8-071A-4B09-83C8-46783A515B04}"/>
    <cellStyle name="Comma 7 5 2 2 2 4" xfId="30056" xr:uid="{EDBA2B5F-6CEF-4901-AC0B-962DF8EC9CB1}"/>
    <cellStyle name="Comma 7 5 2 2 3" xfId="1771" xr:uid="{00000000-0005-0000-0000-0000DB020000}"/>
    <cellStyle name="Comma 7 5 2 2 3 2" xfId="27028" xr:uid="{4FA6F6FF-3998-4705-9D32-C8FCE46C3B75}"/>
    <cellStyle name="Comma 7 5 2 2 3 3" xfId="27384" xr:uid="{6C331F4C-E5CD-4B44-968E-0F45ABC4B5DD}"/>
    <cellStyle name="Comma 7 5 2 2 4" xfId="1769" xr:uid="{00000000-0005-0000-0000-0000DC020000}"/>
    <cellStyle name="Comma 7 5 2 2 5" xfId="4911" xr:uid="{292E7043-3ECC-4B86-8A68-9553D6F91E71}"/>
    <cellStyle name="Comma 7 5 2 2 5 2" xfId="26637" xr:uid="{499C625A-4CCE-4EF2-A8EA-D9B86F988028}"/>
    <cellStyle name="Comma 7 5 2 2 5 2 2" xfId="31178" xr:uid="{87B6A0FC-0A0D-4749-B9C8-431AB1B2B79E}"/>
    <cellStyle name="Comma 7 5 2 2 5 2 3" xfId="30771" xr:uid="{6B021D7B-467E-41E0-86AE-C149D8B144C3}"/>
    <cellStyle name="Comma 7 5 2 2 5 3" xfId="28693" xr:uid="{9658C0DE-99BE-4E79-987E-4296B294C41E}"/>
    <cellStyle name="Comma 7 5 2 2 5 4" xfId="14203" xr:uid="{5B1BE0DE-DB06-4CD0-9D5C-33FEDCF65142}"/>
    <cellStyle name="Comma 7 5 2 2 6" xfId="6656" xr:uid="{D1C9BAC6-1A7E-4DF8-AC19-F1503F2DB7E5}"/>
    <cellStyle name="Comma 7 5 2 2 6 2" xfId="17036" xr:uid="{F5D565DB-66DB-4426-83FE-CA2C1B834E84}"/>
    <cellStyle name="Comma 7 5 2 2 7" xfId="9489" xr:uid="{6A31CE58-6B40-4C65-BC91-7AFB0091B658}"/>
    <cellStyle name="Comma 7 5 2 2 7 2" xfId="19869" xr:uid="{0210F76D-6388-4692-9950-53EF0FA1D003}"/>
    <cellStyle name="Comma 7 5 2 2 8" xfId="23884" xr:uid="{5D62CAE4-9906-433E-88E3-AABC571647DB}"/>
    <cellStyle name="Comma 7 5 2 2 9" xfId="13581" xr:uid="{83868C91-B072-4CE9-B1C4-182C922D8C7E}"/>
    <cellStyle name="Comma 7 5 2 3" xfId="1772" xr:uid="{00000000-0005-0000-0000-0000DD020000}"/>
    <cellStyle name="Comma 7 5 2 3 2" xfId="2682" xr:uid="{00000000-0005-0000-0000-00003E020000}"/>
    <cellStyle name="Comma 7 5 2 3 2 2" xfId="7805" xr:uid="{D680A6ED-2E5B-494C-B20D-A469A372655C}"/>
    <cellStyle name="Comma 7 5 2 3 2 2 2" xfId="18185" xr:uid="{C2A50A2D-2117-475D-8CF9-BB8184BA4D36}"/>
    <cellStyle name="Comma 7 5 2 3 2 3" xfId="10638" xr:uid="{8F13F77B-5886-4B31-9A6B-6F7BBF4680C1}"/>
    <cellStyle name="Comma 7 5 2 3 2 3 2" xfId="21018" xr:uid="{806E31E5-44E7-4543-8EE7-D88714002892}"/>
    <cellStyle name="Comma 7 5 2 3 2 4" xfId="15352" xr:uid="{2B1DDC52-F985-4BDE-9709-0D693B7B1532}"/>
    <cellStyle name="Comma 7 5 2 3 2 5" xfId="30437" xr:uid="{4C69A4F6-066B-4602-A2FB-2507B99DA2D3}"/>
    <cellStyle name="Comma 7 5 2 3 3" xfId="3603" xr:uid="{00000000-0005-0000-0000-0000DD020000}"/>
    <cellStyle name="Comma 7 5 2 3 4" xfId="5635" xr:uid="{22F7C8BC-3E9A-4B2A-806B-9A80343B7F05}"/>
    <cellStyle name="Comma 7 5 2 3 4 2" xfId="29753" xr:uid="{CB335343-DFF7-47C9-BAD2-5555E0887C81}"/>
    <cellStyle name="Comma 7 5 2 3 5" xfId="24908" xr:uid="{F8A8837A-C407-4E3F-923E-3AFB3C58AF5E}"/>
    <cellStyle name="Comma 7 5 2 3 6" xfId="13092" xr:uid="{D1E8E6CF-0015-404D-A40C-C30BA51A8475}"/>
    <cellStyle name="Comma 7 5 2 4" xfId="1773" xr:uid="{00000000-0005-0000-0000-0000DE020000}"/>
    <cellStyle name="Comma 7 5 2 4 2" xfId="4660" xr:uid="{2293452D-99F2-4CAD-A165-3292E92C43D0}"/>
    <cellStyle name="Comma 7 5 2 4 2 2" xfId="9408" xr:uid="{8490B5E4-6184-4B5A-B643-0B3560AA6B22}"/>
    <cellStyle name="Comma 7 5 2 4 2 2 2" xfId="19788" xr:uid="{FCFB48EE-F3DA-40D4-827B-447D467F4461}"/>
    <cellStyle name="Comma 7 5 2 4 2 2 3" xfId="31107" xr:uid="{F6B2EA94-75BA-4FE9-BA97-825E66BAC5CD}"/>
    <cellStyle name="Comma 7 5 2 4 2 2 4" xfId="30773" xr:uid="{9413EA06-846F-4538-A8B6-AC9D9CB1956E}"/>
    <cellStyle name="Comma 7 5 2 4 2 3" xfId="12241" xr:uid="{6AD03675-E70A-43EC-8DE8-396BC8465545}"/>
    <cellStyle name="Comma 7 5 2 4 2 3 2" xfId="22621" xr:uid="{389CCCCB-5BE5-4301-9249-F53BBA9D0DA1}"/>
    <cellStyle name="Comma 7 5 2 4 2 4" xfId="26516" xr:uid="{70ABF6DC-7723-4A8F-99BB-4DB503F16498}"/>
    <cellStyle name="Comma 7 5 2 4 2 5" xfId="28686" xr:uid="{797ADB1F-1EB8-4FFC-B4C7-4F772DF04221}"/>
    <cellStyle name="Comma 7 5 2 4 2 6" xfId="16955" xr:uid="{54EA9394-C352-4F3E-8333-563BD2D23845}"/>
    <cellStyle name="Comma 7 5 2 4 3" xfId="23106" xr:uid="{4651104D-9B11-4DF9-AF50-B53CB8D8197E}"/>
    <cellStyle name="Comma 7 5 2 4 3 2" xfId="29907" xr:uid="{FC352166-CC94-4832-943B-05E380014AC4}"/>
    <cellStyle name="Comma 7 5 2 4 4" xfId="30019" xr:uid="{F9CFF630-ED37-41F2-88D7-D77DA160E269}"/>
    <cellStyle name="Comma 7 5 2 5" xfId="1768" xr:uid="{00000000-0005-0000-0000-0000DF020000}"/>
    <cellStyle name="Comma 7 5 2 5 2" xfId="22839" xr:uid="{D1DB451F-6159-4A74-9B86-700896744C6A}"/>
    <cellStyle name="Comma 7 5 2 5 3" xfId="23332" xr:uid="{93AFDCE7-C4AA-4008-818F-D54818BF790E}"/>
    <cellStyle name="Comma 7 5 2 6" xfId="4131" xr:uid="{6C3FB44E-C3DD-459C-9389-910BF7DB3F9C}"/>
    <cellStyle name="Comma 7 5 2 6 2" xfId="8902" xr:uid="{A90DD8B8-339C-4DFD-9955-5E5A304CC0C4}"/>
    <cellStyle name="Comma 7 5 2 6 2 2" xfId="19282" xr:uid="{B57EC07F-43BA-45E8-95C3-065ABF189734}"/>
    <cellStyle name="Comma 7 5 2 6 3" xfId="11735" xr:uid="{BB3C0E05-D031-4229-ABCD-7D9AF0680012}"/>
    <cellStyle name="Comma 7 5 2 6 3 2" xfId="22115" xr:uid="{EA49C380-52C9-4106-9534-2C5AB97684E3}"/>
    <cellStyle name="Comma 7 5 2 6 4" xfId="26567" xr:uid="{13B4D00C-BF5B-4937-9643-02477EBF71E3}"/>
    <cellStyle name="Comma 7 5 2 6 5" xfId="26504" xr:uid="{AFC1D15D-FE69-4DC5-A4C1-3A148A010EFD}"/>
    <cellStyle name="Comma 7 5 2 6 6" xfId="16449" xr:uid="{1ECDBD2A-CFE2-498B-8B43-F4E11D0599D1}"/>
    <cellStyle name="Comma 7 5 2 7" xfId="4910" xr:uid="{2FF2228D-1314-47F7-A649-B753533FBC8D}"/>
    <cellStyle name="Comma 7 5 2 7 2" xfId="27241" xr:uid="{C4EC5E6E-8F0B-49C6-9EB5-C71C495229DB}"/>
    <cellStyle name="Comma 7 5 2 7 3" xfId="27796" xr:uid="{6DAD2BEF-7EBF-4C6E-A116-18EA70E465FB}"/>
    <cellStyle name="Comma 7 5 2 7 4" xfId="14202" xr:uid="{4BE345BD-8721-4E6B-966D-99DA1638117A}"/>
    <cellStyle name="Comma 7 5 2 8" xfId="6655" xr:uid="{1C3ECEF6-26DB-46B5-BD5A-292C97DA5F61}"/>
    <cellStyle name="Comma 7 5 2 8 2" xfId="17035" xr:uid="{9B548DB4-02BF-4262-AC9A-890BCBFFCE8F}"/>
    <cellStyle name="Comma 7 5 2 9" xfId="9488" xr:uid="{7A9069B7-FCFB-48A7-B514-C0CD8B93DE19}"/>
    <cellStyle name="Comma 7 5 2 9 2" xfId="19868" xr:uid="{C0F14D28-BF11-45A9-8B65-1362B87914A1}"/>
    <cellStyle name="Comma 7 5 3" xfId="523" xr:uid="{00000000-0005-0000-0000-0000E0020000}"/>
    <cellStyle name="Comma 7 5 3 10" xfId="13582" xr:uid="{B1FF3BE9-35A9-4F2E-AB1A-162D9D826A92}"/>
    <cellStyle name="Comma 7 5 3 2" xfId="1775" xr:uid="{00000000-0005-0000-0000-0000E1020000}"/>
    <cellStyle name="Comma 7 5 3 2 2" xfId="22790" xr:uid="{0F83F840-92B1-4135-BB5C-61014B1EB3FA}"/>
    <cellStyle name="Comma 7 5 3 2 2 2" xfId="29797" xr:uid="{E1BC0F88-3013-4A17-86BC-D393EC6A12C2}"/>
    <cellStyle name="Comma 7 5 3 2 2 2 2" xfId="30775" xr:uid="{0405C4BC-9FA5-4E1C-AE2C-0E8E035E6E55}"/>
    <cellStyle name="Comma 7 5 3 2 3" xfId="24069" xr:uid="{8A811A5F-863A-432D-8845-82D7A335A18F}"/>
    <cellStyle name="Comma 7 5 3 2 3 2" xfId="26962" xr:uid="{ACD1A0F0-669A-46F3-822C-B3E39EEFFB34}"/>
    <cellStyle name="Comma 7 5 3 2 4" xfId="30057" xr:uid="{4003CD9E-9CDC-471A-80E3-40C67E7AE6F3}"/>
    <cellStyle name="Comma 7 5 3 3" xfId="1776" xr:uid="{00000000-0005-0000-0000-0000E2020000}"/>
    <cellStyle name="Comma 7 5 3 4" xfId="1774" xr:uid="{00000000-0005-0000-0000-0000E3020000}"/>
    <cellStyle name="Comma 7 5 3 4 2" xfId="25792" xr:uid="{C46FFFC4-5367-43D9-A0F2-883957F7948E}"/>
    <cellStyle name="Comma 7 5 3 4 3" xfId="25048" xr:uid="{B860A217-F0E0-4C8F-8370-1FADC8BB8F47}"/>
    <cellStyle name="Comma 7 5 3 5" xfId="4416" xr:uid="{C9503F72-C980-4EA6-9C7B-463E12EBFCF4}"/>
    <cellStyle name="Comma 7 5 3 5 2" xfId="9187" xr:uid="{5A1C26EA-F208-48EE-86DD-9FFC88BAFD19}"/>
    <cellStyle name="Comma 7 5 3 5 2 2" xfId="19567" xr:uid="{FCD690AC-5AC5-4154-904A-D83197D1328E}"/>
    <cellStyle name="Comma 7 5 3 5 2 3" xfId="31081" xr:uid="{D2DA8AD8-9203-46A4-840D-08F9276927A9}"/>
    <cellStyle name="Comma 7 5 3 5 2 4" xfId="30774" xr:uid="{ADEA8ABE-EF1C-4EE3-B196-098AA0C6560D}"/>
    <cellStyle name="Comma 7 5 3 5 3" xfId="12020" xr:uid="{FE1AF542-490F-455D-B3A3-CBC2CF555370}"/>
    <cellStyle name="Comma 7 5 3 5 3 2" xfId="22400" xr:uid="{00BE9369-0DF0-4924-8996-08D0CF6B80B1}"/>
    <cellStyle name="Comma 7 5 3 5 4" xfId="26388" xr:uid="{6B4CBF57-0C58-4E6E-8425-E119C9F18CE3}"/>
    <cellStyle name="Comma 7 5 3 5 5" xfId="26810" xr:uid="{2D16A3FA-6801-4321-9577-5BCA3F3D3CF6}"/>
    <cellStyle name="Comma 7 5 3 5 6" xfId="16734" xr:uid="{16B91357-5D72-4047-8D44-EA5C0437341A}"/>
    <cellStyle name="Comma 7 5 3 6" xfId="4912" xr:uid="{52DF5D1D-58FF-4F8F-A9B2-66477038F575}"/>
    <cellStyle name="Comma 7 5 3 6 2" xfId="27199" xr:uid="{6326BB40-03C3-4902-9C37-66E177A6EE9F}"/>
    <cellStyle name="Comma 7 5 3 6 3" xfId="26124" xr:uid="{8D6A2465-16E8-4E6F-A741-2AF012D9129F}"/>
    <cellStyle name="Comma 7 5 3 6 4" xfId="14204" xr:uid="{B4665CA3-479F-4BA8-B01A-97C19FE4190B}"/>
    <cellStyle name="Comma 7 5 3 7" xfId="6657" xr:uid="{1AFEB5F0-FB19-4185-86EE-541F27F587A7}"/>
    <cellStyle name="Comma 7 5 3 7 2" xfId="17037" xr:uid="{958F4867-4E4C-4A39-88B9-A6A66A6A68B3}"/>
    <cellStyle name="Comma 7 5 3 8" xfId="9490" xr:uid="{4B8908AE-1128-4C15-8990-7885F7F4F125}"/>
    <cellStyle name="Comma 7 5 3 8 2" xfId="19870" xr:uid="{57CCC8A8-3DAE-4B38-9E91-BA0D903C5B64}"/>
    <cellStyle name="Comma 7 5 3 9" xfId="25474" xr:uid="{07803372-5954-4D9E-9D44-7FB4212F89A6}"/>
    <cellStyle name="Comma 7 5 4" xfId="524" xr:uid="{00000000-0005-0000-0000-0000E4020000}"/>
    <cellStyle name="Comma 7 5 4 2" xfId="1778" xr:uid="{00000000-0005-0000-0000-0000E5020000}"/>
    <cellStyle name="Comma 7 5 4 2 2" xfId="24445" xr:uid="{BF2EC34A-698B-443F-AAE6-00CE8E0BD838}"/>
    <cellStyle name="Comma 7 5 4 2 2 2" xfId="29811" xr:uid="{ACABB38E-F2C3-4AC1-BAE5-A0B7DA0C7293}"/>
    <cellStyle name="Comma 7 5 4 2 2 2 2" xfId="30777" xr:uid="{AF40BC1E-0D28-4ADA-909F-280C9863C3CF}"/>
    <cellStyle name="Comma 7 5 4 2 3" xfId="25557" xr:uid="{57C8C355-B884-4ABB-8802-01C4ABA7B528}"/>
    <cellStyle name="Comma 7 5 4 2 4" xfId="30037" xr:uid="{2590A26D-2BC3-46D2-9CBC-376320D777B3}"/>
    <cellStyle name="Comma 7 5 4 3" xfId="1779" xr:uid="{00000000-0005-0000-0000-0000E6020000}"/>
    <cellStyle name="Comma 7 5 4 4" xfId="1777" xr:uid="{00000000-0005-0000-0000-0000E7020000}"/>
    <cellStyle name="Comma 7 5 4 5" xfId="4913" xr:uid="{DB919833-4F3D-4DD0-92E0-182B07EEBA4A}"/>
    <cellStyle name="Comma 7 5 4 5 2" xfId="14205" xr:uid="{40ACD453-DF55-4FFD-A391-5CE1BDDCA524}"/>
    <cellStyle name="Comma 7 5 4 5 2 2" xfId="31114" xr:uid="{AFD7E339-6562-4166-B7E4-17A96787670E}"/>
    <cellStyle name="Comma 7 5 4 5 2 3" xfId="30776" xr:uid="{171CD150-B758-49E1-ADA7-FED0D3CB3AFB}"/>
    <cellStyle name="Comma 7 5 4 6" xfId="6658" xr:uid="{3A3D3219-E4C3-4D65-9D99-82110F79AA60}"/>
    <cellStyle name="Comma 7 5 4 6 2" xfId="17038" xr:uid="{279B2CF0-A082-4FCF-9AAF-773691DA413F}"/>
    <cellStyle name="Comma 7 5 4 7" xfId="9491" xr:uid="{FCA469A8-8931-48F6-926A-41861DF39F45}"/>
    <cellStyle name="Comma 7 5 4 7 2" xfId="19871" xr:uid="{55A2D2CF-771F-45C4-8325-93696FF6CA25}"/>
    <cellStyle name="Comma 7 5 4 8" xfId="22753" xr:uid="{A900A73F-8391-41AF-A37D-A96D0AAB769A}"/>
    <cellStyle name="Comma 7 5 4 9" xfId="13372" xr:uid="{5991FD6E-E04B-4B1E-8779-90B5E1B3389E}"/>
    <cellStyle name="Comma 7 5 5" xfId="1780" xr:uid="{00000000-0005-0000-0000-0000E8020000}"/>
    <cellStyle name="Comma 7 5 5 2" xfId="2509" xr:uid="{00000000-0005-0000-0000-000041020000}"/>
    <cellStyle name="Comma 7 5 5 2 2" xfId="7633" xr:uid="{8BD04E5F-2AF6-4CAB-B0E4-9422C199D6EF}"/>
    <cellStyle name="Comma 7 5 5 2 2 2" xfId="18013" xr:uid="{1522A619-7A17-43D7-9F68-0A37B7D1ACB6}"/>
    <cellStyle name="Comma 7 5 5 2 3" xfId="10466" xr:uid="{F92458F7-2A4F-44FD-AEF2-734C921800EA}"/>
    <cellStyle name="Comma 7 5 5 2 3 2" xfId="20846" xr:uid="{AC8B4F3C-0517-4D8B-A400-6A262C563C4C}"/>
    <cellStyle name="Comma 7 5 5 2 4" xfId="15180" xr:uid="{C2388372-8FDB-4F2C-93F5-96DE42466C4F}"/>
    <cellStyle name="Comma 7 5 5 2 5" xfId="30438" xr:uid="{03E98A0F-5295-4006-9775-DC44882EA57A}"/>
    <cellStyle name="Comma 7 5 5 3" xfId="3667" xr:uid="{00000000-0005-0000-0000-0000E8020000}"/>
    <cellStyle name="Comma 7 5 5 4" xfId="5636" xr:uid="{549DF708-A440-479B-B2F3-1DB44B4EF640}"/>
    <cellStyle name="Comma 7 5 5 4 2" xfId="29844" xr:uid="{0CCCBC86-3CE8-47B5-9F99-C8ED5F9D97B3}"/>
    <cellStyle name="Comma 7 5 5 5" xfId="23828" xr:uid="{7ABF10FD-54AF-4FCB-A30B-74C19BFAC23C}"/>
    <cellStyle name="Comma 7 5 5 6" xfId="12896" xr:uid="{2299A01D-B91F-4761-845C-904B07E66C70}"/>
    <cellStyle name="Comma 7 5 6" xfId="1781" xr:uid="{00000000-0005-0000-0000-0000E9020000}"/>
    <cellStyle name="Comma 7 5 6 2" xfId="2285" xr:uid="{00000000-0005-0000-0000-00003B020000}"/>
    <cellStyle name="Comma 7 5 6 2 2" xfId="7411" xr:uid="{96301E53-3181-48FB-8AC6-3E2E435B2651}"/>
    <cellStyle name="Comma 7 5 6 2 2 2" xfId="17791" xr:uid="{E5BBB9F5-82C1-44B3-AB90-B6D07CA561EC}"/>
    <cellStyle name="Comma 7 5 6 2 3" xfId="10244" xr:uid="{1C344A61-EF6C-4749-8CC5-F367E86BAEC6}"/>
    <cellStyle name="Comma 7 5 6 2 3 2" xfId="20624" xr:uid="{6F00D7DF-26C0-4026-B970-FCDB35570BB5}"/>
    <cellStyle name="Comma 7 5 6 2 4" xfId="26702" xr:uid="{25367A79-03FE-4E99-A6D9-B39A4C021B71}"/>
    <cellStyle name="Comma 7 5 6 2 5" xfId="28076" xr:uid="{81956DED-55C2-46FF-BA51-2B1FE576EDA6}"/>
    <cellStyle name="Comma 7 5 6 2 6" xfId="14958" xr:uid="{1FC506FA-B02F-4406-BE5D-1A0AB0002CD6}"/>
    <cellStyle name="Comma 7 5 6 3" xfId="3708" xr:uid="{00000000-0005-0000-0000-0000E9020000}"/>
    <cellStyle name="Comma 7 5 6 4" xfId="23747" xr:uid="{28F6DA41-D61A-4D0F-9CA7-CAF5D179111F}"/>
    <cellStyle name="Comma 7 5 6 4 2" xfId="29870" xr:uid="{1E50365E-F381-4A78-9DEE-85DE002A0ED4}"/>
    <cellStyle name="Comma 7 5 6 5" xfId="30000" xr:uid="{2C6228CA-1ACB-48D5-AC98-48ED27FB57CC}"/>
    <cellStyle name="Comma 7 5 7" xfId="1767" xr:uid="{00000000-0005-0000-0000-0000EA020000}"/>
    <cellStyle name="Comma 7 5 7 2" xfId="25766" xr:uid="{F584A0C8-D732-472C-8BC3-DCA82A4452C1}"/>
    <cellStyle name="Comma 7 5 7 3" xfId="24310" xr:uid="{DE1C596D-9290-445D-A960-F019D4EBE472}"/>
    <cellStyle name="Comma 7 5 8" xfId="3872" xr:uid="{48CD740C-5852-4F71-8415-A59533214287}"/>
    <cellStyle name="Comma 7 5 8 2" xfId="8703" xr:uid="{2092291F-6D19-473F-B830-5642A321C9E0}"/>
    <cellStyle name="Comma 7 5 8 2 2" xfId="19083" xr:uid="{3C3C96BC-C15B-42E8-A25D-DFE52D72489C}"/>
    <cellStyle name="Comma 7 5 8 3" xfId="11536" xr:uid="{45226AFF-2E75-4335-B2ED-828ECCDB1B2E}"/>
    <cellStyle name="Comma 7 5 8 3 2" xfId="21916" xr:uid="{3BD3D099-5148-4FEB-9872-FEC1BB64264A}"/>
    <cellStyle name="Comma 7 5 8 4" xfId="27225" xr:uid="{9D9EC285-B6D7-4808-A5A5-F2B84F97DB89}"/>
    <cellStyle name="Comma 7 5 8 5" xfId="26601" xr:uid="{EA04B149-B8A8-46AB-8B5F-D3490B78CF45}"/>
    <cellStyle name="Comma 7 5 8 6" xfId="16250" xr:uid="{0F497EE2-3708-464E-B533-49B9C695DDE7}"/>
    <cellStyle name="Comma 7 5 9" xfId="4909" xr:uid="{EFAE726E-D909-4F3A-A93D-88D212696C5B}"/>
    <cellStyle name="Comma 7 5 9 2" xfId="27478" xr:uid="{5BA3817F-2561-481C-A447-26DAD1F5D2D1}"/>
    <cellStyle name="Comma 7 5 9 3" xfId="28116" xr:uid="{F59C1B3D-7808-45AB-A87E-F0FFD805067B}"/>
    <cellStyle name="Comma 7 5 9 4" xfId="14201" xr:uid="{F41FDCFE-A946-4145-AE37-811A2338AAC6}"/>
    <cellStyle name="Comma 7 6" xfId="525" xr:uid="{00000000-0005-0000-0000-0000EB020000}"/>
    <cellStyle name="Comma 7 6 10" xfId="6659" xr:uid="{3C922A1C-3EDF-4ADB-BCF9-4AAAD0AD9E0B}"/>
    <cellStyle name="Comma 7 6 10 2" xfId="17039" xr:uid="{7F79C41C-4C72-473D-8C7E-2F2111D1976D}"/>
    <cellStyle name="Comma 7 6 11" xfId="9492" xr:uid="{64755B39-2642-4500-B52C-9B7320D95F8E}"/>
    <cellStyle name="Comma 7 6 11 2" xfId="19872" xr:uid="{DFB4B661-D0C2-4C9C-98F4-4E5EC8E5A97B}"/>
    <cellStyle name="Comma 7 6 12" xfId="23725" xr:uid="{5BEAD8CD-3BBE-4F24-849F-DEB87F170612}"/>
    <cellStyle name="Comma 7 6 13" xfId="12517" xr:uid="{30036AA6-4C98-40E0-9CD5-00847A39A7FB}"/>
    <cellStyle name="Comma 7 6 2" xfId="526" xr:uid="{00000000-0005-0000-0000-0000EC020000}"/>
    <cellStyle name="Comma 7 6 2 10" xfId="25113" xr:uid="{814FE15A-4D33-47EF-8D30-EACB30C37661}"/>
    <cellStyle name="Comma 7 6 2 11" xfId="12675" xr:uid="{6724AC7A-9AE5-497A-A10F-2236E9674140}"/>
    <cellStyle name="Comma 7 6 2 2" xfId="527" xr:uid="{00000000-0005-0000-0000-0000ED020000}"/>
    <cellStyle name="Comma 7 6 2 2 2" xfId="1785" xr:uid="{00000000-0005-0000-0000-0000EE020000}"/>
    <cellStyle name="Comma 7 6 2 2 2 2" xfId="24578" xr:uid="{5DC6A7E0-F1A5-4CA2-B4F1-40AE2DEBE743}"/>
    <cellStyle name="Comma 7 6 2 2 2 2 2" xfId="29798" xr:uid="{6530A366-0929-4E11-BB5C-1247AF3904CA}"/>
    <cellStyle name="Comma 7 6 2 2 2 2 2 2" xfId="30779" xr:uid="{CD5614D8-BFEE-49F5-8B7B-9193CFB74C10}"/>
    <cellStyle name="Comma 7 6 2 2 2 3" xfId="23932" xr:uid="{E36F713B-902C-474C-93D2-2A68907E4954}"/>
    <cellStyle name="Comma 7 6 2 2 2 4" xfId="30058" xr:uid="{01672D53-D010-430C-A056-32DE89E2A64E}"/>
    <cellStyle name="Comma 7 6 2 2 3" xfId="1786" xr:uid="{00000000-0005-0000-0000-0000EF020000}"/>
    <cellStyle name="Comma 7 6 2 2 3 2" xfId="28554" xr:uid="{5E0339E1-F027-4441-B67C-359CFFC3FA81}"/>
    <cellStyle name="Comma 7 6 2 2 3 3" xfId="26686" xr:uid="{49DBD4AD-E167-4C32-A3F1-77C9BEF24AA4}"/>
    <cellStyle name="Comma 7 6 2 2 4" xfId="1784" xr:uid="{00000000-0005-0000-0000-0000F0020000}"/>
    <cellStyle name="Comma 7 6 2 2 5" xfId="4916" xr:uid="{568104A5-BF9E-4CAB-8466-A723EBB6FFCC}"/>
    <cellStyle name="Comma 7 6 2 2 5 2" xfId="27421" xr:uid="{6D27C4D8-3DCA-45E9-B4AB-2A98FB1E5EE5}"/>
    <cellStyle name="Comma 7 6 2 2 5 2 2" xfId="31189" xr:uid="{5D3FFA2F-4D53-434E-94A8-7F717C58A0F3}"/>
    <cellStyle name="Comma 7 6 2 2 5 2 3" xfId="30778" xr:uid="{1CC38D04-CD23-46B7-BB5E-CB53C7761DA1}"/>
    <cellStyle name="Comma 7 6 2 2 5 3" xfId="27495" xr:uid="{C946227B-FD3C-4022-B083-3E43AC2359BB}"/>
    <cellStyle name="Comma 7 6 2 2 5 4" xfId="14208" xr:uid="{E793957B-5283-40B1-A140-FAE3C320445E}"/>
    <cellStyle name="Comma 7 6 2 2 6" xfId="6661" xr:uid="{08D01A92-D402-4010-8F82-1B92687A9318}"/>
    <cellStyle name="Comma 7 6 2 2 6 2" xfId="17041" xr:uid="{2B0FA746-237E-4BCF-9749-FA783E15E6B1}"/>
    <cellStyle name="Comma 7 6 2 2 7" xfId="9494" xr:uid="{CB4BEAF8-8EA1-4E64-B2B4-DB3E3BE6CFC4}"/>
    <cellStyle name="Comma 7 6 2 2 7 2" xfId="19874" xr:uid="{D7BF4F8A-54A9-412F-8ACF-CC7A9377CEF4}"/>
    <cellStyle name="Comma 7 6 2 2 8" xfId="23649" xr:uid="{46A5AAB7-7F4C-49F6-98ED-6349F507F456}"/>
    <cellStyle name="Comma 7 6 2 2 9" xfId="13583" xr:uid="{BF096EB4-D816-419A-A0CF-AECE1917DBF7}"/>
    <cellStyle name="Comma 7 6 2 3" xfId="1787" xr:uid="{00000000-0005-0000-0000-0000F1020000}"/>
    <cellStyle name="Comma 7 6 2 3 2" xfId="2683" xr:uid="{00000000-0005-0000-0000-000045020000}"/>
    <cellStyle name="Comma 7 6 2 3 2 2" xfId="7806" xr:uid="{BF3D237B-7A5C-4AAA-888F-27E9372A55C6}"/>
    <cellStyle name="Comma 7 6 2 3 2 2 2" xfId="18186" xr:uid="{C7FBD44B-FA60-4D74-A7B2-1672FA506946}"/>
    <cellStyle name="Comma 7 6 2 3 2 3" xfId="10639" xr:uid="{6E4FC81E-5D87-4568-B43B-22C6D3B722B4}"/>
    <cellStyle name="Comma 7 6 2 3 2 3 2" xfId="21019" xr:uid="{4C3A11D8-3CA8-4B93-8360-3532C16154E6}"/>
    <cellStyle name="Comma 7 6 2 3 2 4" xfId="15353" xr:uid="{F5ABC2AE-96BF-4503-97DF-050751112AFA}"/>
    <cellStyle name="Comma 7 6 2 3 2 5" xfId="30439" xr:uid="{D87D8F3D-F43C-41C0-8037-C1D88E2C0419}"/>
    <cellStyle name="Comma 7 6 2 3 3" xfId="3617" xr:uid="{00000000-0005-0000-0000-0000F1020000}"/>
    <cellStyle name="Comma 7 6 2 3 4" xfId="5637" xr:uid="{A859882B-B923-4E27-B0EB-8C0E2A828252}"/>
    <cellStyle name="Comma 7 6 2 3 4 2" xfId="29754" xr:uid="{2383F154-FBC3-4396-AA20-4E3ACC12478B}"/>
    <cellStyle name="Comma 7 6 2 3 5" xfId="24406" xr:uid="{EC228E64-B2C8-4AC7-BE4E-D17338AB1515}"/>
    <cellStyle name="Comma 7 6 2 3 6" xfId="13093" xr:uid="{C208DBAA-B733-4EC3-AE62-2CF8D1447AE0}"/>
    <cellStyle name="Comma 7 6 2 4" xfId="1788" xr:uid="{00000000-0005-0000-0000-0000F2020000}"/>
    <cellStyle name="Comma 7 6 2 4 2" xfId="4663" xr:uid="{50E6BFA1-74EF-4B19-9EE4-646816D6291E}"/>
    <cellStyle name="Comma 7 6 2 4 2 2" xfId="9410" xr:uid="{6712593D-4D90-4972-B5EA-F02A2074CDB3}"/>
    <cellStyle name="Comma 7 6 2 4 2 2 2" xfId="19790" xr:uid="{8E197436-3704-4568-9E55-6040B877C7C6}"/>
    <cellStyle name="Comma 7 6 2 4 2 2 3" xfId="31108" xr:uid="{53BB95EB-C7DA-4A8C-A4C2-E7F1D2015036}"/>
    <cellStyle name="Comma 7 6 2 4 2 2 4" xfId="30780" xr:uid="{BFE3B2AC-07A6-4004-A56B-5447B1DA410D}"/>
    <cellStyle name="Comma 7 6 2 4 2 3" xfId="12243" xr:uid="{3CB18AEA-CAC2-4D64-9896-F6D9491787E4}"/>
    <cellStyle name="Comma 7 6 2 4 2 3 2" xfId="22623" xr:uid="{0DAC3779-A367-4685-9318-BD1DC710C257}"/>
    <cellStyle name="Comma 7 6 2 4 2 4" xfId="25842" xr:uid="{90FCDCF5-0E73-428A-AD01-8BD32EE7A20A}"/>
    <cellStyle name="Comma 7 6 2 4 2 5" xfId="26942" xr:uid="{FDEAC753-4E39-4E73-BA38-3471ED455783}"/>
    <cellStyle name="Comma 7 6 2 4 2 6" xfId="16957" xr:uid="{FB80DAFC-A2F7-40F0-AB68-3C4DEBDA971E}"/>
    <cellStyle name="Comma 7 6 2 4 3" xfId="23501" xr:uid="{04889AB2-5596-4889-95C2-683574FB893B}"/>
    <cellStyle name="Comma 7 6 2 4 3 2" xfId="29908" xr:uid="{A56ADC01-A341-4692-A5BD-408AA86B465C}"/>
    <cellStyle name="Comma 7 6 2 4 4" xfId="30020" xr:uid="{038B0F77-68FE-441B-A2D7-3E607D8FBD3E}"/>
    <cellStyle name="Comma 7 6 2 5" xfId="1783" xr:uid="{00000000-0005-0000-0000-0000F3020000}"/>
    <cellStyle name="Comma 7 6 2 5 2" xfId="25692" xr:uid="{43A0D14E-D700-4A27-B4AB-31B149617AFF}"/>
    <cellStyle name="Comma 7 6 2 5 3" xfId="24097" xr:uid="{54D0671A-307C-4728-BC97-C34C5ECF5973}"/>
    <cellStyle name="Comma 7 6 2 6" xfId="4132" xr:uid="{F945E186-3247-4F6C-B426-F7EFD44BCD80}"/>
    <cellStyle name="Comma 7 6 2 6 2" xfId="8903" xr:uid="{DE90C64F-E618-43DD-89D7-72CB5AD9AA83}"/>
    <cellStyle name="Comma 7 6 2 6 2 2" xfId="19283" xr:uid="{10632414-1D65-4747-948E-6E1245FE22D9}"/>
    <cellStyle name="Comma 7 6 2 6 3" xfId="11736" xr:uid="{5AB719FF-2D36-40CA-B87B-E0EEB0F6B2A4}"/>
    <cellStyle name="Comma 7 6 2 6 3 2" xfId="22116" xr:uid="{EF699C44-1A09-41A7-875A-469875BB7530}"/>
    <cellStyle name="Comma 7 6 2 6 4" xfId="27114" xr:uid="{E4AFD861-E5CC-47DE-95E7-34710AD78800}"/>
    <cellStyle name="Comma 7 6 2 6 5" xfId="26442" xr:uid="{5506A1C8-F541-44DE-857E-8369B4475383}"/>
    <cellStyle name="Comma 7 6 2 6 6" xfId="16450" xr:uid="{6857E195-9D92-4D19-A4E3-236B3934BF3B}"/>
    <cellStyle name="Comma 7 6 2 7" xfId="4915" xr:uid="{FE403337-2F0D-4875-BE3F-AE4E3512D1C4}"/>
    <cellStyle name="Comma 7 6 2 7 2" xfId="27183" xr:uid="{223CDA76-39A1-462B-B62D-67B01570377D}"/>
    <cellStyle name="Comma 7 6 2 7 3" xfId="25874" xr:uid="{2EA461FC-8742-4111-9649-6F3E9C6FB2B2}"/>
    <cellStyle name="Comma 7 6 2 7 4" xfId="14207" xr:uid="{3D7978FF-A8A6-4159-87A7-1406E29B3FFC}"/>
    <cellStyle name="Comma 7 6 2 8" xfId="6660" xr:uid="{6BFB99A7-C150-4A32-91F9-F00DD3F6570A}"/>
    <cellStyle name="Comma 7 6 2 8 2" xfId="17040" xr:uid="{E695DF8E-2F2C-42CB-86B7-745C00487F72}"/>
    <cellStyle name="Comma 7 6 2 9" xfId="9493" xr:uid="{9FEF4260-B3EB-478D-9250-28C108D44304}"/>
    <cellStyle name="Comma 7 6 2 9 2" xfId="19873" xr:uid="{994A1F05-8638-445F-81D5-DDF77F57B939}"/>
    <cellStyle name="Comma 7 6 3" xfId="528" xr:uid="{00000000-0005-0000-0000-0000F4020000}"/>
    <cellStyle name="Comma 7 6 3 10" xfId="13584" xr:uid="{56574CA9-3593-4025-BED2-E7C628883E83}"/>
    <cellStyle name="Comma 7 6 3 2" xfId="1790" xr:uid="{00000000-0005-0000-0000-0000F5020000}"/>
    <cellStyle name="Comma 7 6 3 2 2" xfId="22749" xr:uid="{593812E3-2DDF-4E3E-AF86-94AFED44583B}"/>
    <cellStyle name="Comma 7 6 3 2 2 2" xfId="29805" xr:uid="{C1CE4960-82BB-4DAF-BD8F-C3EF7E964D61}"/>
    <cellStyle name="Comma 7 6 3 2 2 2 2" xfId="30782" xr:uid="{05E51192-649A-411F-9AB3-46D1F40C9C68}"/>
    <cellStyle name="Comma 7 6 3 2 3" xfId="25623" xr:uid="{EF760203-0895-4660-ABBE-998EE7974075}"/>
    <cellStyle name="Comma 7 6 3 2 3 2" xfId="26187" xr:uid="{817FEF4E-F9EF-4ACF-AE83-5398CABA09AF}"/>
    <cellStyle name="Comma 7 6 3 2 4" xfId="30059" xr:uid="{A2F331B9-7AA9-4AC8-AD6F-60544D09BFCC}"/>
    <cellStyle name="Comma 7 6 3 3" xfId="1791" xr:uid="{00000000-0005-0000-0000-0000F6020000}"/>
    <cellStyle name="Comma 7 6 3 4" xfId="1789" xr:uid="{00000000-0005-0000-0000-0000F7020000}"/>
    <cellStyle name="Comma 7 6 3 4 2" xfId="26136" xr:uid="{E6EA9670-01AD-4097-8942-F95C02BBB311}"/>
    <cellStyle name="Comma 7 6 3 4 3" xfId="27841" xr:uid="{2083A926-FFA6-4312-9EFE-62A3FA2AB227}"/>
    <cellStyle name="Comma 7 6 3 5" xfId="4417" xr:uid="{17EE87F9-E15C-49D6-B698-675BFE4FD544}"/>
    <cellStyle name="Comma 7 6 3 5 2" xfId="9188" xr:uid="{B9F2C594-CA1B-4D92-82B7-FE9881B6570F}"/>
    <cellStyle name="Comma 7 6 3 5 2 2" xfId="19568" xr:uid="{8CB3C512-BA74-4514-9D59-133ED75F9BC5}"/>
    <cellStyle name="Comma 7 6 3 5 2 3" xfId="31082" xr:uid="{5B1F8756-6123-46BD-9F5C-3032651408D7}"/>
    <cellStyle name="Comma 7 6 3 5 2 4" xfId="30781" xr:uid="{75EF5744-0076-4620-A6E4-89D8800440B2}"/>
    <cellStyle name="Comma 7 6 3 5 3" xfId="12021" xr:uid="{6457D9C0-646F-48BD-A790-54F396FCF5C2}"/>
    <cellStyle name="Comma 7 6 3 5 3 2" xfId="22401" xr:uid="{2AE34014-F6E9-43B0-A9B5-3B3CA21E8788}"/>
    <cellStyle name="Comma 7 6 3 5 4" xfId="28328" xr:uid="{182E924A-FF7E-42F9-9D6F-3A88F64A8DB2}"/>
    <cellStyle name="Comma 7 6 3 5 5" xfId="26325" xr:uid="{F635D046-8281-43E0-AD08-5830F511022A}"/>
    <cellStyle name="Comma 7 6 3 5 6" xfId="16735" xr:uid="{F9D2678E-A41C-40F6-972B-1B0C4D2A6423}"/>
    <cellStyle name="Comma 7 6 3 6" xfId="4917" xr:uid="{33EFC1D5-54EB-4630-90A0-666D9DDD8F4A}"/>
    <cellStyle name="Comma 7 6 3 6 2" xfId="27261" xr:uid="{3DBEA452-D5B7-4573-9611-B22636B32724}"/>
    <cellStyle name="Comma 7 6 3 6 3" xfId="27855" xr:uid="{18868A69-83E5-43C1-B06F-3600A8F65256}"/>
    <cellStyle name="Comma 7 6 3 6 4" xfId="14209" xr:uid="{9E573F68-FCB4-4BA3-B42E-E92861EC75F0}"/>
    <cellStyle name="Comma 7 6 3 7" xfId="6662" xr:uid="{7052F44D-9F59-41BC-8F0E-03F9C92B062F}"/>
    <cellStyle name="Comma 7 6 3 7 2" xfId="17042" xr:uid="{C390A5C7-FDCB-42E1-917F-5CF360D52B23}"/>
    <cellStyle name="Comma 7 6 3 8" xfId="9495" xr:uid="{EA7EDDA5-DEB2-4B2A-B71E-B6740F9D6D4A}"/>
    <cellStyle name="Comma 7 6 3 8 2" xfId="19875" xr:uid="{B355EA29-EC2F-469C-A830-D4B3E64D5A5E}"/>
    <cellStyle name="Comma 7 6 3 9" xfId="23262" xr:uid="{C9357FCF-C68B-423E-8713-5590C530334C}"/>
    <cellStyle name="Comma 7 6 4" xfId="529" xr:uid="{00000000-0005-0000-0000-0000F8020000}"/>
    <cellStyle name="Comma 7 6 4 2" xfId="1793" xr:uid="{00000000-0005-0000-0000-0000F9020000}"/>
    <cellStyle name="Comma 7 6 4 2 2" xfId="23915" xr:uid="{461306F4-CC51-41EF-898A-E9488C332240}"/>
    <cellStyle name="Comma 7 6 4 2 2 2" xfId="29809" xr:uid="{57D54F67-70B5-4496-B67A-CCD271CE0A1A}"/>
    <cellStyle name="Comma 7 6 4 2 2 2 2" xfId="30784" xr:uid="{275B49E3-BA19-4808-AF0E-992BAD75E9CA}"/>
    <cellStyle name="Comma 7 6 4 2 3" xfId="24292" xr:uid="{089D13FD-4729-4D15-80E1-E28074858099}"/>
    <cellStyle name="Comma 7 6 4 2 4" xfId="30038" xr:uid="{3CAEEE8B-0AAD-4E47-8D9D-7B15CA8A6CF5}"/>
    <cellStyle name="Comma 7 6 4 3" xfId="1794" xr:uid="{00000000-0005-0000-0000-0000FA020000}"/>
    <cellStyle name="Comma 7 6 4 4" xfId="1792" xr:uid="{00000000-0005-0000-0000-0000FB020000}"/>
    <cellStyle name="Comma 7 6 4 5" xfId="4918" xr:uid="{2C77362A-6873-444E-B14C-FAA30BCA57CB}"/>
    <cellStyle name="Comma 7 6 4 5 2" xfId="14210" xr:uid="{C6C22BA0-4EEC-40BF-9A2B-ECD4F30E0328}"/>
    <cellStyle name="Comma 7 6 4 5 2 2" xfId="31115" xr:uid="{108BB9CF-32ED-4F0D-84FA-ED3968C16286}"/>
    <cellStyle name="Comma 7 6 4 5 2 3" xfId="30783" xr:uid="{0C9D9E98-C376-4509-99C7-461FA0F154D1}"/>
    <cellStyle name="Comma 7 6 4 6" xfId="6663" xr:uid="{B5D98CB2-C2F7-4A23-B0A0-CAFC738FBDA2}"/>
    <cellStyle name="Comma 7 6 4 6 2" xfId="17043" xr:uid="{CB0A4849-9D34-4D9C-828B-FA1FD7A9C39E}"/>
    <cellStyle name="Comma 7 6 4 7" xfId="9496" xr:uid="{A7F82291-B191-4B31-9A00-3C33733B7CDB}"/>
    <cellStyle name="Comma 7 6 4 7 2" xfId="19876" xr:uid="{895531C1-A89E-4C95-A546-1604F409EE1B}"/>
    <cellStyle name="Comma 7 6 4 8" xfId="23397" xr:uid="{1B88D223-F22D-4CD0-9B37-64E4FFB2E99C}"/>
    <cellStyle name="Comma 7 6 4 9" xfId="13373" xr:uid="{D6DEE421-8356-4C29-8B02-F990C6140E48}"/>
    <cellStyle name="Comma 7 6 5" xfId="1795" xr:uid="{00000000-0005-0000-0000-0000FC020000}"/>
    <cellStyle name="Comma 7 6 5 2" xfId="2572" xr:uid="{00000000-0005-0000-0000-000048020000}"/>
    <cellStyle name="Comma 7 6 5 2 2" xfId="7696" xr:uid="{214766C4-5442-4056-BBCF-25EFC9D14903}"/>
    <cellStyle name="Comma 7 6 5 2 2 2" xfId="18076" xr:uid="{7ABFEC52-D2E5-4E24-985B-B77C47CD40DF}"/>
    <cellStyle name="Comma 7 6 5 2 3" xfId="10529" xr:uid="{E4338EB2-8C0F-49BC-AB64-1C26551D1A54}"/>
    <cellStyle name="Comma 7 6 5 2 3 2" xfId="20909" xr:uid="{EE5AFDC6-F44C-47C9-AC73-44AAC855D5F6}"/>
    <cellStyle name="Comma 7 6 5 2 4" xfId="15243" xr:uid="{091C491E-3118-48B7-8179-E6285792460D}"/>
    <cellStyle name="Comma 7 6 5 2 5" xfId="30440" xr:uid="{F7FA1887-1CFD-4A77-A944-6246311872AB}"/>
    <cellStyle name="Comma 7 6 5 3" xfId="2062" xr:uid="{00000000-0005-0000-0000-0000FC020000}"/>
    <cellStyle name="Comma 7 6 5 4" xfId="5638" xr:uid="{E6B8AE12-F1B5-499A-8F3E-004979DA9C30}"/>
    <cellStyle name="Comma 7 6 5 4 2" xfId="29845" xr:uid="{7BBD256C-B730-43AF-815C-82C21BC38304}"/>
    <cellStyle name="Comma 7 6 5 5" xfId="23314" xr:uid="{186F7AEF-2327-4ED2-96ED-D56E6A0454EA}"/>
    <cellStyle name="Comma 7 6 5 6" xfId="12959" xr:uid="{E7DC528C-F130-4FF3-A64C-873FB2F5F56E}"/>
    <cellStyle name="Comma 7 6 6" xfId="1796" xr:uid="{00000000-0005-0000-0000-0000FD020000}"/>
    <cellStyle name="Comma 7 6 6 2" xfId="2286" xr:uid="{00000000-0005-0000-0000-000042020000}"/>
    <cellStyle name="Comma 7 6 6 2 2" xfId="7412" xr:uid="{DC0BA885-AAD0-406B-8C49-1F80B01D3139}"/>
    <cellStyle name="Comma 7 6 6 2 2 2" xfId="17792" xr:uid="{097FC72B-A4B1-41F1-89FA-E497A9C55EB6}"/>
    <cellStyle name="Comma 7 6 6 2 3" xfId="10245" xr:uid="{519F6ED0-7B20-436A-85EB-0745016D725D}"/>
    <cellStyle name="Comma 7 6 6 2 3 2" xfId="20625" xr:uid="{DF8105FF-DC48-4A5A-A798-92E7F20D62BA}"/>
    <cellStyle name="Comma 7 6 6 2 4" xfId="28718" xr:uid="{E1AB2579-9A5D-455E-A557-06AF11B88023}"/>
    <cellStyle name="Comma 7 6 6 2 5" xfId="27128" xr:uid="{9AA29743-1BB0-42A7-8142-D25BC83613CB}"/>
    <cellStyle name="Comma 7 6 6 2 6" xfId="14959" xr:uid="{D4CDCE7D-8BC5-43F6-B455-A2D94633B00D}"/>
    <cellStyle name="Comma 7 6 6 3" xfId="3565" xr:uid="{00000000-0005-0000-0000-0000FD020000}"/>
    <cellStyle name="Comma 7 6 6 4" xfId="25441" xr:uid="{42872B52-D575-49A2-AA17-DDB0CA2A7F99}"/>
    <cellStyle name="Comma 7 6 6 4 2" xfId="29881" xr:uid="{BA8926F2-5495-4B23-B877-3C97DC6CD642}"/>
    <cellStyle name="Comma 7 6 6 5" xfId="30004" xr:uid="{FA1DB840-8290-41D1-B01F-2F13D74261E2}"/>
    <cellStyle name="Comma 7 6 7" xfId="1782" xr:uid="{00000000-0005-0000-0000-0000FE020000}"/>
    <cellStyle name="Comma 7 6 7 2" xfId="27961" xr:uid="{1D32C5D1-031B-4E2E-A3F9-D5DB05CFD04C}"/>
    <cellStyle name="Comma 7 6 7 3" xfId="26876" xr:uid="{B323087D-4CC4-4BF7-B52C-5DE2B8509722}"/>
    <cellStyle name="Comma 7 6 8" xfId="3873" xr:uid="{A243BA53-A050-43A4-8A3D-C78E4411F594}"/>
    <cellStyle name="Comma 7 6 8 2" xfId="8704" xr:uid="{733A62D6-3F62-4B36-8242-2EBEEB5A247A}"/>
    <cellStyle name="Comma 7 6 8 2 2" xfId="19084" xr:uid="{81A8AB01-5EDE-492D-B7C3-58BE425DAAA2}"/>
    <cellStyle name="Comma 7 6 8 3" xfId="11537" xr:uid="{B218D86A-0B04-4ADA-B846-E6BC15240D73}"/>
    <cellStyle name="Comma 7 6 8 3 2" xfId="21917" xr:uid="{F31D6500-97F9-4A0D-A795-B6A0706BA972}"/>
    <cellStyle name="Comma 7 6 8 4" xfId="26593" xr:uid="{CAC20320-2EAC-4B05-8692-6D3045E06A47}"/>
    <cellStyle name="Comma 7 6 8 5" xfId="27354" xr:uid="{DEE963F9-8BF7-4796-ACC9-4FE8D34367F4}"/>
    <cellStyle name="Comma 7 6 8 6" xfId="16251" xr:uid="{2D16975B-8A13-4782-9163-3507B8A142AF}"/>
    <cellStyle name="Comma 7 6 9" xfId="4914" xr:uid="{E140A11C-3D15-4805-ADFA-F3493BC37417}"/>
    <cellStyle name="Comma 7 6 9 2" xfId="27836" xr:uid="{DBD250EF-0CB8-46C9-8225-D7982C860CC2}"/>
    <cellStyle name="Comma 7 6 9 3" xfId="26537" xr:uid="{E121BB5B-DD5E-428B-81BD-221BD63329A9}"/>
    <cellStyle name="Comma 7 6 9 4" xfId="14206" xr:uid="{4BEFEFAE-F8A4-43F4-B877-5A604371F221}"/>
    <cellStyle name="Comma 7 7" xfId="530" xr:uid="{00000000-0005-0000-0000-0000FF020000}"/>
    <cellStyle name="Comma 7 7 10" xfId="9497" xr:uid="{50FDD31A-098F-48AB-B132-9EE274435206}"/>
    <cellStyle name="Comma 7 7 10 2" xfId="19877" xr:uid="{A8FC17F2-4D77-4ADA-AD8A-911C3D7D6DEA}"/>
    <cellStyle name="Comma 7 7 11" xfId="25359" xr:uid="{118FA5C7-65DC-45FE-B93C-6554CEF9BCA8}"/>
    <cellStyle name="Comma 7 7 12" xfId="12518"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3" xr:uid="{D28A7FE0-815E-40F6-B577-8EE44F14115F}"/>
    <cellStyle name="Comma 7 7 2 2 2 2 2" xfId="18373" xr:uid="{7E714202-2115-41B1-BE5B-C9B27748611D}"/>
    <cellStyle name="Comma 7 7 2 2 2 2 2 2" xfId="31135" xr:uid="{7B4E6E3D-5D0B-40D6-84BD-43D775109142}"/>
    <cellStyle name="Comma 7 7 2 2 2 2 2 3" xfId="30785" xr:uid="{B018A964-2BCE-44BC-8397-0B29A05DF726}"/>
    <cellStyle name="Comma 7 7 2 2 2 3" xfId="10826" xr:uid="{F74D12D5-5D88-48FF-9BD2-A7E636270A5A}"/>
    <cellStyle name="Comma 7 7 2 2 2 3 2" xfId="21206" xr:uid="{95D531FD-307A-4FF7-8544-4302C89D47C7}"/>
    <cellStyle name="Comma 7 7 2 2 2 4" xfId="27270" xr:uid="{2D36A089-837D-4523-ABDD-F77154AE563C}"/>
    <cellStyle name="Comma 7 7 2 2 2 5" xfId="27933" xr:uid="{DCC99E43-CDA7-4EDE-81A0-F6B7B059AB6F}"/>
    <cellStyle name="Comma 7 7 2 2 2 6" xfId="15540" xr:uid="{04D0BAE1-45A9-4878-AF22-2CF922039EBE}"/>
    <cellStyle name="Comma 7 7 2 2 3" xfId="3579" xr:uid="{00000000-0005-0000-0000-000001030000}"/>
    <cellStyle name="Comma 7 7 2 2 4" xfId="5639" xr:uid="{E60974FD-09CC-420F-88A2-C27C1F08E48E}"/>
    <cellStyle name="Comma 7 7 2 2 4 2" xfId="29764" xr:uid="{FA4FB0BF-A96C-40AA-BA96-8F4951D06A90}"/>
    <cellStyle name="Comma 7 7 2 2 5" xfId="23736" xr:uid="{DDB5FC3F-E011-4CC3-8D63-61A5361B71E1}"/>
    <cellStyle name="Comma 7 7 2 2 6" xfId="13374" xr:uid="{A6B18B30-EDDD-470D-BDBF-EDBB2C02A202}"/>
    <cellStyle name="Comma 7 7 2 3" xfId="1800" xr:uid="{00000000-0005-0000-0000-000002030000}"/>
    <cellStyle name="Comma 7 7 2 3 2" xfId="25031" xr:uid="{6BDD10C8-D5D2-4B16-8186-157162E3C65A}"/>
    <cellStyle name="Comma 7 7 2 3 2 2" xfId="30786" xr:uid="{1E3CD265-152F-4835-8EE5-09A9941F2276}"/>
    <cellStyle name="Comma 7 7 2 3 2 3" xfId="30552" xr:uid="{02D9238D-CBBE-43CD-9C24-03C90F95B3B3}"/>
    <cellStyle name="Comma 7 7 2 3 3" xfId="23908" xr:uid="{53A23F6E-80A4-406E-B3C9-3A9ED17968CC}"/>
    <cellStyle name="Comma 7 7 2 3 4" xfId="30039" xr:uid="{B10D0033-ABBF-4989-8018-A0B99E559E65}"/>
    <cellStyle name="Comma 7 7 2 3 5" xfId="29661" xr:uid="{F6B21234-EF52-417D-A18F-B6EF8AD1E09D}"/>
    <cellStyle name="Comma 7 7 2 4" xfId="1798" xr:uid="{00000000-0005-0000-0000-000003030000}"/>
    <cellStyle name="Comma 7 7 2 4 2" xfId="25967" xr:uid="{928C0968-72D2-40CF-B38F-C587FD022FFD}"/>
    <cellStyle name="Comma 7 7 2 4 2 2" xfId="30787" xr:uid="{7E046A25-CAE9-4CDB-BD51-E8747CBC0EBF}"/>
    <cellStyle name="Comma 7 7 2 4 2 3" xfId="30586" xr:uid="{B9BA8C80-016D-4DAF-B5A7-EEAE08BA1850}"/>
    <cellStyle name="Comma 7 7 2 4 3" xfId="26521" xr:uid="{CAC2A65E-3A8D-42D8-84C7-B38C0C2F5982}"/>
    <cellStyle name="Comma 7 7 2 5" xfId="4920" xr:uid="{239690F2-C5AE-4138-BA4B-E931B00A0C76}"/>
    <cellStyle name="Comma 7 7 2 5 2" xfId="27395" xr:uid="{6C46E5A6-E068-48A6-84C8-923B14C8C664}"/>
    <cellStyle name="Comma 7 7 2 5 3" xfId="26343" xr:uid="{1121C310-24E6-43B1-AD4B-C5140617375D}"/>
    <cellStyle name="Comma 7 7 2 5 4" xfId="14212" xr:uid="{E085C55D-9818-4A07-9CBC-6D2769FAA9C6}"/>
    <cellStyle name="Comma 7 7 2 5 5" xfId="30617" xr:uid="{E846814E-5B6C-4A6E-9E58-68D4CC744C88}"/>
    <cellStyle name="Comma 7 7 2 6" xfId="6665" xr:uid="{DD6743ED-F36E-42EF-BCC8-D247E79BEAB5}"/>
    <cellStyle name="Comma 7 7 2 6 2" xfId="28189" xr:uid="{09C40607-E8D7-4EDF-8CAD-2BBBB59E95FE}"/>
    <cellStyle name="Comma 7 7 2 6 3" xfId="25849" xr:uid="{DF3D8436-B356-46BD-B73F-05EBED1C5A82}"/>
    <cellStyle name="Comma 7 7 2 6 4" xfId="17045" xr:uid="{6560A0A3-9F8F-4350-B9D6-8C08EAF729FA}"/>
    <cellStyle name="Comma 7 7 2 7" xfId="9498" xr:uid="{142BE0BF-F0C7-4044-B001-825484052DB6}"/>
    <cellStyle name="Comma 7 7 2 7 2" xfId="19878" xr:uid="{84AFA158-7969-4E74-A9C1-00288C7EAD7F}"/>
    <cellStyle name="Comma 7 7 2 8" xfId="23568" xr:uid="{B2713F2F-A70B-459F-89CB-BF8108D1CB18}"/>
    <cellStyle name="Comma 7 7 2 9" xfId="12676" xr:uid="{90971410-4F47-4005-9D38-04964861F1BA}"/>
    <cellStyle name="Comma 7 7 3" xfId="532" xr:uid="{00000000-0005-0000-0000-000004030000}"/>
    <cellStyle name="Comma 7 7 3 2" xfId="1802" xr:uid="{00000000-0005-0000-0000-000005030000}"/>
    <cellStyle name="Comma 7 7 3 2 2" xfId="28251" xr:uid="{48865CA2-C9C0-4384-9537-03BE2E1C1AEF}"/>
    <cellStyle name="Comma 7 7 3 2 2 2" xfId="30789" xr:uid="{54EA8795-81FA-4C62-9DDB-F155986CC086}"/>
    <cellStyle name="Comma 7 7 3 2 2 3" xfId="30600" xr:uid="{AC10B343-A6F7-4CEA-BFEF-D4DBB8A29826}"/>
    <cellStyle name="Comma 7 7 3 2 3" xfId="26165" xr:uid="{9DA42141-736D-4760-973F-3846DDC86D5D}"/>
    <cellStyle name="Comma 7 7 3 3" xfId="1803" xr:uid="{00000000-0005-0000-0000-000006030000}"/>
    <cellStyle name="Comma 7 7 3 4" xfId="1801" xr:uid="{00000000-0005-0000-0000-000007030000}"/>
    <cellStyle name="Comma 7 7 3 5" xfId="4921" xr:uid="{8A800B21-38D2-4169-9A0A-C7CE2DCA6913}"/>
    <cellStyle name="Comma 7 7 3 5 2" xfId="27773" xr:uid="{CAC9E993-7576-48F2-90FB-B70206948F53}"/>
    <cellStyle name="Comma 7 7 3 5 2 2" xfId="31195" xr:uid="{222CF450-24C8-4421-8103-13361694F782}"/>
    <cellStyle name="Comma 7 7 3 5 2 3" xfId="30788" xr:uid="{7960C803-F401-450C-B756-1ADD0E85CCC6}"/>
    <cellStyle name="Comma 7 7 3 5 3" xfId="28093" xr:uid="{DE909C5A-C2CB-4711-96D7-5834683A1C78}"/>
    <cellStyle name="Comma 7 7 3 5 4" xfId="14213" xr:uid="{2C8A9832-13D5-4034-8A46-573276CE087F}"/>
    <cellStyle name="Comma 7 7 3 6" xfId="6666" xr:uid="{3F43B62D-2338-43C2-89F5-E9BB71FB2183}"/>
    <cellStyle name="Comma 7 7 3 6 2" xfId="17046" xr:uid="{180EEF6C-AB5A-45C3-8317-609457B02BCF}"/>
    <cellStyle name="Comma 7 7 3 7" xfId="9499" xr:uid="{49A3CF87-C7C0-484A-9E72-9F82C0BF2CD2}"/>
    <cellStyle name="Comma 7 7 3 7 2" xfId="19879" xr:uid="{E964E7FB-30E3-4BAB-82A9-8AEB293FFDF0}"/>
    <cellStyle name="Comma 7 7 3 8" xfId="23298" xr:uid="{5096E029-B4D1-48BF-ABDA-3CDC57159BE6}"/>
    <cellStyle name="Comma 7 7 3 9" xfId="13094" xr:uid="{B0F81821-31D7-4208-8FE0-992320CEBD42}"/>
    <cellStyle name="Comma 7 7 4" xfId="1804" xr:uid="{00000000-0005-0000-0000-000008030000}"/>
    <cellStyle name="Comma 7 7 4 2" xfId="2287" xr:uid="{00000000-0005-0000-0000-000049020000}"/>
    <cellStyle name="Comma 7 7 4 2 2" xfId="7413" xr:uid="{F6D21630-6982-45E4-8F24-E3C9FFF045AE}"/>
    <cellStyle name="Comma 7 7 4 2 2 2" xfId="17793" xr:uid="{0EEBBDB9-627A-4B75-83EB-DBD19366E7CC}"/>
    <cellStyle name="Comma 7 7 4 2 2 2 2" xfId="31125" xr:uid="{578F950F-8ECC-4DFC-BB7D-F799DE989C62}"/>
    <cellStyle name="Comma 7 7 4 2 2 2 3" xfId="30790" xr:uid="{F5A2BB4A-33A4-4166-889B-4FB51AB60A5C}"/>
    <cellStyle name="Comma 7 7 4 2 3" xfId="10246" xr:uid="{AEA8E18D-997D-4E37-AD37-EF558E62476D}"/>
    <cellStyle name="Comma 7 7 4 2 3 2" xfId="20626" xr:uid="{60FC6F78-5B6C-463A-A447-570A1A607AF0}"/>
    <cellStyle name="Comma 7 7 4 2 4" xfId="26752" xr:uid="{019723D5-8315-480B-8F55-49C0F9153DF4}"/>
    <cellStyle name="Comma 7 7 4 2 5" xfId="27793" xr:uid="{042291AB-C325-4A62-BC20-890E333216F9}"/>
    <cellStyle name="Comma 7 7 4 2 6" xfId="14960" xr:uid="{FDB895C9-DDCC-4F51-B6E5-EBE8D4F40A4C}"/>
    <cellStyle name="Comma 7 7 4 3" xfId="2058" xr:uid="{00000000-0005-0000-0000-000008030000}"/>
    <cellStyle name="Comma 7 7 4 4" xfId="23742" xr:uid="{619F8327-B3EE-4273-8887-4963F8146300}"/>
    <cellStyle name="Comma 7 7 4 4 2" xfId="29736" xr:uid="{787F23BB-5755-4C4F-9AEF-D15F9D5BAA42}"/>
    <cellStyle name="Comma 7 7 4 5" xfId="29846" xr:uid="{B9DD2DA5-2A68-4CBC-BCA3-1B5F3034B17B}"/>
    <cellStyle name="Comma 7 7 4 6" xfId="29989" xr:uid="{B686D5D9-8B80-451A-AB28-EB3DD1D3523C}"/>
    <cellStyle name="Comma 7 7 5" xfId="1805" xr:uid="{00000000-0005-0000-0000-000009030000}"/>
    <cellStyle name="Comma 7 7 5 2" xfId="25670" xr:uid="{6DCCAF9D-3C6C-4CF6-ADEB-8BDFB46B6777}"/>
    <cellStyle name="Comma 7 7 5 2 2" xfId="29826" xr:uid="{4A7BD1EE-60D6-4780-87E7-19A73C10E6BF}"/>
    <cellStyle name="Comma 7 7 5 2 2 2" xfId="30791" xr:uid="{BA5C71EA-B3F2-4687-A4B5-790C585B6E1A}"/>
    <cellStyle name="Comma 7 7 5 3" xfId="24745" xr:uid="{3D5F4592-4DA7-47D0-9EA5-0B5125233E85}"/>
    <cellStyle name="Comma 7 7 5 4" xfId="30021" xr:uid="{1DEC4015-E095-4F70-8620-A8BE279518E9}"/>
    <cellStyle name="Comma 7 7 6" xfId="1797" xr:uid="{00000000-0005-0000-0000-00000A030000}"/>
    <cellStyle name="Comma 7 7 6 2" xfId="27386" xr:uid="{FD0E0FBD-37AE-490F-91F8-9CCBB4423EF3}"/>
    <cellStyle name="Comma 7 7 6 2 2" xfId="30792" xr:uid="{CAA61A27-B80A-4F0E-809E-70C3BBC4F0DD}"/>
    <cellStyle name="Comma 7 7 6 2 3" xfId="30585" xr:uid="{779BF925-478F-4B92-9D61-F3E81C8C6CCA}"/>
    <cellStyle name="Comma 7 7 6 3" xfId="26159" xr:uid="{9E7C1505-9440-4656-81A5-60B0DA959126}"/>
    <cellStyle name="Comma 7 7 7" xfId="3874" xr:uid="{63484131-385A-48FC-9577-827A00C6C209}"/>
    <cellStyle name="Comma 7 7 7 2" xfId="8705" xr:uid="{6B6E3777-A3F2-4DBF-8000-9E1C7145C7F7}"/>
    <cellStyle name="Comma 7 7 7 2 2" xfId="28964" xr:uid="{93D6C549-71AE-47E8-8365-1C72267D5D1F}"/>
    <cellStyle name="Comma 7 7 7 2 3" xfId="26595" xr:uid="{93FAB1B6-5EB6-47EA-9CAF-F284522760BF}"/>
    <cellStyle name="Comma 7 7 7 2 4" xfId="19085" xr:uid="{475EB69E-4EBA-446C-88F4-239C3C6C2AF1}"/>
    <cellStyle name="Comma 7 7 7 3" xfId="11538" xr:uid="{7DD52BCC-0988-4F95-90B7-2B0A471E3CB8}"/>
    <cellStyle name="Comma 7 7 7 3 2" xfId="21918" xr:uid="{9527B6D8-C9DB-46D7-9789-1171994ADE03}"/>
    <cellStyle name="Comma 7 7 7 4" xfId="28441" xr:uid="{2A04695C-E94E-4851-A7B6-EF551D4FACA7}"/>
    <cellStyle name="Comma 7 7 7 5" xfId="16252" xr:uid="{2AE89966-7AA3-4AD8-AF85-26D5201500BB}"/>
    <cellStyle name="Comma 7 7 8" xfId="4919" xr:uid="{1FF9725F-9C5C-4FEF-A994-E5879C35E46B}"/>
    <cellStyle name="Comma 7 7 8 2" xfId="26558" xr:uid="{F4F273FE-BBED-4FD3-A033-BAEA2F2F1D9B}"/>
    <cellStyle name="Comma 7 7 8 3" xfId="26218" xr:uid="{B5C319B4-74FC-456F-AD1E-DD4723D1A541}"/>
    <cellStyle name="Comma 7 7 8 4" xfId="14211" xr:uid="{9CDD5C5C-5C26-48FC-8E43-907198F456A1}"/>
    <cellStyle name="Comma 7 7 9" xfId="6664" xr:uid="{5D28B574-6165-49B6-9C0A-67D3A5BE9D44}"/>
    <cellStyle name="Comma 7 7 9 2" xfId="28351" xr:uid="{D8B50F86-FF86-4730-90EF-51DF93B57945}"/>
    <cellStyle name="Comma 7 7 9 3" xfId="26615" xr:uid="{5FDBDD01-9F65-4C69-8015-93A6A1BC3AE7}"/>
    <cellStyle name="Comma 7 7 9 4" xfId="17044" xr:uid="{E630287C-B041-4CC3-A8BF-95F48E308AAD}"/>
    <cellStyle name="Comma 7 8" xfId="533" xr:uid="{00000000-0005-0000-0000-00000B030000}"/>
    <cellStyle name="Comma 7 8 10" xfId="9500" xr:uid="{461F5D78-4212-4B9A-BA8E-E1658EDA4F9C}"/>
    <cellStyle name="Comma 7 8 10 2" xfId="19880" xr:uid="{154366DA-16BF-43D6-87AE-1FD7DB703DB4}"/>
    <cellStyle name="Comma 7 8 11" xfId="25558" xr:uid="{7BB37B85-2E11-4E16-93D5-DE9A40AB2DA7}"/>
    <cellStyle name="Comma 7 8 12" xfId="12519"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4" xr:uid="{CD53C1D8-009B-4791-9A8C-45599DAAB69E}"/>
    <cellStyle name="Comma 7 8 2 2 2 2 2" xfId="18374" xr:uid="{6DA734DC-28A7-4035-BE93-E085BC2161E4}"/>
    <cellStyle name="Comma 7 8 2 2 2 2 2 2" xfId="31136" xr:uid="{081405D7-D07D-4A91-BD9B-45D8AD436235}"/>
    <cellStyle name="Comma 7 8 2 2 2 2 2 3" xfId="30793" xr:uid="{ED36736C-00D1-4FB1-B140-7B9566A4683E}"/>
    <cellStyle name="Comma 7 8 2 2 2 3" xfId="10827" xr:uid="{74B8DE86-C376-4E09-838B-42B6BE90821A}"/>
    <cellStyle name="Comma 7 8 2 2 2 3 2" xfId="21207" xr:uid="{B7791B1F-4DA4-4DDB-B1B7-190DD76C2FB9}"/>
    <cellStyle name="Comma 7 8 2 2 2 4" xfId="26067" xr:uid="{F150A47D-E926-48B2-BF75-9DE9AEF8B5B0}"/>
    <cellStyle name="Comma 7 8 2 2 2 5" xfId="27835" xr:uid="{EDF632D7-0D70-4B26-81C2-8C3E2A45B60A}"/>
    <cellStyle name="Comma 7 8 2 2 2 6" xfId="15541" xr:uid="{50E5CF0A-F2B3-4711-B935-FCE736EECF79}"/>
    <cellStyle name="Comma 7 8 2 2 3" xfId="3671" xr:uid="{00000000-0005-0000-0000-00000D030000}"/>
    <cellStyle name="Comma 7 8 2 2 4" xfId="5640" xr:uid="{9E374B7E-CF60-47C4-B1DD-BDBD665548B0}"/>
    <cellStyle name="Comma 7 8 2 2 4 2" xfId="29765" xr:uid="{E9FED823-1012-4BC6-A428-7E2379C3BA30}"/>
    <cellStyle name="Comma 7 8 2 2 5" xfId="24711" xr:uid="{9A5A09C9-3914-4354-B649-7132336C7DB3}"/>
    <cellStyle name="Comma 7 8 2 2 6" xfId="13375" xr:uid="{6C81D992-67E6-4CFD-8DBA-855A2E3A856C}"/>
    <cellStyle name="Comma 7 8 2 3" xfId="1809" xr:uid="{00000000-0005-0000-0000-00000E030000}"/>
    <cellStyle name="Comma 7 8 2 3 2" xfId="23650" xr:uid="{EB25C3F5-EA75-465E-A70E-F7B9887AEA1A}"/>
    <cellStyle name="Comma 7 8 2 3 2 2" xfId="30794" xr:uid="{F6B8A557-F23D-438B-8822-B00D42CBEC46}"/>
    <cellStyle name="Comma 7 8 2 3 2 3" xfId="30553" xr:uid="{D701D235-4E4F-4A67-B996-44B03CEEE62B}"/>
    <cellStyle name="Comma 7 8 2 3 3" xfId="23268" xr:uid="{E168AB56-CAC1-4EAC-9C84-294233F63871}"/>
    <cellStyle name="Comma 7 8 2 3 4" xfId="30040" xr:uid="{5595654F-D3F2-4C58-9711-80F5D4516389}"/>
    <cellStyle name="Comma 7 8 2 3 5" xfId="29662" xr:uid="{F89B622F-2B7F-4DD5-B596-4AE854E840FE}"/>
    <cellStyle name="Comma 7 8 2 4" xfId="1807" xr:uid="{00000000-0005-0000-0000-00000F030000}"/>
    <cellStyle name="Comma 7 8 2 4 2" xfId="27622" xr:uid="{E4811423-FA33-410A-9876-3E8BEC2D3065}"/>
    <cellStyle name="Comma 7 8 2 4 2 2" xfId="30795" xr:uid="{F5E6F138-1B96-4B9C-A041-BA40BEE9149A}"/>
    <cellStyle name="Comma 7 8 2 4 2 3" xfId="30588" xr:uid="{113A6CB1-FA98-4193-9DC6-59E261BEBAD5}"/>
    <cellStyle name="Comma 7 8 2 4 3" xfId="25915" xr:uid="{EABA93C2-25D5-4451-B9DE-9B5893A33E3F}"/>
    <cellStyle name="Comma 7 8 2 5" xfId="4923" xr:uid="{D1A1F25A-7A3B-40B1-BEC3-4D4C61326147}"/>
    <cellStyle name="Comma 7 8 2 5 2" xfId="28321" xr:uid="{F6F8DF29-AD51-47CE-B45E-C2AD691D54BC}"/>
    <cellStyle name="Comma 7 8 2 5 3" xfId="26728" xr:uid="{1E6E70BF-F1F1-448D-BA1B-C77D9E174168}"/>
    <cellStyle name="Comma 7 8 2 5 4" xfId="14215" xr:uid="{75CA7517-6A37-4BB9-AEC6-F672F6B531A4}"/>
    <cellStyle name="Comma 7 8 2 5 5" xfId="30616" xr:uid="{36739910-A0E7-407D-A213-70F47A9FB38C}"/>
    <cellStyle name="Comma 7 8 2 6" xfId="6668" xr:uid="{0981CEDA-989B-4C0C-B248-B66D8E8C1C01}"/>
    <cellStyle name="Comma 7 8 2 6 2" xfId="27153" xr:uid="{136CBA79-2251-444D-AC2F-3F6842052E5E}"/>
    <cellStyle name="Comma 7 8 2 6 3" xfId="27895" xr:uid="{16623E2B-23F0-471E-B292-20EDEFF4FA11}"/>
    <cellStyle name="Comma 7 8 2 6 4" xfId="17048" xr:uid="{AC21FBA9-A74E-4B2A-A66B-7E2177BDFDB9}"/>
    <cellStyle name="Comma 7 8 2 7" xfId="9501" xr:uid="{0C4FF75F-2AC2-4B80-9E5D-01B19B29264B}"/>
    <cellStyle name="Comma 7 8 2 7 2" xfId="19881" xr:uid="{66501C24-DCC0-4357-B57E-5A839A2717AC}"/>
    <cellStyle name="Comma 7 8 2 8" xfId="23027" xr:uid="{AAF3A4F9-B1B1-46C1-9D32-F0C7BCE6CA49}"/>
    <cellStyle name="Comma 7 8 2 9" xfId="12677" xr:uid="{6EF18D4A-69CC-4574-9887-CDB47C37F0AE}"/>
    <cellStyle name="Comma 7 8 3" xfId="535" xr:uid="{00000000-0005-0000-0000-000010030000}"/>
    <cellStyle name="Comma 7 8 3 2" xfId="1811" xr:uid="{00000000-0005-0000-0000-000011030000}"/>
    <cellStyle name="Comma 7 8 3 2 2" xfId="27694" xr:uid="{EE97ABFA-D157-4430-A325-5B0F3B9991C9}"/>
    <cellStyle name="Comma 7 8 3 2 2 2" xfId="30797" xr:uid="{27CF7EC5-7EB8-4BFD-BCE0-B0F02E2406C6}"/>
    <cellStyle name="Comma 7 8 3 2 2 3" xfId="30601" xr:uid="{5081A3B1-9BBF-4264-A72F-EC54681B085A}"/>
    <cellStyle name="Comma 7 8 3 2 3" xfId="26345" xr:uid="{96658A2E-F3EC-4CC7-885E-17AFB1B42EAE}"/>
    <cellStyle name="Comma 7 8 3 3" xfId="1812" xr:uid="{00000000-0005-0000-0000-000012030000}"/>
    <cellStyle name="Comma 7 8 3 4" xfId="1810" xr:uid="{00000000-0005-0000-0000-000013030000}"/>
    <cellStyle name="Comma 7 8 3 5" xfId="4924" xr:uid="{F0790063-54C7-4AD8-9AE8-CBE6BFE99F5F}"/>
    <cellStyle name="Comma 7 8 3 5 2" xfId="26394" xr:uid="{7FBAB89E-9A2E-4B30-8DE2-1B5B9E1B3B7B}"/>
    <cellStyle name="Comma 7 8 3 5 2 2" xfId="31175" xr:uid="{B7C2DA88-707B-4D9B-B86B-2337AB76038C}"/>
    <cellStyle name="Comma 7 8 3 5 2 3" xfId="30796" xr:uid="{C3139D6A-C6C8-4FB4-A5E3-3E0682926834}"/>
    <cellStyle name="Comma 7 8 3 5 3" xfId="26959" xr:uid="{905EB402-36F7-4334-AF2B-CBB7E0930E43}"/>
    <cellStyle name="Comma 7 8 3 5 4" xfId="14216" xr:uid="{CAF63625-BA47-433D-A2E5-6C304B8F5ADB}"/>
    <cellStyle name="Comma 7 8 3 6" xfId="6669" xr:uid="{D64777B9-39B4-4016-BBF2-2AE4971EE1AF}"/>
    <cellStyle name="Comma 7 8 3 6 2" xfId="17049" xr:uid="{8C8B1E7D-DE6D-448A-8E09-94964748D0F6}"/>
    <cellStyle name="Comma 7 8 3 7" xfId="9502" xr:uid="{84A33AD1-D033-409D-82FF-8B36F66D65E4}"/>
    <cellStyle name="Comma 7 8 3 7 2" xfId="19882" xr:uid="{F7BC0EF3-BD9E-4B91-929E-4003ECF93E0D}"/>
    <cellStyle name="Comma 7 8 3 8" xfId="25289" xr:uid="{B1225EDF-EBF5-4B5F-8E6C-B3A8C984E342}"/>
    <cellStyle name="Comma 7 8 3 9" xfId="13095" xr:uid="{526BFBFF-DA58-4A8D-AD4E-0152291E5DBC}"/>
    <cellStyle name="Comma 7 8 4" xfId="1813" xr:uid="{00000000-0005-0000-0000-000014030000}"/>
    <cellStyle name="Comma 7 8 4 2" xfId="2288" xr:uid="{00000000-0005-0000-0000-00004D020000}"/>
    <cellStyle name="Comma 7 8 4 2 2" xfId="7414" xr:uid="{867495F1-1ECD-434E-A732-4E7A6A51DB48}"/>
    <cellStyle name="Comma 7 8 4 2 2 2" xfId="17794" xr:uid="{E78E2C73-FC82-4138-9644-A92D78C309B8}"/>
    <cellStyle name="Comma 7 8 4 2 2 2 2" xfId="31126" xr:uid="{DCA6D1C7-1322-4480-B219-4BF158B0F1E8}"/>
    <cellStyle name="Comma 7 8 4 2 2 2 3" xfId="30798" xr:uid="{DE93F21A-3123-4AC4-B36D-73D11AF2C594}"/>
    <cellStyle name="Comma 7 8 4 2 3" xfId="10247" xr:uid="{BD492B3B-C3AD-4B81-BCB2-620D31CFDE8F}"/>
    <cellStyle name="Comma 7 8 4 2 3 2" xfId="20627" xr:uid="{396078FF-E548-4743-A8C6-FC817F04D910}"/>
    <cellStyle name="Comma 7 8 4 2 4" xfId="28330" xr:uid="{61DC55D1-8713-427D-9465-1702ADABBB63}"/>
    <cellStyle name="Comma 7 8 4 2 5" xfId="27439" xr:uid="{8D7AEC3E-A32C-440C-BB97-EF9226F8256A}"/>
    <cellStyle name="Comma 7 8 4 2 6" xfId="14961" xr:uid="{8B56D362-DC89-4A56-87CD-D5060D7A5E83}"/>
    <cellStyle name="Comma 7 8 4 3" xfId="3598" xr:uid="{00000000-0005-0000-0000-000014030000}"/>
    <cellStyle name="Comma 7 8 4 4" xfId="24316" xr:uid="{26CBA72F-2AA8-4AE1-958A-63A49970CB47}"/>
    <cellStyle name="Comma 7 8 4 4 2" xfId="29737" xr:uid="{24393F3C-DB19-4078-9336-35E1AE2F85F6}"/>
    <cellStyle name="Comma 7 8 4 5" xfId="29847" xr:uid="{4A5ECDAD-660F-4328-BAC4-07C32749A506}"/>
    <cellStyle name="Comma 7 8 4 6" xfId="29990" xr:uid="{587744C6-0414-46C8-8D3F-F58C20B13D75}"/>
    <cellStyle name="Comma 7 8 5" xfId="1814" xr:uid="{00000000-0005-0000-0000-000015030000}"/>
    <cellStyle name="Comma 7 8 5 2" xfId="23784" xr:uid="{79A225CD-EE67-4FD6-AD4B-AA6D75F99659}"/>
    <cellStyle name="Comma 7 8 5 2 2" xfId="29827" xr:uid="{85D21D4E-521C-4890-ABEA-B0F0A9C6E194}"/>
    <cellStyle name="Comma 7 8 5 2 2 2" xfId="30799" xr:uid="{32CF2401-1888-4757-9934-9E94BDDB7892}"/>
    <cellStyle name="Comma 7 8 5 3" xfId="24111" xr:uid="{BE8CBB68-BEC0-4594-95E1-007E844A55A2}"/>
    <cellStyle name="Comma 7 8 5 4" xfId="30022" xr:uid="{43D9B9D1-144B-4A25-937C-F86412C4CA52}"/>
    <cellStyle name="Comma 7 8 6" xfId="1806" xr:uid="{00000000-0005-0000-0000-000016030000}"/>
    <cellStyle name="Comma 7 8 6 2" xfId="28221" xr:uid="{1CA307A6-ECBB-4DCD-88E9-ED86F26BE09F}"/>
    <cellStyle name="Comma 7 8 6 2 2" xfId="30800" xr:uid="{36E76C61-6C08-4EC0-ADAB-97813DC20F84}"/>
    <cellStyle name="Comma 7 8 6 2 3" xfId="30587" xr:uid="{E692720D-A46C-47F1-A85F-B7A7AD465287}"/>
    <cellStyle name="Comma 7 8 6 3" xfId="27677" xr:uid="{47269680-C7F1-443B-94CC-DB37DC94BFF9}"/>
    <cellStyle name="Comma 7 8 7" xfId="3875" xr:uid="{4E1B37EE-892E-4B22-8A57-FAF1D1C6572E}"/>
    <cellStyle name="Comma 7 8 7 2" xfId="8706" xr:uid="{598D5516-2486-45CE-A842-83BBF8BFD9B2}"/>
    <cellStyle name="Comma 7 8 7 2 2" xfId="28965" xr:uid="{38C60BAA-5968-415B-9F0C-9B0A90809A03}"/>
    <cellStyle name="Comma 7 8 7 2 3" xfId="27198" xr:uid="{3212C4AC-5E4E-45E3-864E-6A8AA009C1C6}"/>
    <cellStyle name="Comma 7 8 7 2 4" xfId="19086" xr:uid="{AD156519-36F4-42C5-978F-CDB42CF7CE6E}"/>
    <cellStyle name="Comma 7 8 7 3" xfId="11539" xr:uid="{34AD759C-EECD-4EB7-A985-94EC25B6BD7C}"/>
    <cellStyle name="Comma 7 8 7 3 2" xfId="21919" xr:uid="{30F5E2A8-98E4-412F-98EA-9E6712A6434F}"/>
    <cellStyle name="Comma 7 8 7 4" xfId="28444" xr:uid="{6D0CA708-58AB-4A0A-8CA3-30F241B6BC9D}"/>
    <cellStyle name="Comma 7 8 7 5" xfId="16253" xr:uid="{F58FAA39-5F5F-40F3-8809-91C495ED2C5F}"/>
    <cellStyle name="Comma 7 8 8" xfId="4922" xr:uid="{FC361A54-B3B9-4526-A514-2FFB01AC2745}"/>
    <cellStyle name="Comma 7 8 8 2" xfId="27982" xr:uid="{CF2A26E8-C53A-49CB-ABB2-819806C7B2B5}"/>
    <cellStyle name="Comma 7 8 8 3" xfId="27483" xr:uid="{E208AC5E-DC00-4A5C-A8D5-24888A084401}"/>
    <cellStyle name="Comma 7 8 8 4" xfId="14214" xr:uid="{FF28E469-B7B7-4857-9622-C399099D8EE9}"/>
    <cellStyle name="Comma 7 8 9" xfId="6667" xr:uid="{B324349D-72A9-450E-9A21-C6036A1E6171}"/>
    <cellStyle name="Comma 7 8 9 2" xfId="28312" xr:uid="{D52010AA-3F8B-4FC2-9CB4-D35A2BD78896}"/>
    <cellStyle name="Comma 7 8 9 3" xfId="27604" xr:uid="{9327B767-1AD5-4B81-9BD1-7CF1E8F56090}"/>
    <cellStyle name="Comma 7 8 9 4" xfId="17047" xr:uid="{3B500CB7-EABF-4A64-AA2B-FAB952617488}"/>
    <cellStyle name="Comma 7 9" xfId="536" xr:uid="{00000000-0005-0000-0000-000017030000}"/>
    <cellStyle name="Comma 7 9 10" xfId="12511" xr:uid="{CA8F814C-E18C-478F-8492-0E3678FE41EE}"/>
    <cellStyle name="Comma 7 9 2" xfId="1816" xr:uid="{00000000-0005-0000-0000-000018030000}"/>
    <cellStyle name="Comma 7 9 2 2" xfId="3073" xr:uid="{00000000-0005-0000-0000-000052020000}"/>
    <cellStyle name="Comma 7 9 2 2 2" xfId="8152" xr:uid="{7EB1558F-4BBD-401A-9BB1-02827B491119}"/>
    <cellStyle name="Comma 7 9 2 2 2 2" xfId="18532" xr:uid="{A51FDFC9-0670-48B5-99DC-EA7F265E4998}"/>
    <cellStyle name="Comma 7 9 2 2 2 2 2" xfId="31142" xr:uid="{8996AED9-583D-45D1-90AF-796571A1EF0C}"/>
    <cellStyle name="Comma 7 9 2 2 2 2 3" xfId="30801" xr:uid="{11FE597E-A302-4F05-AB71-E873DAD04A9D}"/>
    <cellStyle name="Comma 7 9 2 2 3" xfId="10985" xr:uid="{5A4792B8-16DA-4A10-B4BA-D0A16135D4E9}"/>
    <cellStyle name="Comma 7 9 2 2 3 2" xfId="21365" xr:uid="{407AA900-0444-45C7-87FB-519CD37F3547}"/>
    <cellStyle name="Comma 7 9 2 2 4" xfId="24620" xr:uid="{263D3238-FB6A-4166-9E0F-9A170E5F5491}"/>
    <cellStyle name="Comma 7 9 2 2 4 2" xfId="30071" xr:uid="{4DA89B82-2FB7-4F27-A5F9-327004076252}"/>
    <cellStyle name="Comma 7 9 2 2 5" xfId="26911" xr:uid="{E0B26200-B909-460C-ADFE-F623EC31F0AD}"/>
    <cellStyle name="Comma 7 9 2 2 6" xfId="15699" xr:uid="{4D0F8B44-F253-416E-9952-95114F5388B3}"/>
    <cellStyle name="Comma 7 9 2 3" xfId="3538" xr:uid="{00000000-0005-0000-0000-000018030000}"/>
    <cellStyle name="Comma 7 9 2 3 2" xfId="26004" xr:uid="{A8C73E7C-8AB8-418B-A3AD-AE2E8770E7B7}"/>
    <cellStyle name="Comma 7 9 2 3 3" xfId="26205" xr:uid="{F5144315-CC66-497E-B687-52E38566539C}"/>
    <cellStyle name="Comma 7 9 2 4" xfId="5641" xr:uid="{26AB8BAA-7C90-4332-A8E8-C3C028A6FB41}"/>
    <cellStyle name="Comma 7 9 2 4 2" xfId="29777" xr:uid="{EBB2BB2F-2710-46EF-886B-754275719B42}"/>
    <cellStyle name="Comma 7 9 2 5" xfId="23294" xr:uid="{862CD927-F753-4FFB-9BA2-947802506C9D}"/>
    <cellStyle name="Comma 7 9 2 5 2" xfId="26382" xr:uid="{1DBF96B7-8112-4682-8CB5-A2B389146D52}"/>
    <cellStyle name="Comma 7 9 2 6" xfId="27143" xr:uid="{0D7A1526-65E0-4B55-9E48-AE83E29A2405}"/>
    <cellStyle name="Comma 7 9 2 7" xfId="13585" xr:uid="{3F6E615D-8E56-45E3-9BAA-34C81C32ED6C}"/>
    <cellStyle name="Comma 7 9 3" xfId="1817" xr:uid="{00000000-0005-0000-0000-000019030000}"/>
    <cellStyle name="Comma 7 9 3 2" xfId="2675" xr:uid="{00000000-0005-0000-0000-000053020000}"/>
    <cellStyle name="Comma 7 9 3 2 2" xfId="7798" xr:uid="{EE094E1D-91DD-4AF9-9924-669D955F4440}"/>
    <cellStyle name="Comma 7 9 3 2 2 2" xfId="18178" xr:uid="{168E5124-944A-4736-8237-BA275D072811}"/>
    <cellStyle name="Comma 7 9 3 2 3" xfId="10631" xr:uid="{8DE6D478-554F-48FC-97D3-FC2A598600F1}"/>
    <cellStyle name="Comma 7 9 3 2 3 2" xfId="21011" xr:uid="{BFCF240F-9FCF-4BBE-8720-4984D125AD11}"/>
    <cellStyle name="Comma 7 9 3 2 4" xfId="15345" xr:uid="{068C15C1-0248-4BB5-91C4-591913BAB33F}"/>
    <cellStyle name="Comma 7 9 3 2 5" xfId="30441" xr:uid="{92D51025-E4C0-4904-9638-6A17E656034E}"/>
    <cellStyle name="Comma 7 9 3 3" xfId="3678" xr:uid="{00000000-0005-0000-0000-000019030000}"/>
    <cellStyle name="Comma 7 9 3 4" xfId="5642" xr:uid="{E6BE7499-77E4-463B-BA19-0EA0E6022915}"/>
    <cellStyle name="Comma 7 9 3 4 2" xfId="29751" xr:uid="{8B795218-E896-406B-B68C-5A7BF886D01A}"/>
    <cellStyle name="Comma 7 9 3 5" xfId="25274" xr:uid="{7D0B094D-0CA5-4323-8D1E-92D1204A0A44}"/>
    <cellStyle name="Comma 7 9 3 6" xfId="13082" xr:uid="{2CB02459-2C4D-42D2-BC60-59F6E613B83F}"/>
    <cellStyle name="Comma 7 9 4" xfId="1815" xr:uid="{00000000-0005-0000-0000-00001A030000}"/>
    <cellStyle name="Comma 7 9 4 2" xfId="2280" xr:uid="{00000000-0005-0000-0000-000051020000}"/>
    <cellStyle name="Comma 7 9 4 2 2" xfId="7406" xr:uid="{ECA70E22-B669-47E5-B237-A70B09FDC2A2}"/>
    <cellStyle name="Comma 7 9 4 2 2 2" xfId="17786" xr:uid="{1D6C3169-C893-45C9-B5B3-340E7E6A62A5}"/>
    <cellStyle name="Comma 7 9 4 2 3" xfId="10239" xr:uid="{11770743-9A61-4906-A0ED-1A5ACCCDCA38}"/>
    <cellStyle name="Comma 7 9 4 2 3 2" xfId="20619" xr:uid="{7675E9C0-FB1D-44AD-B035-05F10DA62EA6}"/>
    <cellStyle name="Comma 7 9 4 2 4" xfId="27524" xr:uid="{95FCDC5A-9251-463A-A380-C6D5AD704ABD}"/>
    <cellStyle name="Comma 7 9 4 2 5" xfId="27303" xr:uid="{324D5791-4AA4-4432-A12B-D8FC4773221C}"/>
    <cellStyle name="Comma 7 9 4 2 6" xfId="14953" xr:uid="{F01CC1D9-EF50-417F-A807-BBAB256F29E1}"/>
    <cellStyle name="Comma 7 9 4 3" xfId="3553" xr:uid="{00000000-0005-0000-0000-00001A030000}"/>
    <cellStyle name="Comma 7 9 4 4" xfId="24760" xr:uid="{B4293C2A-2C20-4FDE-A651-4B5858E9672E}"/>
    <cellStyle name="Comma 7 9 5" xfId="3819" xr:uid="{3D055A9D-8184-4A6C-9135-4B8A07BEEB18}"/>
    <cellStyle name="Comma 7 9 5 2" xfId="8651" xr:uid="{7EB7CAAC-EB41-4A44-8227-8CF10A5544D8}"/>
    <cellStyle name="Comma 7 9 5 2 2" xfId="28958" xr:uid="{5CC8E82A-50BA-42E3-9621-4DBC89A6A158}"/>
    <cellStyle name="Comma 7 9 5 2 3" xfId="27854" xr:uid="{A5444BD1-DD3C-40FE-AECF-8FCD53DAD86E}"/>
    <cellStyle name="Comma 7 9 5 2 4" xfId="19031" xr:uid="{71F6C542-F48E-4D3B-A0C7-337AF60739F8}"/>
    <cellStyle name="Comma 7 9 5 3" xfId="11484" xr:uid="{3BD67E6A-DC58-4E0D-997C-E91619E70115}"/>
    <cellStyle name="Comma 7 9 5 3 2" xfId="21864" xr:uid="{CD9BBADF-ACEF-46B7-BFF9-58818B2D56C8}"/>
    <cellStyle name="Comma 7 9 5 4" xfId="25783" xr:uid="{D48D0E3E-A5CA-4B91-83E5-67DD914A8009}"/>
    <cellStyle name="Comma 7 9 5 5" xfId="16198" xr:uid="{F94D35A4-ECAF-49AC-BD3F-70DB8DD4B1B3}"/>
    <cellStyle name="Comma 7 9 6" xfId="4925" xr:uid="{D22195E0-32A3-453D-9C14-4748AEF3F690}"/>
    <cellStyle name="Comma 7 9 6 2" xfId="26464" xr:uid="{B179DB98-8514-4BDE-8987-D81C391102FC}"/>
    <cellStyle name="Comma 7 9 6 3" xfId="26825" xr:uid="{D9F1185C-06C9-42E9-B7C4-CEDEA200AE0E}"/>
    <cellStyle name="Comma 7 9 6 4" xfId="14217" xr:uid="{1D9C0D45-4A3E-4F7A-9E4C-C409913351A3}"/>
    <cellStyle name="Comma 7 9 7" xfId="6670" xr:uid="{A29537A1-F65B-4843-AF0C-05B168F8C09C}"/>
    <cellStyle name="Comma 7 9 7 2" xfId="27159" xr:uid="{55520C70-263D-4AB1-9319-FCA27D1942CD}"/>
    <cellStyle name="Comma 7 9 7 3" xfId="28103" xr:uid="{3DEC0D27-D036-43CE-80BF-8AA8FB19AFF0}"/>
    <cellStyle name="Comma 7 9 7 4" xfId="17050" xr:uid="{34C2D03F-AC0D-41F1-9799-D9E2EBFC00DD}"/>
    <cellStyle name="Comma 7 9 8" xfId="9503" xr:uid="{8F55B808-19E6-440B-84BB-7FBA72F377C5}"/>
    <cellStyle name="Comma 7 9 8 2" xfId="19883" xr:uid="{1D27389B-E2DF-4746-8101-736D586E99AF}"/>
    <cellStyle name="Comma 7 9 9" xfId="25138" xr:uid="{80C7AA19-964D-41F1-ACB4-443F7B2D85F5}"/>
    <cellStyle name="Comma 8" xfId="537" xr:uid="{00000000-0005-0000-0000-00001B030000}"/>
    <cellStyle name="Comma 9" xfId="538" xr:uid="{00000000-0005-0000-0000-00001C030000}"/>
    <cellStyle name="Comma 9 10" xfId="4926" xr:uid="{D81A1123-0425-468A-A1BB-1DD38680E9D1}"/>
    <cellStyle name="Comma 9 10 2" xfId="26365" xr:uid="{2F7F6436-B119-4AAD-9BB4-535464C9DAF3}"/>
    <cellStyle name="Comma 9 10 3" xfId="26328" xr:uid="{11FB18E3-EF94-4ED6-AAB4-FB17CD4BE561}"/>
    <cellStyle name="Comma 9 10 4" xfId="14218" xr:uid="{C2272325-F265-4852-9258-DAE0CE633BD7}"/>
    <cellStyle name="Comma 9 11" xfId="6671" xr:uid="{95397FF4-3D6A-4510-9989-BDDD317F97F2}"/>
    <cellStyle name="Comma 9 11 2" xfId="17051" xr:uid="{6A8550DD-A343-468B-A01C-05090AE9B719}"/>
    <cellStyle name="Comma 9 12" xfId="9504" xr:uid="{37183DA1-35CA-425D-87D1-F35C8D8A3F5E}"/>
    <cellStyle name="Comma 9 12 2" xfId="19884" xr:uid="{AA8AB3EF-C4D8-40C4-888D-AD22826DDFE1}"/>
    <cellStyle name="Comma 9 13" xfId="24005" xr:uid="{90CABFF4-ACC6-474D-BA61-1A43940CC5A2}"/>
    <cellStyle name="Comma 9 14" xfId="12404" xr:uid="{E2A8DE87-DBCD-4E16-9E4C-5722B7CB5393}"/>
    <cellStyle name="Comma 9 2" xfId="539" xr:uid="{00000000-0005-0000-0000-00001D030000}"/>
    <cellStyle name="Comma 9 2 10" xfId="6672" xr:uid="{800B4AE7-61CF-406F-BD50-717A47770535}"/>
    <cellStyle name="Comma 9 2 10 2" xfId="17052" xr:uid="{EA88CEC4-AC8C-4B27-B2D7-D33FADE80FF7}"/>
    <cellStyle name="Comma 9 2 11" xfId="9505" xr:uid="{F115FB81-E8DA-404A-892D-70F80F1B972C}"/>
    <cellStyle name="Comma 9 2 11 2" xfId="19885" xr:uid="{D7387538-8BF7-4F07-8FF0-AA9EC494776E}"/>
    <cellStyle name="Comma 9 2 12" xfId="24297" xr:uid="{E705879D-9FBA-4AEB-9FC8-2CC39AD5F36B}"/>
    <cellStyle name="Comma 9 2 13" xfId="12464" xr:uid="{8235A749-3C40-4A9B-8E8C-82B30F51A632}"/>
    <cellStyle name="Comma 9 2 2" xfId="540" xr:uid="{00000000-0005-0000-0000-00001E030000}"/>
    <cellStyle name="Comma 9 2 2 10" xfId="9506" xr:uid="{60CE9C71-F376-4025-821D-C30B7ED78186}"/>
    <cellStyle name="Comma 9 2 2 10 2" xfId="19886" xr:uid="{18234C9B-D2F9-4D6B-A13E-6C37086F7DF7}"/>
    <cellStyle name="Comma 9 2 2 11" xfId="25517" xr:uid="{6F546E97-01B6-477F-8094-EFA3F2FE1901}"/>
    <cellStyle name="Comma 9 2 2 12" xfId="12521" xr:uid="{DA9AA6E8-DB69-4F4C-A37A-A4469B73781E}"/>
    <cellStyle name="Comma 9 2 2 2" xfId="1821" xr:uid="{00000000-0005-0000-0000-00001F030000}"/>
    <cellStyle name="Comma 9 2 2 2 2" xfId="3075" xr:uid="{00000000-0005-0000-0000-000059020000}"/>
    <cellStyle name="Comma 9 2 2 2 2 2" xfId="6167" xr:uid="{1695681D-ACBD-434B-92F0-1F63368C6589}"/>
    <cellStyle name="Comma 9 2 2 2 2 2 2" xfId="25921" xr:uid="{1B1CBA3A-40E4-44FA-A7A4-CC0EB921C6F7}"/>
    <cellStyle name="Comma 9 2 2 2 2 2 3" xfId="26611" xr:uid="{DC9B371E-C0E3-4F73-83D3-29213CEBA90B}"/>
    <cellStyle name="Comma 9 2 2 2 2 2 4" xfId="15701" xr:uid="{447748E3-8314-4430-86E0-135F2EC6ED2D}"/>
    <cellStyle name="Comma 9 2 2 2 2 3" xfId="8154" xr:uid="{8046AE2B-9CD5-45A1-9232-B44A496B2A17}"/>
    <cellStyle name="Comma 9 2 2 2 2 3 2" xfId="18534" xr:uid="{F9F494A4-A347-41BB-86CB-E0B86E0FE416}"/>
    <cellStyle name="Comma 9 2 2 2 2 4" xfId="10987" xr:uid="{9B606771-FA20-4716-AFBD-6E37C66FE5D7}"/>
    <cellStyle name="Comma 9 2 2 2 2 4 2" xfId="21367" xr:uid="{90959D85-FFB6-4460-9FE8-52FDA187F7E2}"/>
    <cellStyle name="Comma 9 2 2 2 2 5" xfId="23818" xr:uid="{AD747A12-C7F9-41AF-8F2D-7D7060459104}"/>
    <cellStyle name="Comma 9 2 2 2 2 6" xfId="27340" xr:uid="{1A746590-4CA1-467D-848F-B895E1094CB2}"/>
    <cellStyle name="Comma 9 2 2 2 2 7" xfId="13587" xr:uid="{E7ABC69F-1CB5-411E-9E74-C2F9145DA71A}"/>
    <cellStyle name="Comma 9 2 2 2 3" xfId="2686" xr:uid="{00000000-0005-0000-0000-000058020000}"/>
    <cellStyle name="Comma 9 2 2 2 3 2" xfId="7809" xr:uid="{2128038F-D34A-47F5-90D6-38092A039B87}"/>
    <cellStyle name="Comma 9 2 2 2 3 2 2" xfId="27019" xr:uid="{A3DF1628-9D36-42BB-8086-112FB6BCA36B}"/>
    <cellStyle name="Comma 9 2 2 2 3 2 3" xfId="27858" xr:uid="{A5C60455-71A0-4AFE-8333-7E52BDF26654}"/>
    <cellStyle name="Comma 9 2 2 2 3 2 4" xfId="18189" xr:uid="{D77EA3DE-65CE-420F-B482-3F239AB4629E}"/>
    <cellStyle name="Comma 9 2 2 2 3 3" xfId="10642" xr:uid="{21EEC8A8-4538-49B0-9259-9092C61F7629}"/>
    <cellStyle name="Comma 9 2 2 2 3 3 2" xfId="21022" xr:uid="{6EF02B8B-FD2A-423A-9119-A24F9D043202}"/>
    <cellStyle name="Comma 9 2 2 2 3 4" xfId="25010" xr:uid="{E65E7057-6A9B-4E73-B147-10E224C434CB}"/>
    <cellStyle name="Comma 9 2 2 2 3 5" xfId="15356" xr:uid="{65EDEDBF-9135-4EDF-B076-15DD1724FE14}"/>
    <cellStyle name="Comma 9 2 2 2 4" xfId="2045" xr:uid="{00000000-0005-0000-0000-00001F030000}"/>
    <cellStyle name="Comma 9 2 2 2 4 2" xfId="26107" xr:uid="{122440CA-696A-44E0-9E96-A87373C105F9}"/>
    <cellStyle name="Comma 9 2 2 2 4 3" xfId="27290" xr:uid="{4E4768B2-7AB8-4453-8074-05036922F932}"/>
    <cellStyle name="Comma 9 2 2 2 5" xfId="4268" xr:uid="{15F18BA8-7F97-4777-9066-8253069EFE6E}"/>
    <cellStyle name="Comma 9 2 2 2 5 2" xfId="9039" xr:uid="{9FE3AAF4-1EE5-47ED-B8D4-F93ABC268CE4}"/>
    <cellStyle name="Comma 9 2 2 2 5 2 2" xfId="19419" xr:uid="{6A6573BE-1A19-4442-870C-069C69D8A52C}"/>
    <cellStyle name="Comma 9 2 2 2 5 2 3" xfId="31043" xr:uid="{F0C0A167-9B27-4A98-AB6A-B02856686997}"/>
    <cellStyle name="Comma 9 2 2 2 5 2 4" xfId="30802" xr:uid="{940BAFB2-DDDF-4DFD-AC79-DD26DD309846}"/>
    <cellStyle name="Comma 9 2 2 2 5 3" xfId="11872" xr:uid="{D66D2D42-7EBA-40C4-BE58-4D64A5059408}"/>
    <cellStyle name="Comma 9 2 2 2 5 3 2" xfId="22252" xr:uid="{6B46C0D7-EBC5-4194-90D8-6BCEC8A7CC97}"/>
    <cellStyle name="Comma 9 2 2 2 5 4" xfId="28385" xr:uid="{7BC0D46E-3348-466F-8DFC-3BD610176F0D}"/>
    <cellStyle name="Comma 9 2 2 2 5 5" xfId="27899" xr:uid="{B715E0BE-8612-4D9B-8094-A86B31BEC63D}"/>
    <cellStyle name="Comma 9 2 2 2 5 6" xfId="16586" xr:uid="{16CD614C-D92C-43D8-816F-40DF7AA64539}"/>
    <cellStyle name="Comma 9 2 2 2 6" xfId="5645" xr:uid="{668570A6-D60D-4778-B198-50FD03580688}"/>
    <cellStyle name="Comma 9 2 2 2 6 2" xfId="29723" xr:uid="{5FAFEE43-02EA-4263-B848-C1EA850D9CC6}"/>
    <cellStyle name="Comma 9 2 2 2 6 2 2" xfId="30977" xr:uid="{5D796100-B80F-4D81-937F-89F02B01DAF1}"/>
    <cellStyle name="Comma 9 2 2 2 7" xfId="25136" xr:uid="{C3EE7BD6-8743-4519-9C3D-CB652EFF1857}"/>
    <cellStyle name="Comma 9 2 2 2 8" xfId="13098" xr:uid="{E9F47D49-DC26-47D8-9B66-DEB5C8F17696}"/>
    <cellStyle name="Comma 9 2 2 3" xfId="1822" xr:uid="{00000000-0005-0000-0000-000020030000}"/>
    <cellStyle name="Comma 9 2 2 3 2" xfId="3076" xr:uid="{00000000-0005-0000-0000-00005A020000}"/>
    <cellStyle name="Comma 9 2 2 3 2 2" xfId="8155" xr:uid="{BA1A08A8-8F25-42BA-8FF5-CF4370543494}"/>
    <cellStyle name="Comma 9 2 2 3 2 2 2" xfId="28828" xr:uid="{FEA450FD-A44B-4F78-B887-6FBB04F43C55}"/>
    <cellStyle name="Comma 9 2 2 3 2 2 2 2" xfId="31227" xr:uid="{E0EAEE44-385B-43C4-A241-FDA503A0345E}"/>
    <cellStyle name="Comma 9 2 2 3 2 2 2 3" xfId="30804" xr:uid="{0E41FCD9-0F8F-41FD-9B49-7F0530E67F12}"/>
    <cellStyle name="Comma 9 2 2 3 2 2 3" xfId="26383" xr:uid="{4ABFB2F1-EFEF-44B5-B10D-DE0D3C6BDABA}"/>
    <cellStyle name="Comma 9 2 2 3 2 2 4" xfId="18535" xr:uid="{6D88F806-B1B0-4D9A-BBC6-DBDC26EA2E99}"/>
    <cellStyle name="Comma 9 2 2 3 2 3" xfId="10988" xr:uid="{4C570C57-C828-4E9B-9C5B-D3D470D1304A}"/>
    <cellStyle name="Comma 9 2 2 3 2 3 2" xfId="21368" xr:uid="{85E85D4A-641F-4B1F-B4B2-73E48F5F3F73}"/>
    <cellStyle name="Comma 9 2 2 3 2 4" xfId="24872" xr:uid="{3C1C18F6-326F-4101-B42C-CAFA790586F4}"/>
    <cellStyle name="Comma 9 2 2 3 2 5" xfId="15702" xr:uid="{5E62D3EB-52D8-4B2A-8967-E1EC80A96F32}"/>
    <cellStyle name="Comma 9 2 2 3 3" xfId="2089" xr:uid="{00000000-0005-0000-0000-000020030000}"/>
    <cellStyle name="Comma 9 2 2 3 4" xfId="4418" xr:uid="{51ADD6C0-603D-4098-9009-CBEFA0A69A4B}"/>
    <cellStyle name="Comma 9 2 2 3 4 2" xfId="9189" xr:uid="{F3BDC41A-CFD9-47C5-A0ED-1DF0D97D107C}"/>
    <cellStyle name="Comma 9 2 2 3 4 2 2" xfId="19569" xr:uid="{6A163FFC-6407-458E-95EF-1755EB510D2C}"/>
    <cellStyle name="Comma 9 2 2 3 4 2 3" xfId="31083" xr:uid="{200D0FEF-51EA-4B32-BD4F-ED01F56CF64F}"/>
    <cellStyle name="Comma 9 2 2 3 4 2 4" xfId="30803" xr:uid="{45D769B4-A51B-4357-BF7C-CEA3942690FF}"/>
    <cellStyle name="Comma 9 2 2 3 4 3" xfId="12022" xr:uid="{B8CDA8CB-E142-4092-9D7D-1F70CFFAECDF}"/>
    <cellStyle name="Comma 9 2 2 3 4 3 2" xfId="22402" xr:uid="{A2F09515-9B43-40E8-8E58-EDBDFCCA4661}"/>
    <cellStyle name="Comma 9 2 2 3 4 4" xfId="16736" xr:uid="{EAE4FB54-618E-4BD5-8A10-FD59118FE55B}"/>
    <cellStyle name="Comma 9 2 2 3 5" xfId="5646" xr:uid="{1753FA6C-087A-430B-A68A-C681B0D13A8B}"/>
    <cellStyle name="Comma 9 2 2 3 5 2" xfId="29709" xr:uid="{8E3DEB05-C8FD-4B12-9825-E73EE046D749}"/>
    <cellStyle name="Comma 9 2 2 3 5 2 2" xfId="30978" xr:uid="{AFFAD961-C129-4BDB-B8E1-FC9907D6727B}"/>
    <cellStyle name="Comma 9 2 2 3 6" xfId="24152" xr:uid="{41DAB614-918F-4599-BF83-9AA4B418D79E}"/>
    <cellStyle name="Comma 9 2 2 3 7" xfId="13588" xr:uid="{2E3B28A3-F72F-46DD-9CA8-18228347FB64}"/>
    <cellStyle name="Comma 9 2 2 4" xfId="1820" xr:uid="{00000000-0005-0000-0000-000021030000}"/>
    <cellStyle name="Comma 9 2 2 4 2" xfId="3074" xr:uid="{00000000-0005-0000-0000-00005B020000}"/>
    <cellStyle name="Comma 9 2 2 4 2 2" xfId="8153" xr:uid="{3821D36B-E30A-436A-ADD2-C492AC21B492}"/>
    <cellStyle name="Comma 9 2 2 4 2 2 2" xfId="28827" xr:uid="{75B182AE-DD33-43EB-BD11-5250C85A4E01}"/>
    <cellStyle name="Comma 9 2 2 4 2 2 3" xfId="26308" xr:uid="{BA6A95AF-6109-40B1-B3B9-241F006D302F}"/>
    <cellStyle name="Comma 9 2 2 4 2 2 4" xfId="18533" xr:uid="{6DC6F597-8D99-4D70-85A2-BCF10AE0AD8E}"/>
    <cellStyle name="Comma 9 2 2 4 2 3" xfId="10986" xr:uid="{2A3734C0-6283-4588-9F43-DBEA24F07785}"/>
    <cellStyle name="Comma 9 2 2 4 2 3 2" xfId="21366" xr:uid="{73BB00D0-276E-47F7-A419-031530E0420D}"/>
    <cellStyle name="Comma 9 2 2 4 2 4" xfId="26314" xr:uid="{4114B98C-05CB-4B13-B488-16099DD307AD}"/>
    <cellStyle name="Comma 9 2 2 4 2 5" xfId="15700" xr:uid="{6AE8E6BF-8A14-431C-99B4-E9E63BED19BF}"/>
    <cellStyle name="Comma 9 2 2 4 3" xfId="3606" xr:uid="{00000000-0005-0000-0000-000021030000}"/>
    <cellStyle name="Comma 9 2 2 4 4" xfId="5644" xr:uid="{8B26A1BB-AE5F-48D9-8E42-E69CDD492616}"/>
    <cellStyle name="Comma 9 2 2 4 4 2" xfId="29960" xr:uid="{7C9ED966-91AA-4C46-BB66-8180C9956C71}"/>
    <cellStyle name="Comma 9 2 2 4 5" xfId="24325" xr:uid="{8BA3453A-B276-4F0C-8B80-BF13CA76962C}"/>
    <cellStyle name="Comma 9 2 2 4 6" xfId="13586" xr:uid="{1A9E97E1-72D1-4AFC-BB30-AF8F5B6BAA27}"/>
    <cellStyle name="Comma 9 2 2 5" xfId="2641" xr:uid="{00000000-0005-0000-0000-00005C020000}"/>
    <cellStyle name="Comma 9 2 2 5 2" xfId="5902" xr:uid="{45A164FE-5FE9-43B5-9529-C545256EB1C7}"/>
    <cellStyle name="Comma 9 2 2 5 2 2" xfId="28648" xr:uid="{F52522D7-FE86-4CED-8031-4C36F7BDC289}"/>
    <cellStyle name="Comma 9 2 2 5 2 2 2" xfId="31209" xr:uid="{972E3E93-27A6-4530-8159-6C6AF4E7DBCC}"/>
    <cellStyle name="Comma 9 2 2 5 2 2 3" xfId="30805" xr:uid="{08104823-45CC-4C4D-B84B-B3362DB2DCBC}"/>
    <cellStyle name="Comma 9 2 2 5 2 3" xfId="27233" xr:uid="{C3BE4EB7-43AA-4AC7-BEFF-8B26A3BE7026}"/>
    <cellStyle name="Comma 9 2 2 5 2 4" xfId="15312" xr:uid="{08E79145-1382-4681-9832-B0F6E2DADE39}"/>
    <cellStyle name="Comma 9 2 2 5 3" xfId="7765" xr:uid="{5D0B9A8F-12FE-41D9-A9E6-A0FC75FD3FD8}"/>
    <cellStyle name="Comma 9 2 2 5 3 2" xfId="18145" xr:uid="{0A8DFB72-F3C6-4083-88C0-C732F813D519}"/>
    <cellStyle name="Comma 9 2 2 5 4" xfId="10598" xr:uid="{4B064456-B3B1-4B04-A024-41F9964ADD43}"/>
    <cellStyle name="Comma 9 2 2 5 4 2" xfId="20978" xr:uid="{755E6D50-A281-4A13-84B5-51D522FD572A}"/>
    <cellStyle name="Comma 9 2 2 5 5" xfId="23654" xr:uid="{435834F1-E757-4761-960E-34D3DB17B906}"/>
    <cellStyle name="Comma 9 2 2 5 6" xfId="13029" xr:uid="{5AE173AE-BF38-4842-AA91-78EA7873D122}"/>
    <cellStyle name="Comma 9 2 2 6" xfId="2290" xr:uid="{00000000-0005-0000-0000-000057020000}"/>
    <cellStyle name="Comma 9 2 2 6 2" xfId="7416" xr:uid="{F0EED383-DED6-4BF2-97EE-EDD10841C3A9}"/>
    <cellStyle name="Comma 9 2 2 6 2 2" xfId="17796" xr:uid="{E2E25D04-1C5B-42F3-971A-9693DBE7026D}"/>
    <cellStyle name="Comma 9 2 2 6 3" xfId="10249" xr:uid="{94DC420B-AA21-4FD5-93D5-21B40811B1C2}"/>
    <cellStyle name="Comma 9 2 2 6 3 2" xfId="20629" xr:uid="{E6D15CCE-188C-46C1-8F19-27097D48CB9C}"/>
    <cellStyle name="Comma 9 2 2 6 4" xfId="22650" xr:uid="{D0547388-BB56-43F0-887B-5DC1986503B8}"/>
    <cellStyle name="Comma 9 2 2 6 5" xfId="26803" xr:uid="{140F2489-462A-432C-AAD8-2C4B4DBDF3A3}"/>
    <cellStyle name="Comma 9 2 2 6 6" xfId="14963" xr:uid="{93BB5F1A-804A-42CC-B8EB-C9CEF1F05211}"/>
    <cellStyle name="Comma 9 2 2 7" xfId="3825" xr:uid="{F187D117-A490-47DB-9E10-75EB17734E90}"/>
    <cellStyle name="Comma 9 2 2 7 2" xfId="8657" xr:uid="{644F7400-21EC-44AC-96AB-03542AB9BCFE}"/>
    <cellStyle name="Comma 9 2 2 7 2 2" xfId="19037" xr:uid="{C00F856F-2CD0-4E3B-A3DA-35E428B0F0FE}"/>
    <cellStyle name="Comma 9 2 2 7 3" xfId="11490" xr:uid="{DC85BDFB-B499-4C6E-A0B1-105AFB53FA00}"/>
    <cellStyle name="Comma 9 2 2 7 3 2" xfId="21870" xr:uid="{2AB65E47-B840-4E3A-9190-E4321AA48705}"/>
    <cellStyle name="Comma 9 2 2 7 4" xfId="26441" xr:uid="{0585DF1F-C5C2-4D34-BBE6-8DFF8DBF905E}"/>
    <cellStyle name="Comma 9 2 2 7 5" xfId="28040" xr:uid="{BEC9E2EF-CCA4-4CC5-8AB1-C4763C60ED1D}"/>
    <cellStyle name="Comma 9 2 2 7 6" xfId="16204" xr:uid="{F05C9D44-64C0-4600-BDB2-376264D8F02B}"/>
    <cellStyle name="Comma 9 2 2 8" xfId="4928" xr:uid="{3AD1A3B8-0529-4279-AFBA-6A259E6478D4}"/>
    <cellStyle name="Comma 9 2 2 8 2" xfId="14220" xr:uid="{3A55FC0C-5526-4111-8F2F-A420A93B599F}"/>
    <cellStyle name="Comma 9 2 2 9" xfId="6673" xr:uid="{6EFE6E0B-F24A-4847-A285-0AA765FBEBDF}"/>
    <cellStyle name="Comma 9 2 2 9 2" xfId="17053" xr:uid="{0ECC4CAE-5358-4A94-B368-95E70F3C5906}"/>
    <cellStyle name="Comma 9 2 3" xfId="541" xr:uid="{00000000-0005-0000-0000-000022030000}"/>
    <cellStyle name="Comma 9 2 3 10" xfId="12679" xr:uid="{F4C62D95-DF88-450B-B844-5FCA3C4178EF}"/>
    <cellStyle name="Comma 9 2 3 2" xfId="1824" xr:uid="{00000000-0005-0000-0000-000023030000}"/>
    <cellStyle name="Comma 9 2 3 2 2" xfId="3077" xr:uid="{00000000-0005-0000-0000-00005E020000}"/>
    <cellStyle name="Comma 9 2 3 2 2 2" xfId="8156" xr:uid="{00C34E79-4A12-4FEF-8FD7-A120007AC003}"/>
    <cellStyle name="Comma 9 2 3 2 2 2 2" xfId="28829" xr:uid="{9400F8BF-E03C-47B4-8A73-79D8316A2F57}"/>
    <cellStyle name="Comma 9 2 3 2 2 2 3" xfId="28631" xr:uid="{7A2BE245-EA15-44B8-97A3-BD9684DEFF4F}"/>
    <cellStyle name="Comma 9 2 3 2 2 2 4" xfId="18536" xr:uid="{11C459B9-9635-43E5-A2CE-CA3DDB0927D6}"/>
    <cellStyle name="Comma 9 2 3 2 2 3" xfId="10989" xr:uid="{179EA3D4-61C5-47DF-BA03-BCD2392F900C}"/>
    <cellStyle name="Comma 9 2 3 2 2 3 2" xfId="21369" xr:uid="{2A1FE7AD-F25F-4C3B-8926-616BF3F7D3E5}"/>
    <cellStyle name="Comma 9 2 3 2 2 4" xfId="25746" xr:uid="{942CDB3C-31B9-48FD-A9C8-9181B9986ACB}"/>
    <cellStyle name="Comma 9 2 3 2 2 5" xfId="15703" xr:uid="{A62BBE42-1AD1-4C98-BC5F-080129262303}"/>
    <cellStyle name="Comma 9 2 3 2 3" xfId="3697" xr:uid="{00000000-0005-0000-0000-000023030000}"/>
    <cellStyle name="Comma 9 2 3 2 4" xfId="5647" xr:uid="{E79966CE-366E-44ED-8CF4-EF18FE3B9A08}"/>
    <cellStyle name="Comma 9 2 3 2 4 2" xfId="29961" xr:uid="{C540771B-03DD-4A97-8D6C-125C8B900220}"/>
    <cellStyle name="Comma 9 2 3 2 5" xfId="23089" xr:uid="{7BC34336-6CF0-4232-A50B-C2757E6B9AA2}"/>
    <cellStyle name="Comma 9 2 3 2 6" xfId="13589" xr:uid="{AE8E06AD-96D0-46A8-B033-8D8865597D33}"/>
    <cellStyle name="Comma 9 2 3 3" xfId="1825" xr:uid="{00000000-0005-0000-0000-000024030000}"/>
    <cellStyle name="Comma 9 2 3 3 2" xfId="2685" xr:uid="{00000000-0005-0000-0000-00005F020000}"/>
    <cellStyle name="Comma 9 2 3 3 2 2" xfId="7808" xr:uid="{B9ACF73D-5345-46F9-B10F-7BF577F6FA2C}"/>
    <cellStyle name="Comma 9 2 3 3 2 2 2" xfId="18188" xr:uid="{7BDE12E2-F66C-43CB-A936-014FC451446C}"/>
    <cellStyle name="Comma 9 2 3 3 2 3" xfId="10641" xr:uid="{7B796FA2-53F4-4E07-ACB6-8A1AA81C96CF}"/>
    <cellStyle name="Comma 9 2 3 3 2 3 2" xfId="21021" xr:uid="{865B3BD9-33FF-4391-A8D9-6B5ECEDC6CF6}"/>
    <cellStyle name="Comma 9 2 3 3 2 4" xfId="15355" xr:uid="{372507FF-8B1F-490B-A74C-426CD780667A}"/>
    <cellStyle name="Comma 9 2 3 3 2 5" xfId="30442" xr:uid="{B9D0D307-C678-4D48-9BB3-FA80D0D64076}"/>
    <cellStyle name="Comma 9 2 3 3 3" xfId="2078" xr:uid="{00000000-0005-0000-0000-000024030000}"/>
    <cellStyle name="Comma 9 2 3 3 4" xfId="5648" xr:uid="{CE82BC05-DECC-433A-A1AE-079FA93D71A1}"/>
    <cellStyle name="Comma 9 2 3 3 4 2" xfId="29909" xr:uid="{DEAC15BD-E4D5-4066-9D0F-223E4FCD8552}"/>
    <cellStyle name="Comma 9 2 3 3 5" xfId="25039" xr:uid="{6B690C1C-4E4E-4CEB-9458-3070211420B8}"/>
    <cellStyle name="Comma 9 2 3 3 6" xfId="13097" xr:uid="{9A279FFC-6243-4F00-B96A-9C2520A46EDC}"/>
    <cellStyle name="Comma 9 2 3 4" xfId="1823" xr:uid="{00000000-0005-0000-0000-000025030000}"/>
    <cellStyle name="Comma 9 2 3 4 2" xfId="4654" xr:uid="{2B316BF8-A02B-4FA6-9E0C-A81BF302FB1E}"/>
    <cellStyle name="Comma 9 2 3 4 2 2" xfId="9405" xr:uid="{83C3117E-0556-4527-B429-6733E7FC28FB}"/>
    <cellStyle name="Comma 9 2 3 4 2 2 2" xfId="19785" xr:uid="{75F44DC8-6775-40EE-BB1B-FE5900228869}"/>
    <cellStyle name="Comma 9 2 3 4 2 3" xfId="12238" xr:uid="{02383733-3AC8-4F33-847D-F4EDED4B1500}"/>
    <cellStyle name="Comma 9 2 3 4 2 3 2" xfId="22618" xr:uid="{7E9B7457-55E4-47A6-AEC3-2AB45A85A26B}"/>
    <cellStyle name="Comma 9 2 3 4 2 4" xfId="28307" xr:uid="{517B9FA5-CA7B-4147-8281-57997331AEA6}"/>
    <cellStyle name="Comma 9 2 3 4 2 5" xfId="27038" xr:uid="{67CB897C-285F-4C47-BC05-557ED67C8AB1}"/>
    <cellStyle name="Comma 9 2 3 4 2 6" xfId="16952" xr:uid="{3AB9AAA6-8579-4953-89F0-8E36A6C0DD15}"/>
    <cellStyle name="Comma 9 2 3 4 3" xfId="22756" xr:uid="{53723204-0815-4045-A056-7FCD23F7396E}"/>
    <cellStyle name="Comma 9 2 3 5" xfId="4134" xr:uid="{58960FB7-AA3D-4773-B9E0-BAA94B5F7831}"/>
    <cellStyle name="Comma 9 2 3 5 2" xfId="8905" xr:uid="{45BD0102-A3DB-46F1-B996-4B740B50B967}"/>
    <cellStyle name="Comma 9 2 3 5 2 2" xfId="29010" xr:uid="{FD6FD515-24A7-44F7-9B6A-EE8B41326D0B}"/>
    <cellStyle name="Comma 9 2 3 5 2 3" xfId="27358" xr:uid="{4196D849-59CB-4781-A66E-CA6616B641F1}"/>
    <cellStyle name="Comma 9 2 3 5 2 4" xfId="19285" xr:uid="{1B49DD98-D93E-4499-8109-0BF6F8E1781D}"/>
    <cellStyle name="Comma 9 2 3 5 2 5" xfId="31015" xr:uid="{F7D350F9-DB22-40CD-A277-E89E784C5412}"/>
    <cellStyle name="Comma 9 2 3 5 3" xfId="11738" xr:uid="{FEEBFF0E-3A22-490B-94EE-A20B651F3918}"/>
    <cellStyle name="Comma 9 2 3 5 3 2" xfId="22118" xr:uid="{7BCDA1FB-7008-4553-90F2-782DDE9547DF}"/>
    <cellStyle name="Comma 9 2 3 5 4" xfId="28100" xr:uid="{6B05F112-D1B4-4987-9ED9-AD61916186A5}"/>
    <cellStyle name="Comma 9 2 3 5 5" xfId="16452" xr:uid="{E2103747-DE1C-424E-A121-811632EDB617}"/>
    <cellStyle name="Comma 9 2 3 6" xfId="4929" xr:uid="{B11DD8E7-1558-472B-8FE9-B7DE5AE1C3AA}"/>
    <cellStyle name="Comma 9 2 3 6 2" xfId="28257" xr:uid="{B5064F52-1DEC-48C6-AD6C-94D57ED80CDC}"/>
    <cellStyle name="Comma 9 2 3 6 3" xfId="27715" xr:uid="{90953E80-ECF8-4692-9972-22BB6C8DE61E}"/>
    <cellStyle name="Comma 9 2 3 6 4" xfId="14221" xr:uid="{6FE659B4-9790-4D04-B838-7A04B11F19B9}"/>
    <cellStyle name="Comma 9 2 3 7" xfId="6674" xr:uid="{A3767453-1D26-4077-9762-3232EF5FAEF7}"/>
    <cellStyle name="Comma 9 2 3 7 2" xfId="28414" xr:uid="{C0ECF8F6-3BBF-4631-AE2A-78AAE82D9245}"/>
    <cellStyle name="Comma 9 2 3 7 3" xfId="27282" xr:uid="{A1AC7B48-6458-4882-A59B-BA808F918EEC}"/>
    <cellStyle name="Comma 9 2 3 7 4" xfId="17054" xr:uid="{C6323C8C-63AA-4061-9C69-B64F539EFDEC}"/>
    <cellStyle name="Comma 9 2 3 8" xfId="9507" xr:uid="{19B45FED-76C2-4145-940D-2F2BC325C947}"/>
    <cellStyle name="Comma 9 2 3 8 2" xfId="19887" xr:uid="{A7D0349A-2623-433A-82FA-CC129D323731}"/>
    <cellStyle name="Comma 9 2 3 9" xfId="25164" xr:uid="{491DEFD9-42C7-46F8-B951-F96D761D4FA0}"/>
    <cellStyle name="Comma 9 2 4" xfId="1826" xr:uid="{00000000-0005-0000-0000-000026030000}"/>
    <cellStyle name="Comma 9 2 4 2" xfId="3078" xr:uid="{00000000-0005-0000-0000-000060020000}"/>
    <cellStyle name="Comma 9 2 4 2 2" xfId="8157" xr:uid="{3871DE92-AD0D-4C55-9FDA-EB07377910AF}"/>
    <cellStyle name="Comma 9 2 4 2 2 2" xfId="28830" xr:uid="{35DDB46A-9F32-451D-BE4A-FB8BA2BFC5CB}"/>
    <cellStyle name="Comma 9 2 4 2 2 2 2" xfId="31228" xr:uid="{D86CE846-FB1A-46CF-AAA1-01DB85ECFA69}"/>
    <cellStyle name="Comma 9 2 4 2 2 2 3" xfId="30807" xr:uid="{BE13AE7C-8747-44CE-A1E1-1A36A7111489}"/>
    <cellStyle name="Comma 9 2 4 2 2 3" xfId="27380" xr:uid="{1D429F61-482C-40AA-9F51-7ED2D3E08585}"/>
    <cellStyle name="Comma 9 2 4 2 2 4" xfId="18537" xr:uid="{E513781B-C37F-4A79-B6A8-73A52D5D952C}"/>
    <cellStyle name="Comma 9 2 4 2 3" xfId="10990" xr:uid="{5FAD14CD-9E4E-4A54-B659-08425DC4EB51}"/>
    <cellStyle name="Comma 9 2 4 2 3 2" xfId="21370" xr:uid="{D5BA3C34-8A17-499D-9401-2290B594129A}"/>
    <cellStyle name="Comma 9 2 4 2 4" xfId="25660" xr:uid="{DE4B7DEE-3DFB-4D95-9D94-5B6697CA1424}"/>
    <cellStyle name="Comma 9 2 4 2 5" xfId="15704" xr:uid="{B32A986E-B469-403A-9A26-89063FFD10F3}"/>
    <cellStyle name="Comma 9 2 4 3" xfId="3618" xr:uid="{00000000-0005-0000-0000-000026030000}"/>
    <cellStyle name="Comma 9 2 4 4" xfId="4419" xr:uid="{730607A7-848F-4DD4-AC1A-3254E1DC46BC}"/>
    <cellStyle name="Comma 9 2 4 4 2" xfId="9190" xr:uid="{C7AB3644-B0B6-4154-BE4F-C29BF5ECB030}"/>
    <cellStyle name="Comma 9 2 4 4 2 2" xfId="19570" xr:uid="{7AE53B1F-54DA-4F06-99C4-5B8CE011620E}"/>
    <cellStyle name="Comma 9 2 4 4 2 3" xfId="31084" xr:uid="{BE5A0B73-4A4C-4029-A301-6535C3F13C1D}"/>
    <cellStyle name="Comma 9 2 4 4 2 4" xfId="30806" xr:uid="{C1548C2B-E83F-4CD1-8AE4-504BDC32719D}"/>
    <cellStyle name="Comma 9 2 4 4 3" xfId="12023" xr:uid="{05AB095B-DD55-4F70-B186-D55D3B66DE04}"/>
    <cellStyle name="Comma 9 2 4 4 3 2" xfId="22403" xr:uid="{83C0AEC2-D7F8-4FB1-8063-95763749ADDC}"/>
    <cellStyle name="Comma 9 2 4 4 4" xfId="27979" xr:uid="{48E7C24F-7C7F-4635-9EBC-9D453F175853}"/>
    <cellStyle name="Comma 9 2 4 4 5" xfId="28160" xr:uid="{38EC5DA3-2ECC-43FA-AFF3-4E44C4962149}"/>
    <cellStyle name="Comma 9 2 4 4 6" xfId="16737" xr:uid="{E7145DA8-4655-4CB9-96FD-E1E6B4F01E4F}"/>
    <cellStyle name="Comma 9 2 4 5" xfId="5649" xr:uid="{D9BE428C-8235-4EF9-B20E-E5BB3AFC6747}"/>
    <cellStyle name="Comma 9 2 4 5 2" xfId="29691" xr:uid="{E7A06D38-4B4A-4976-BC01-C3B6B233E532}"/>
    <cellStyle name="Comma 9 2 4 5 2 2" xfId="30979" xr:uid="{FFEA7A56-AD8A-44D9-BC17-C7A9B2757E95}"/>
    <cellStyle name="Comma 9 2 4 6" xfId="24674" xr:uid="{6EEEF6C0-BA3C-4450-82E6-71744843DDBB}"/>
    <cellStyle name="Comma 9 2 4 7" xfId="13590" xr:uid="{81F21B33-152E-41A4-8622-BE740F8B59B3}"/>
    <cellStyle name="Comma 9 2 5" xfId="1827" xr:uid="{00000000-0005-0000-0000-000027030000}"/>
    <cellStyle name="Comma 9 2 5 2" xfId="2880" xr:uid="{00000000-0005-0000-0000-000061020000}"/>
    <cellStyle name="Comma 9 2 5 2 2" xfId="7996" xr:uid="{30435070-21F0-450E-8F48-DD2475E78426}"/>
    <cellStyle name="Comma 9 2 5 2 2 2" xfId="27243" xr:uid="{B2DCA550-CDEE-430E-8093-FA1E260FBBA3}"/>
    <cellStyle name="Comma 9 2 5 2 2 2 2" xfId="31186" xr:uid="{935049C4-8F57-47F7-A020-2141BFAE117B}"/>
    <cellStyle name="Comma 9 2 5 2 2 2 3" xfId="30808" xr:uid="{E09FB7FE-6B02-4145-8F9C-245D63874152}"/>
    <cellStyle name="Comma 9 2 5 2 2 3" xfId="26151" xr:uid="{A90172AA-ECBA-49AF-A27D-7287150C6C55}"/>
    <cellStyle name="Comma 9 2 5 2 2 4" xfId="18376" xr:uid="{BB53FA4A-1DDF-48F5-8459-C96D8C66B94A}"/>
    <cellStyle name="Comma 9 2 5 2 3" xfId="10829" xr:uid="{8DBDF390-F889-45B9-8090-2E42DC2B125A}"/>
    <cellStyle name="Comma 9 2 5 2 3 2" xfId="21209" xr:uid="{3D817999-D32B-42D4-A4EE-FDDC6CAAAB75}"/>
    <cellStyle name="Comma 9 2 5 2 4" xfId="28529" xr:uid="{EFD68B7B-CEB1-42E8-96C8-A4CE64C8ED24}"/>
    <cellStyle name="Comma 9 2 5 2 5" xfId="15543" xr:uid="{178AD210-1937-49B9-920C-01104FD1710F}"/>
    <cellStyle name="Comma 9 2 5 3" xfId="3536" xr:uid="{00000000-0005-0000-0000-000027030000}"/>
    <cellStyle name="Comma 9 2 5 4" xfId="5650" xr:uid="{D7164F72-134C-4D46-901D-95E30936FD2B}"/>
    <cellStyle name="Comma 9 2 5 4 2" xfId="29924" xr:uid="{5C9B02E0-C788-4B1D-BC0E-E607E53C7539}"/>
    <cellStyle name="Comma 9 2 5 5" xfId="25503" xr:uid="{683D3246-020B-45A9-8F05-CD8C07E60BC7}"/>
    <cellStyle name="Comma 9 2 5 6" xfId="13377" xr:uid="{D127C0C3-511A-4158-94C4-3B598D743006}"/>
    <cellStyle name="Comma 9 2 6" xfId="1819" xr:uid="{00000000-0005-0000-0000-000028030000}"/>
    <cellStyle name="Comma 9 2 6 2" xfId="2539" xr:uid="{00000000-0005-0000-0000-000062020000}"/>
    <cellStyle name="Comma 9 2 6 2 2" xfId="7663" xr:uid="{12A85B8F-612E-4B7E-8375-3FD272B72C3E}"/>
    <cellStyle name="Comma 9 2 6 2 2 2" xfId="18043" xr:uid="{63602DFF-BD8A-4BE0-91FF-331DD6264E16}"/>
    <cellStyle name="Comma 9 2 6 2 3" xfId="10496" xr:uid="{61B4E7AC-8DB2-43F1-868D-FAA2881C85E4}"/>
    <cellStyle name="Comma 9 2 6 2 3 2" xfId="20876" xr:uid="{1BB267DC-2623-4AAD-9299-6628C1181669}"/>
    <cellStyle name="Comma 9 2 6 2 4" xfId="28006" xr:uid="{93DFBBE4-AEC2-43A7-B32D-98AE37918C88}"/>
    <cellStyle name="Comma 9 2 6 2 5" xfId="27051" xr:uid="{3C93F917-4687-49AB-A2DE-9CFA582651C6}"/>
    <cellStyle name="Comma 9 2 6 2 6" xfId="15210" xr:uid="{B954EB0A-A415-4D84-A87E-51039639E08C}"/>
    <cellStyle name="Comma 9 2 6 3" xfId="3705" xr:uid="{00000000-0005-0000-0000-000028030000}"/>
    <cellStyle name="Comma 9 2 6 4" xfId="5643" xr:uid="{D898191B-5E99-42ED-AE9E-BA7EEF98ED5F}"/>
    <cellStyle name="Comma 9 2 6 4 2" xfId="29876" xr:uid="{E41C2E13-76EE-4F01-AD17-0737E327D418}"/>
    <cellStyle name="Comma 9 2 6 5" xfId="23853" xr:uid="{D61276F4-B8A3-4202-B41B-BD1945D207E6}"/>
    <cellStyle name="Comma 9 2 6 6" xfId="12926" xr:uid="{0F80994B-85B6-4398-ADA2-8150445C52AA}"/>
    <cellStyle name="Comma 9 2 7" xfId="2233" xr:uid="{00000000-0005-0000-0000-000056020000}"/>
    <cellStyle name="Comma 9 2 7 2" xfId="7359" xr:uid="{C4B32B00-5182-49D8-9EA5-796AE2208F5A}"/>
    <cellStyle name="Comma 9 2 7 2 2" xfId="26718" xr:uid="{E24BCB5C-C6EA-4FDB-9EC3-913147FB8779}"/>
    <cellStyle name="Comma 9 2 7 2 2 2" xfId="31181" xr:uid="{B8E870C8-2DC3-4142-9B70-BD70882B4D51}"/>
    <cellStyle name="Comma 9 2 7 2 2 3" xfId="30809" xr:uid="{BBA9BA85-2DE8-4D34-8E86-BAE1DE19E844}"/>
    <cellStyle name="Comma 9 2 7 2 3" xfId="28266" xr:uid="{90482539-1104-4FEC-A0B4-4BBC91205F8D}"/>
    <cellStyle name="Comma 9 2 7 2 4" xfId="17739" xr:uid="{A997357B-75E5-4FBD-8E85-7D845313D2E4}"/>
    <cellStyle name="Comma 9 2 7 3" xfId="10192" xr:uid="{6CC74026-AB08-411B-B16F-52096AABA2AE}"/>
    <cellStyle name="Comma 9 2 7 3 2" xfId="20572" xr:uid="{D660BE8F-3CEC-43C8-B3F2-515CBFAE10A6}"/>
    <cellStyle name="Comma 9 2 7 4" xfId="25032" xr:uid="{6B933433-0728-4A4C-81A0-760F81048C5E}"/>
    <cellStyle name="Comma 9 2 7 5" xfId="14906" xr:uid="{9E029389-AF9E-4E2C-80CF-C3A6CB490564}"/>
    <cellStyle name="Comma 9 2 8" xfId="3877" xr:uid="{14ABF57D-7E2D-49B0-92F4-00CADDA395CB}"/>
    <cellStyle name="Comma 9 2 8 2" xfId="8708" xr:uid="{A7E88751-1D29-4175-B2B8-DA20A976F5E3}"/>
    <cellStyle name="Comma 9 2 8 2 2" xfId="19088" xr:uid="{E69C0CF9-2C8E-461A-BD73-73D7F51D1663}"/>
    <cellStyle name="Comma 9 2 8 3" xfId="11541" xr:uid="{95E42C6C-C80A-4C6F-AEA5-4FFFB2425A1A}"/>
    <cellStyle name="Comma 9 2 8 3 2" xfId="21921" xr:uid="{7A3F958E-C57F-4788-976D-1AE8E6A57944}"/>
    <cellStyle name="Comma 9 2 8 4" xfId="26411" xr:uid="{FD7B0B76-E8B9-487D-8AAD-C9933C1ACB6C}"/>
    <cellStyle name="Comma 9 2 8 5" xfId="27759" xr:uid="{AC65A6F0-19BB-40A6-9BE0-0678F17B6B3B}"/>
    <cellStyle name="Comma 9 2 8 6" xfId="16255" xr:uid="{6C8D399F-9CD0-4228-9326-262AC491334C}"/>
    <cellStyle name="Comma 9 2 9" xfId="4927" xr:uid="{BD7D2C77-C633-4CFC-AAC8-AEB80D7AE154}"/>
    <cellStyle name="Comma 9 2 9 2" xfId="25982" xr:uid="{FF5AE70A-CB98-46FE-AEBC-034F7A064D0C}"/>
    <cellStyle name="Comma 9 2 9 3" xfId="27778" xr:uid="{9617A20E-B9DC-4147-BB81-6D931C61435A}"/>
    <cellStyle name="Comma 9 2 9 4" xfId="14219" xr:uid="{B60DB025-08CD-4CE5-A225-EF26AA61A2E6}"/>
    <cellStyle name="Comma 9 3" xfId="542" xr:uid="{00000000-0005-0000-0000-000029030000}"/>
    <cellStyle name="Comma 9 3 10" xfId="9508" xr:uid="{E7E81DE3-7484-41E0-8FA9-F356A46CD991}"/>
    <cellStyle name="Comma 9 3 10 2" xfId="19888" xr:uid="{ABE7FEB3-D309-49D2-9D77-CEDDF86F8FC8}"/>
    <cellStyle name="Comma 9 3 11" xfId="24493" xr:uid="{D4380A83-A032-4878-B2BD-F5EDC2355B6A}"/>
    <cellStyle name="Comma 9 3 12" xfId="12520" xr:uid="{1EC29B22-E11A-4F03-9D04-7890D63A35C8}"/>
    <cellStyle name="Comma 9 3 2" xfId="1829" xr:uid="{00000000-0005-0000-0000-00002A030000}"/>
    <cellStyle name="Comma 9 3 2 2" xfId="3080" xr:uid="{00000000-0005-0000-0000-000065020000}"/>
    <cellStyle name="Comma 9 3 2 2 2" xfId="6168" xr:uid="{5D3F1E2F-6C13-4865-A186-7E6BC20EDFBA}"/>
    <cellStyle name="Comma 9 3 2 2 2 2" xfId="24145" xr:uid="{7FAC486F-3150-4423-B79F-82D92D5D4315}"/>
    <cellStyle name="Comma 9 3 2 2 2 2 2" xfId="28011" xr:uid="{6EDB3307-FB2D-428A-B7BB-51FD25238CFA}"/>
    <cellStyle name="Comma 9 3 2 2 2 2 3" xfId="31148" xr:uid="{5B67C8A6-D0F9-4F81-B1C0-F30C304F8C08}"/>
    <cellStyle name="Comma 9 3 2 2 2 3" xfId="26867" xr:uid="{652D5C03-1AD5-43F2-95C2-87421CEC1E98}"/>
    <cellStyle name="Comma 9 3 2 2 2 4" xfId="15706" xr:uid="{4A7AF802-84FA-4651-8493-69DBEFBEF268}"/>
    <cellStyle name="Comma 9 3 2 2 3" xfId="8159" xr:uid="{41C885F3-2F9F-457C-9A41-B93334694117}"/>
    <cellStyle name="Comma 9 3 2 2 3 2" xfId="18539" xr:uid="{52F9EBF8-6C8D-4A10-9E5C-BDDF8CD76353}"/>
    <cellStyle name="Comma 9 3 2 2 4" xfId="10992" xr:uid="{6690BEA3-7986-4505-B2F3-1A50EFC06E03}"/>
    <cellStyle name="Comma 9 3 2 2 4 2" xfId="21372" xr:uid="{16FA8055-7EF8-4083-8B83-CB2D93CE4C92}"/>
    <cellStyle name="Comma 9 3 2 2 5" xfId="24466" xr:uid="{C74E39ED-E802-4F6C-B356-E5113AB4E949}"/>
    <cellStyle name="Comma 9 3 2 2 5 2" xfId="30073" xr:uid="{8548742A-9BBA-4637-B5B9-9DA740E4A09B}"/>
    <cellStyle name="Comma 9 3 2 2 6" xfId="27863" xr:uid="{1092D0DD-8FB3-44DD-86EE-6FC6DA4E3B78}"/>
    <cellStyle name="Comma 9 3 2 2 7" xfId="13592" xr:uid="{20D41558-9592-4905-9B8D-FAFB5DB1DBDE}"/>
    <cellStyle name="Comma 9 3 2 3" xfId="2687" xr:uid="{00000000-0005-0000-0000-000064020000}"/>
    <cellStyle name="Comma 9 3 2 3 2" xfId="7810" xr:uid="{45825168-987C-424D-9B12-52F792D7F9B4}"/>
    <cellStyle name="Comma 9 3 2 3 2 2" xfId="28520" xr:uid="{E0FBFBB5-EC4B-4CDC-A0B7-7F4A0932546C}"/>
    <cellStyle name="Comma 9 3 2 3 2 3" xfId="28376" xr:uid="{B1C725C8-4663-4026-A58A-6EC98692EB7D}"/>
    <cellStyle name="Comma 9 3 2 3 2 4" xfId="18190" xr:uid="{CF70C67C-65D6-4BF2-9FF7-5986B90AEE6F}"/>
    <cellStyle name="Comma 9 3 2 3 3" xfId="10643" xr:uid="{51C13CA6-B671-4F5D-917F-E88F4B3AEAF6}"/>
    <cellStyle name="Comma 9 3 2 3 3 2" xfId="21023" xr:uid="{4A99DD87-1800-46CD-ADE8-C5F3EF349A55}"/>
    <cellStyle name="Comma 9 3 2 3 4" xfId="22679" xr:uid="{3EB0B22D-8F5E-48CF-B5FA-63B60A9EE603}"/>
    <cellStyle name="Comma 9 3 2 3 5" xfId="15357" xr:uid="{F541BCBC-753B-4B7B-AEF7-D891549388FA}"/>
    <cellStyle name="Comma 9 3 2 4" xfId="3694" xr:uid="{00000000-0005-0000-0000-00002A030000}"/>
    <cellStyle name="Comma 9 3 2 4 2" xfId="26648" xr:uid="{5A147B94-5AF9-4CDC-8BC6-C737EBE8A913}"/>
    <cellStyle name="Comma 9 3 2 4 3" xfId="26681" xr:uid="{FB1D1AC5-9D11-429C-BF39-EEAC07E5768E}"/>
    <cellStyle name="Comma 9 3 2 5" xfId="4269" xr:uid="{F1DB953E-CDE1-43E8-9BEA-964C5E5A9856}"/>
    <cellStyle name="Comma 9 3 2 5 2" xfId="9040" xr:uid="{F26FC550-BC30-48DE-A2FC-AF981BC732EC}"/>
    <cellStyle name="Comma 9 3 2 5 2 2" xfId="19420" xr:uid="{6FDAA852-56CA-4BF6-BB17-4AA7D4E56C64}"/>
    <cellStyle name="Comma 9 3 2 5 2 3" xfId="31044" xr:uid="{A3B5197F-9B5D-4143-A697-326D2D0AB011}"/>
    <cellStyle name="Comma 9 3 2 5 2 4" xfId="30810" xr:uid="{C5508924-C6EA-4A67-BDDF-7E50FD3BE005}"/>
    <cellStyle name="Comma 9 3 2 5 3" xfId="11873" xr:uid="{A33959D1-ED4C-4C55-92A7-CC84556D1C9C}"/>
    <cellStyle name="Comma 9 3 2 5 3 2" xfId="22253" xr:uid="{D062A147-5A9C-4F48-A79B-58F7E85DB901}"/>
    <cellStyle name="Comma 9 3 2 5 4" xfId="27365" xr:uid="{FD0C7BF0-A587-4637-98FE-1287570FBD22}"/>
    <cellStyle name="Comma 9 3 2 5 5" xfId="28424" xr:uid="{A03FA1EB-B70A-4B0D-B080-7587374271FE}"/>
    <cellStyle name="Comma 9 3 2 5 6" xfId="16587" xr:uid="{9A425600-8E7C-4649-8D14-D414987A8C3D}"/>
    <cellStyle name="Comma 9 3 2 6" xfId="5652" xr:uid="{77D156F7-476C-46F2-93AE-31A8AC882BEE}"/>
    <cellStyle name="Comma 9 3 2 6 2" xfId="29724" xr:uid="{553F6754-B523-42B0-B4FE-4907B6316108}"/>
    <cellStyle name="Comma 9 3 2 6 2 2" xfId="30980" xr:uid="{699CA55B-0135-496F-BFC8-968E66D2718F}"/>
    <cellStyle name="Comma 9 3 2 7" xfId="25225" xr:uid="{32CD50D2-C9AE-4571-939C-C8C54DC3B34F}"/>
    <cellStyle name="Comma 9 3 2 8" xfId="13099" xr:uid="{B68D3080-BA5F-48EA-9188-311DC047BBAB}"/>
    <cellStyle name="Comma 9 3 2 9" xfId="29991" xr:uid="{9DCA55B1-63A8-4DF5-A458-C59A6106A22A}"/>
    <cellStyle name="Comma 9 3 3" xfId="1830" xr:uid="{00000000-0005-0000-0000-00002B030000}"/>
    <cellStyle name="Comma 9 3 3 2" xfId="3081" xr:uid="{00000000-0005-0000-0000-000066020000}"/>
    <cellStyle name="Comma 9 3 3 2 2" xfId="8160" xr:uid="{30BFB4DD-F5E5-4102-846B-4027E615BCE0}"/>
    <cellStyle name="Comma 9 3 3 2 2 2" xfId="28832" xr:uid="{1D3DCD9E-22E3-4A2B-BFEA-68D716F7632B}"/>
    <cellStyle name="Comma 9 3 3 2 2 2 2" xfId="31229" xr:uid="{122F2141-B372-4667-A3EB-B92731022D63}"/>
    <cellStyle name="Comma 9 3 3 2 2 2 3" xfId="30812" xr:uid="{B37193DA-685B-4302-9C78-E276FA29B8E2}"/>
    <cellStyle name="Comma 9 3 3 2 2 3" xfId="27467" xr:uid="{761CFDA3-BD8E-439D-AE3A-6616D3D38BC8}"/>
    <cellStyle name="Comma 9 3 3 2 2 4" xfId="18540" xr:uid="{6FF6D2FD-49D1-478F-8C56-148E459735BA}"/>
    <cellStyle name="Comma 9 3 3 2 3" xfId="10993" xr:uid="{8A4A876A-3AFA-455C-9C42-6A97F80DED57}"/>
    <cellStyle name="Comma 9 3 3 2 3 2" xfId="21373" xr:uid="{9FE326AD-216F-4337-A89B-6ED14C842C11}"/>
    <cellStyle name="Comma 9 3 3 2 4" xfId="24093" xr:uid="{4A6A6AAB-A78E-43A5-A912-AA5037B542FD}"/>
    <cellStyle name="Comma 9 3 3 2 5" xfId="15707" xr:uid="{4224EED2-F5B5-4C80-A76D-50B890931CA9}"/>
    <cellStyle name="Comma 9 3 3 3" xfId="3704" xr:uid="{00000000-0005-0000-0000-00002B030000}"/>
    <cellStyle name="Comma 9 3 3 4" xfId="4420" xr:uid="{18170F86-C2D3-41E7-9BBC-5C6417543022}"/>
    <cellStyle name="Comma 9 3 3 4 2" xfId="9191" xr:uid="{26B92FD6-E0D8-470C-9556-778A5F8FEAFF}"/>
    <cellStyle name="Comma 9 3 3 4 2 2" xfId="19571" xr:uid="{F377DAD8-5711-4268-8A8B-9A61CD9EDB6C}"/>
    <cellStyle name="Comma 9 3 3 4 2 3" xfId="31085" xr:uid="{057F8738-14E9-452A-B2A1-4B72350EA751}"/>
    <cellStyle name="Comma 9 3 3 4 2 4" xfId="30811" xr:uid="{BE881679-89E9-4CF6-A166-B978E2ED3F85}"/>
    <cellStyle name="Comma 9 3 3 4 3" xfId="12024" xr:uid="{84CDBBE9-88B1-45BB-84B9-365383A18EEB}"/>
    <cellStyle name="Comma 9 3 3 4 3 2" xfId="22404" xr:uid="{11C3063F-87D1-4D1E-B343-A620DEF1A22B}"/>
    <cellStyle name="Comma 9 3 3 4 4" xfId="16738" xr:uid="{A83B7572-DEFE-4674-B9BC-F693F0EB8DA2}"/>
    <cellStyle name="Comma 9 3 3 5" xfId="5653" xr:uid="{B525BE71-296E-4A8D-A239-535718B25E1D}"/>
    <cellStyle name="Comma 9 3 3 5 2" xfId="29695" xr:uid="{25FDA149-4835-475C-A7F8-D677AAAFBB08}"/>
    <cellStyle name="Comma 9 3 3 5 2 2" xfId="30981" xr:uid="{8A31E08D-F38C-4717-AA35-0B286BA438E3}"/>
    <cellStyle name="Comma 9 3 3 6" xfId="24663" xr:uid="{3D67FC07-C30E-4BB2-B210-DB9C3EA33BDF}"/>
    <cellStyle name="Comma 9 3 3 7" xfId="13593" xr:uid="{5FA0F202-D403-4101-916A-106D8E59EF14}"/>
    <cellStyle name="Comma 9 3 4" xfId="1828" xr:uid="{00000000-0005-0000-0000-00002C030000}"/>
    <cellStyle name="Comma 9 3 4 2" xfId="3079" xr:uid="{00000000-0005-0000-0000-000067020000}"/>
    <cellStyle name="Comma 9 3 4 2 2" xfId="8158" xr:uid="{A44917E5-A260-4E57-A00D-74E81142C856}"/>
    <cellStyle name="Comma 9 3 4 2 2 2" xfId="28831" xr:uid="{E1D0D1D7-BCBC-4025-A9A4-65F4CA9D0DA2}"/>
    <cellStyle name="Comma 9 3 4 2 2 3" xfId="26693" xr:uid="{6EFBF9CB-8F8C-49E7-9369-5F3AF238C536}"/>
    <cellStyle name="Comma 9 3 4 2 2 4" xfId="18538" xr:uid="{411A0BFC-0770-4A0F-9BFF-5513F5ADE6E2}"/>
    <cellStyle name="Comma 9 3 4 2 3" xfId="10991" xr:uid="{379F143A-75EE-4D4F-83EE-FE40F42B0461}"/>
    <cellStyle name="Comma 9 3 4 2 3 2" xfId="21371" xr:uid="{0A5CACF6-8CDA-4E18-9620-A72C6691C0CE}"/>
    <cellStyle name="Comma 9 3 4 2 4" xfId="25173" xr:uid="{96CFF20C-9ADF-43F2-ABAD-249183DF8F3F}"/>
    <cellStyle name="Comma 9 3 4 2 5" xfId="15705" xr:uid="{12C4A8BE-B9AB-4776-A2A2-D7A439B32A7B}"/>
    <cellStyle name="Comma 9 3 4 3" xfId="3669" xr:uid="{00000000-0005-0000-0000-00002C030000}"/>
    <cellStyle name="Comma 9 3 4 4" xfId="5651" xr:uid="{2992C92C-8EDE-4819-B747-CFD197F07934}"/>
    <cellStyle name="Comma 9 3 4 4 2" xfId="29962" xr:uid="{BB309544-82A9-4F34-A3A4-5C8ABA70C651}"/>
    <cellStyle name="Comma 9 3 4 5" xfId="22862" xr:uid="{7A0D85F2-7603-4244-8EA4-BCE31E460284}"/>
    <cellStyle name="Comma 9 3 4 6" xfId="13591" xr:uid="{E59C85B5-D30B-41E2-8D24-850FCB8A133A}"/>
    <cellStyle name="Comma 9 3 5" xfId="2582" xr:uid="{00000000-0005-0000-0000-000068020000}"/>
    <cellStyle name="Comma 9 3 5 2" xfId="5846" xr:uid="{9AFCFEEE-2505-4F6D-A481-F03D7C6B099D}"/>
    <cellStyle name="Comma 9 3 5 2 2" xfId="27704" xr:uid="{71638D3E-073B-465B-8079-C421AEEF8FCF}"/>
    <cellStyle name="Comma 9 3 5 2 2 2" xfId="31194" xr:uid="{A200391D-8B39-419F-859D-3D90BFEFCC8C}"/>
    <cellStyle name="Comma 9 3 5 2 2 3" xfId="30813" xr:uid="{66DD9239-68FF-45F3-AF1C-1AA6F4162EB8}"/>
    <cellStyle name="Comma 9 3 5 2 3" xfId="28109" xr:uid="{88E78A97-D798-40B1-B121-601BFA26463A}"/>
    <cellStyle name="Comma 9 3 5 2 4" xfId="15253" xr:uid="{876EBB0C-63E8-4A7B-9EDA-9C1C3871BA2F}"/>
    <cellStyle name="Comma 9 3 5 3" xfId="7706" xr:uid="{BEA5950F-02E1-43FC-B1F1-A36C58FBB631}"/>
    <cellStyle name="Comma 9 3 5 3 2" xfId="18086" xr:uid="{FF85433C-FEC8-47E7-B6A5-8EEC6298B380}"/>
    <cellStyle name="Comma 9 3 5 4" xfId="10539" xr:uid="{65183B43-D80D-49BA-BEF9-F6E503BD1F06}"/>
    <cellStyle name="Comma 9 3 5 4 2" xfId="20919" xr:uid="{21238C72-15FC-4007-A9F9-B93D39F31BED}"/>
    <cellStyle name="Comma 9 3 5 5" xfId="23341" xr:uid="{E1FCD651-C478-44B8-92D8-7921DAE26410}"/>
    <cellStyle name="Comma 9 3 5 6" xfId="12969" xr:uid="{D658D3A0-00E0-4869-960E-19BC6F8649B5}"/>
    <cellStyle name="Comma 9 3 6" xfId="2289" xr:uid="{00000000-0005-0000-0000-000063020000}"/>
    <cellStyle name="Comma 9 3 6 2" xfId="7415" xr:uid="{025F373A-BE43-4E48-85A7-5A7239E2FC8F}"/>
    <cellStyle name="Comma 9 3 6 2 2" xfId="17795" xr:uid="{A00288B0-3EAD-4837-B259-F6C4CCB3457F}"/>
    <cellStyle name="Comma 9 3 6 3" xfId="10248" xr:uid="{CA02812C-EBA4-4234-A901-7D6F1FC3AB91}"/>
    <cellStyle name="Comma 9 3 6 3 2" xfId="20628" xr:uid="{8FCD722B-FB2D-486A-89B1-ACD6791E1381}"/>
    <cellStyle name="Comma 9 3 6 4" xfId="25401" xr:uid="{7C46B817-38A3-42C6-882C-98B3949A937A}"/>
    <cellStyle name="Comma 9 3 6 5" xfId="27258" xr:uid="{93B1D2DF-2A26-4BF0-ACE2-6FB4605820E9}"/>
    <cellStyle name="Comma 9 3 6 6" xfId="14962" xr:uid="{828B998B-8124-4DEA-903D-2B09FAA8B816}"/>
    <cellStyle name="Comma 9 3 7" xfId="3824" xr:uid="{9D146E72-9673-49A7-806E-FB272B5C17CE}"/>
    <cellStyle name="Comma 9 3 7 2" xfId="8656" xr:uid="{BC26A82D-0058-4EFB-8C47-948475657A86}"/>
    <cellStyle name="Comma 9 3 7 2 2" xfId="19036" xr:uid="{55C8ACED-B877-4D7A-A9B1-AC60BCE92CAA}"/>
    <cellStyle name="Comma 9 3 7 3" xfId="11489" xr:uid="{FDD557D6-8B8B-4718-92FD-32760A075EE3}"/>
    <cellStyle name="Comma 9 3 7 3 2" xfId="21869" xr:uid="{0FD211B6-4E5B-487B-87A0-EE2F7A318503}"/>
    <cellStyle name="Comma 9 3 7 4" xfId="26115" xr:uid="{0E9C60C0-50AC-45C5-A9CD-C7BE1E7C0246}"/>
    <cellStyle name="Comma 9 3 7 5" xfId="28092" xr:uid="{1633684F-EEAE-4F4D-8516-7185672DF3DD}"/>
    <cellStyle name="Comma 9 3 7 6" xfId="16203" xr:uid="{301EE679-6692-44AB-93B8-513D570952F7}"/>
    <cellStyle name="Comma 9 3 8" xfId="4930" xr:uid="{77B32B7E-E9F2-43A7-9503-9206BCE0429D}"/>
    <cellStyle name="Comma 9 3 8 2" xfId="14222" xr:uid="{84EDABC1-9EAF-47EA-9F3B-282B5B0532D7}"/>
    <cellStyle name="Comma 9 3 9" xfId="6675" xr:uid="{E1EE7C5D-FE69-4EF7-AC70-A5F4889A2F0D}"/>
    <cellStyle name="Comma 9 3 9 2" xfId="17055" xr:uid="{742713B6-8D96-48AF-8C04-8C2D9EA52616}"/>
    <cellStyle name="Comma 9 4" xfId="543" xr:uid="{00000000-0005-0000-0000-00002D030000}"/>
    <cellStyle name="Comma 9 4 10" xfId="12678" xr:uid="{3C78FD5E-2306-4C10-B6FB-57929E2C1CCB}"/>
    <cellStyle name="Comma 9 4 2" xfId="1832" xr:uid="{00000000-0005-0000-0000-00002E030000}"/>
    <cellStyle name="Comma 9 4 2 2" xfId="3082" xr:uid="{00000000-0005-0000-0000-00006A020000}"/>
    <cellStyle name="Comma 9 4 2 2 2" xfId="8161" xr:uid="{D45C281E-EDA4-4C74-897C-FA30A35FA9EC}"/>
    <cellStyle name="Comma 9 4 2 2 2 2" xfId="28833" xr:uid="{5EAC4C5F-3550-465C-8620-97567FEA2F7B}"/>
    <cellStyle name="Comma 9 4 2 2 2 3" xfId="28398" xr:uid="{D04C0551-F87A-4571-AF8D-4BD6E13F12A9}"/>
    <cellStyle name="Comma 9 4 2 2 2 4" xfId="18541" xr:uid="{0B0475C1-0F95-4754-8A42-092F6CFCE269}"/>
    <cellStyle name="Comma 9 4 2 2 3" xfId="10994" xr:uid="{505883EF-447C-4761-BB1F-648E3A0C6355}"/>
    <cellStyle name="Comma 9 4 2 2 3 2" xfId="21374" xr:uid="{3D737D26-8D47-42D5-BB22-1E4818534386}"/>
    <cellStyle name="Comma 9 4 2 2 4" xfId="24003" xr:uid="{96A29539-771F-4E38-884F-6CC3BCAFD248}"/>
    <cellStyle name="Comma 9 4 2 2 5" xfId="15708" xr:uid="{412DA1D9-9811-42B5-8081-0F6DE9609973}"/>
    <cellStyle name="Comma 9 4 2 3" xfId="2862" xr:uid="{00000000-0005-0000-0000-00002E030000}"/>
    <cellStyle name="Comma 9 4 2 4" xfId="5654" xr:uid="{FACDA99C-DDD8-460F-90C1-E63427823092}"/>
    <cellStyle name="Comma 9 4 2 4 2" xfId="29778" xr:uid="{E30DC661-0A7D-4302-84B9-97F8610FC21A}"/>
    <cellStyle name="Comma 9 4 2 5" xfId="24262" xr:uid="{3265BF72-9522-42AA-B61C-3BDC8B8C2FEA}"/>
    <cellStyle name="Comma 9 4 2 6" xfId="13594" xr:uid="{777200A9-6584-4AD9-8F33-936578F81C45}"/>
    <cellStyle name="Comma 9 4 3" xfId="1833" xr:uid="{00000000-0005-0000-0000-00002F030000}"/>
    <cellStyle name="Comma 9 4 3 2" xfId="2684" xr:uid="{00000000-0005-0000-0000-00006B020000}"/>
    <cellStyle name="Comma 9 4 3 2 2" xfId="7807" xr:uid="{E331375F-8633-44FE-825C-9D28423035A0}"/>
    <cellStyle name="Comma 9 4 3 2 2 2" xfId="18187" xr:uid="{1DAC768A-1B7D-40B1-827C-C4417E242BA6}"/>
    <cellStyle name="Comma 9 4 3 2 3" xfId="10640" xr:uid="{70FCB1B9-77A8-47C2-8CD6-DDBFED7DE979}"/>
    <cellStyle name="Comma 9 4 3 2 3 2" xfId="21020" xr:uid="{F4D14E92-635C-44F3-AF4A-2EE9D0000A5A}"/>
    <cellStyle name="Comma 9 4 3 2 4" xfId="15354" xr:uid="{A80AE682-E449-4C51-8007-0414D76349D1}"/>
    <cellStyle name="Comma 9 4 3 2 5" xfId="30443" xr:uid="{B26AB995-9DA7-45C6-8F4A-F83B12EC79F3}"/>
    <cellStyle name="Comma 9 4 3 3" xfId="2864" xr:uid="{00000000-0005-0000-0000-00002F030000}"/>
    <cellStyle name="Comma 9 4 3 4" xfId="5655" xr:uid="{5A2DC35C-DA84-47EE-9C97-6ECF34E3F1B9}"/>
    <cellStyle name="Comma 9 4 3 4 2" xfId="29755" xr:uid="{3FF33E2E-17F3-4806-92DB-FC2FBAC24A0C}"/>
    <cellStyle name="Comma 9 4 3 5" xfId="23994" xr:uid="{5E6A089C-D917-41FC-BC1A-85B936181ADC}"/>
    <cellStyle name="Comma 9 4 3 6" xfId="13096" xr:uid="{CA7AFE53-3DF3-4060-99A5-F06C7E393E9D}"/>
    <cellStyle name="Comma 9 4 4" xfId="1831" xr:uid="{00000000-0005-0000-0000-000030030000}"/>
    <cellStyle name="Comma 9 4 4 2" xfId="4624" xr:uid="{FE65B954-A8A9-4EAA-8C9D-BB93F9307337}"/>
    <cellStyle name="Comma 9 4 4 2 2" xfId="9395" xr:uid="{CC2D082B-9568-4061-BFBC-7503E89197A5}"/>
    <cellStyle name="Comma 9 4 4 2 2 2" xfId="19775" xr:uid="{1081FF1A-E036-4CD8-8BA8-9FC86411E3A1}"/>
    <cellStyle name="Comma 9 4 4 2 3" xfId="12228" xr:uid="{857A7544-3BCE-4D2B-A6D8-4060EFC69FAD}"/>
    <cellStyle name="Comma 9 4 4 2 3 2" xfId="22608" xr:uid="{3C845386-DD0D-4613-A146-6785A04FC2CA}"/>
    <cellStyle name="Comma 9 4 4 2 4" xfId="28493" xr:uid="{A373CDC8-DBDB-4B19-BFB6-C534F20C37EB}"/>
    <cellStyle name="Comma 9 4 4 2 5" xfId="26179" xr:uid="{54DC8C73-61C9-4057-873E-9401108C2B6F}"/>
    <cellStyle name="Comma 9 4 4 2 6" xfId="16942" xr:uid="{52C391CC-B8A7-420E-80D5-E049C16AC34D}"/>
    <cellStyle name="Comma 9 4 4 3" xfId="25128" xr:uid="{2F96BC45-D1A8-477B-912B-54E4C4A93C35}"/>
    <cellStyle name="Comma 9 4 5" xfId="4133" xr:uid="{3A5B6A9D-E2F9-4176-8736-970E7F931A38}"/>
    <cellStyle name="Comma 9 4 5 2" xfId="8904" xr:uid="{231E58DE-E60E-4884-A444-43E1D087A008}"/>
    <cellStyle name="Comma 9 4 5 2 2" xfId="29009" xr:uid="{50BE6FA5-AEA9-4730-8B03-94597896F2AC}"/>
    <cellStyle name="Comma 9 4 5 2 3" xfId="27944" xr:uid="{FC375E88-CEB9-42BF-B05D-CC17C8C7FACB}"/>
    <cellStyle name="Comma 9 4 5 2 4" xfId="19284" xr:uid="{8C961C43-0FD4-4DE2-AF9A-F682BF2269EA}"/>
    <cellStyle name="Comma 9 4 5 2 5" xfId="31014" xr:uid="{C70E7451-E225-40B7-9553-75756977E965}"/>
    <cellStyle name="Comma 9 4 5 3" xfId="11737" xr:uid="{97DBAD62-6B6E-4B36-BEDA-3E9C71377653}"/>
    <cellStyle name="Comma 9 4 5 3 2" xfId="22117" xr:uid="{5B2E8434-CDB6-4456-9914-5C1A52D21BA2}"/>
    <cellStyle name="Comma 9 4 5 4" xfId="23806" xr:uid="{43B1E241-E8F2-4E70-A670-726EB7856799}"/>
    <cellStyle name="Comma 9 4 5 5" xfId="16451" xr:uid="{1D690D66-5B99-40BC-A859-3606B2565E5A}"/>
    <cellStyle name="Comma 9 4 6" xfId="4931" xr:uid="{0091691E-B76B-4D47-B30A-70E1F774625F}"/>
    <cellStyle name="Comma 9 4 6 2" xfId="27138" xr:uid="{03F91043-8AF1-4A18-845A-F17760B2E279}"/>
    <cellStyle name="Comma 9 4 6 3" xfId="26022" xr:uid="{60957D1F-98E5-47F2-8A98-70467DECF462}"/>
    <cellStyle name="Comma 9 4 6 4" xfId="14223" xr:uid="{5C397A5E-5721-42D2-9020-F116BDBE3D50}"/>
    <cellStyle name="Comma 9 4 7" xfId="6676" xr:uid="{BF37F11C-F416-4874-9EC2-E625A9DD0D55}"/>
    <cellStyle name="Comma 9 4 7 2" xfId="25854" xr:uid="{6DBE41EF-36D8-4C35-8416-709ECA033017}"/>
    <cellStyle name="Comma 9 4 7 3" xfId="27647" xr:uid="{12019546-0995-48DF-B220-09A66AC498C8}"/>
    <cellStyle name="Comma 9 4 7 4" xfId="17056" xr:uid="{32AF84CE-B18D-464C-A70E-6DE5EC154F9A}"/>
    <cellStyle name="Comma 9 4 8" xfId="9509" xr:uid="{9CB2F9B3-66D1-40D1-952E-C5E337CE3155}"/>
    <cellStyle name="Comma 9 4 8 2" xfId="19889" xr:uid="{EACFA2CD-C989-4EFF-B1E9-0B93E72AA165}"/>
    <cellStyle name="Comma 9 4 9" xfId="23378" xr:uid="{DC4BC53C-6F1B-438D-AE51-C463E2080EF4}"/>
    <cellStyle name="Comma 9 5" xfId="544" xr:uid="{00000000-0005-0000-0000-000031030000}"/>
    <cellStyle name="Comma 9 5 10" xfId="13595" xr:uid="{83B15E35-6B93-4D49-AEF8-1630BB09035E}"/>
    <cellStyle name="Comma 9 5 2" xfId="1835" xr:uid="{00000000-0005-0000-0000-000032030000}"/>
    <cellStyle name="Comma 9 5 2 2" xfId="23870" xr:uid="{DCC8170A-53AF-458D-A295-81F5DBDF94FB}"/>
    <cellStyle name="Comma 9 5 2 2 2" xfId="29732" xr:uid="{4EE9F0A9-B64B-4BBC-877F-5C2DC9EA782C}"/>
    <cellStyle name="Comma 9 5 2 2 2 2" xfId="30815" xr:uid="{7DDDB3C0-0AA8-429A-9485-C1BA4A808B64}"/>
    <cellStyle name="Comma 9 5 2 3" xfId="25738" xr:uid="{BD4F76CC-DB4F-408A-9F04-DD94FC6E59F4}"/>
    <cellStyle name="Comma 9 5 2 4" xfId="30060" xr:uid="{2C5886AA-A058-4749-A25F-7DF620D43BC6}"/>
    <cellStyle name="Comma 9 5 3" xfId="1836" xr:uid="{00000000-0005-0000-0000-000033030000}"/>
    <cellStyle name="Comma 9 5 4" xfId="1834" xr:uid="{00000000-0005-0000-0000-000034030000}"/>
    <cellStyle name="Comma 9 5 5" xfId="4421" xr:uid="{8EC6386D-C2C1-405F-852E-EAC3F4EC2A41}"/>
    <cellStyle name="Comma 9 5 5 2" xfId="9192" xr:uid="{8A7F21B0-5A5D-4C74-B81C-486ACD5191D6}"/>
    <cellStyle name="Comma 9 5 5 2 2" xfId="19572" xr:uid="{E6AFE00C-408F-49CE-97BB-B98173877846}"/>
    <cellStyle name="Comma 9 5 5 2 3" xfId="31086" xr:uid="{2CDF2188-A78B-4855-8CE4-F384313AF8EE}"/>
    <cellStyle name="Comma 9 5 5 2 4" xfId="30814" xr:uid="{A68B76D1-A43A-4AAC-9BB7-E9A4D4A197E0}"/>
    <cellStyle name="Comma 9 5 5 3" xfId="12025" xr:uid="{5D6BBF46-0E92-42E9-8FE6-45DB54368DB5}"/>
    <cellStyle name="Comma 9 5 5 3 2" xfId="22405" xr:uid="{BDC8279A-D582-4486-AC4B-D513E2A5B65C}"/>
    <cellStyle name="Comma 9 5 5 4" xfId="16739" xr:uid="{537E17A7-7BE3-4DD4-B5E0-334C97CB41B1}"/>
    <cellStyle name="Comma 9 5 6" xfId="4932" xr:uid="{3BEECAB2-096E-478B-8733-052CC5DA46D1}"/>
    <cellStyle name="Comma 9 5 6 2" xfId="14224" xr:uid="{132FD597-578A-4B73-932F-F8193B464CB5}"/>
    <cellStyle name="Comma 9 5 7" xfId="6677" xr:uid="{C13BDEBE-EC6F-4B5B-B3FF-187FD5333AD1}"/>
    <cellStyle name="Comma 9 5 7 2" xfId="17057" xr:uid="{640FFE14-AE5F-4D33-94EA-47F986E50348}"/>
    <cellStyle name="Comma 9 5 8" xfId="9510" xr:uid="{A92927A1-ABCD-49F8-9AAF-A2700459F7EF}"/>
    <cellStyle name="Comma 9 5 8 2" xfId="19890" xr:uid="{6FC0863A-4F9B-40B6-857E-4D242A7598FA}"/>
    <cellStyle name="Comma 9 5 9" xfId="25535" xr:uid="{D2C37B91-35F4-4516-8914-A4B4F52CA9F9}"/>
    <cellStyle name="Comma 9 6" xfId="1837" xr:uid="{00000000-0005-0000-0000-000035030000}"/>
    <cellStyle name="Comma 9 6 2" xfId="2879" xr:uid="{00000000-0005-0000-0000-00006D020000}"/>
    <cellStyle name="Comma 9 6 2 2" xfId="7995" xr:uid="{F8DF9D05-4BF2-44A5-8B37-515E769FFBD5}"/>
    <cellStyle name="Comma 9 6 2 2 2" xfId="28510" xr:uid="{72FA9D96-51E4-4F4A-978B-4A85F827A191}"/>
    <cellStyle name="Comma 9 6 2 2 2 2" xfId="31205" xr:uid="{AC86CCF5-87B5-486C-A95D-B373481C3E5D}"/>
    <cellStyle name="Comma 9 6 2 2 2 3" xfId="30816" xr:uid="{A3D88B5A-1B43-49B3-A188-71217E96AF43}"/>
    <cellStyle name="Comma 9 6 2 2 3" xfId="28126" xr:uid="{13D8EEBD-E61C-47F1-8E6D-4914C778CF50}"/>
    <cellStyle name="Comma 9 6 2 2 4" xfId="18375" xr:uid="{2FBE579A-0724-40CE-A96C-AE6C5A8A6738}"/>
    <cellStyle name="Comma 9 6 2 3" xfId="10828" xr:uid="{117361D7-DE3B-48DA-A416-490B2DBE8F56}"/>
    <cellStyle name="Comma 9 6 2 3 2" xfId="21208" xr:uid="{4B1EFDCC-AF3A-4AA3-A4B3-4EA13FEE091E}"/>
    <cellStyle name="Comma 9 6 2 4" xfId="23705" xr:uid="{52309564-43A7-44AD-ACC3-88FC48623B4F}"/>
    <cellStyle name="Comma 9 6 2 5" xfId="15542" xr:uid="{A5167BCE-42C2-4F06-B756-5F61D70AB861}"/>
    <cellStyle name="Comma 9 6 3" xfId="3700" xr:uid="{00000000-0005-0000-0000-000035030000}"/>
    <cellStyle name="Comma 9 6 4" xfId="5656" xr:uid="{F0889DBC-5892-417F-8EE7-FA192F9E9925}"/>
    <cellStyle name="Comma 9 6 4 2" xfId="29766" xr:uid="{B3881E7F-EA6D-4505-A0C2-F6197E7FCB7D}"/>
    <cellStyle name="Comma 9 6 5" xfId="24581" xr:uid="{56AB86CB-57DE-41F5-A230-5CEEE65EC711}"/>
    <cellStyle name="Comma 9 6 6" xfId="13376" xr:uid="{9075C2A9-E0C7-42DA-8F05-B5C16EE5D13C}"/>
    <cellStyle name="Comma 9 7" xfId="1838" xr:uid="{00000000-0005-0000-0000-000036030000}"/>
    <cellStyle name="Comma 9 7 2" xfId="2479" xr:uid="{00000000-0005-0000-0000-00006E020000}"/>
    <cellStyle name="Comma 9 7 2 2" xfId="7603" xr:uid="{D5B135C5-3CB5-4DF1-B349-0B52A0BC6519}"/>
    <cellStyle name="Comma 9 7 2 2 2" xfId="17983" xr:uid="{839A207B-8E9A-435A-B9A2-4DB69BB8C548}"/>
    <cellStyle name="Comma 9 7 2 3" xfId="10436" xr:uid="{7A2A9931-09CA-4C00-8628-5260613B428F}"/>
    <cellStyle name="Comma 9 7 2 3 2" xfId="20816" xr:uid="{BB635F78-7B5F-469E-A4E1-A95E414DCC15}"/>
    <cellStyle name="Comma 9 7 2 4" xfId="27706" xr:uid="{E697571F-732E-4AA2-8232-8ADA520FD7E3}"/>
    <cellStyle name="Comma 9 7 2 5" xfId="27041" xr:uid="{2C8384A5-EDEB-4BC1-BCE6-5F8E40BA29C5}"/>
    <cellStyle name="Comma 9 7 2 6" xfId="15150" xr:uid="{5BA22906-1C66-4AAA-9480-D2A998B67ED2}"/>
    <cellStyle name="Comma 9 7 3" xfId="3658" xr:uid="{00000000-0005-0000-0000-000036030000}"/>
    <cellStyle name="Comma 9 7 4" xfId="5657" xr:uid="{30261AFC-BC09-4145-A1C1-20C674F34240}"/>
    <cellStyle name="Comma 9 7 4 2" xfId="29864" xr:uid="{F821CFCD-FFB9-4C80-B833-DA30AE5E5A8C}"/>
    <cellStyle name="Comma 9 7 5" xfId="24922" xr:uid="{29E6EB39-4CF9-46EE-BB9A-ACC34553CA10}"/>
    <cellStyle name="Comma 9 7 6" xfId="12866" xr:uid="{B716D2F0-27D6-45B7-9D21-02D2AFFE409C}"/>
    <cellStyle name="Comma 9 8" xfId="1818" xr:uid="{00000000-0005-0000-0000-000037030000}"/>
    <cellStyle name="Comma 9 8 2" xfId="2173" xr:uid="{00000000-0005-0000-0000-000055020000}"/>
    <cellStyle name="Comma 9 8 2 2" xfId="7299" xr:uid="{0681815D-DA0A-44AC-B63D-096C72FAF05F}"/>
    <cellStyle name="Comma 9 8 2 2 2" xfId="17679" xr:uid="{4E66BBA4-5680-4D52-8C98-7FD554A826E1}"/>
    <cellStyle name="Comma 9 8 2 3" xfId="10132" xr:uid="{8A8E8938-B03B-4A5B-B9C5-378A6A3693A6}"/>
    <cellStyle name="Comma 9 8 2 3 2" xfId="20512" xr:uid="{50971F9A-6718-488A-A0F2-E7DA43E14EA9}"/>
    <cellStyle name="Comma 9 8 2 4" xfId="27923" xr:uid="{0F5FA70B-01F5-4593-A104-BDD6E3273FAB}"/>
    <cellStyle name="Comma 9 8 2 5" xfId="25962" xr:uid="{B66DC2D6-5D54-4F8E-82C0-EC4FEB159109}"/>
    <cellStyle name="Comma 9 8 2 6" xfId="14846" xr:uid="{80F29169-2463-4D00-9FF7-78830790E047}"/>
    <cellStyle name="Comma 9 8 3" xfId="3545" xr:uid="{00000000-0005-0000-0000-000037030000}"/>
    <cellStyle name="Comma 9 8 4" xfId="25252" xr:uid="{002E24B2-B2C8-44B9-8713-3DE11B6D9157}"/>
    <cellStyle name="Comma 9 9" xfId="3876" xr:uid="{843F6AD1-FCB4-445A-AA8D-FE1C9F50769F}"/>
    <cellStyle name="Comma 9 9 2" xfId="8707" xr:uid="{95A34064-24CD-4754-9807-8A57438B2F68}"/>
    <cellStyle name="Comma 9 9 2 2" xfId="19087" xr:uid="{7555BDD1-0452-4A18-A1C8-2D9D28563F51}"/>
    <cellStyle name="Comma 9 9 3" xfId="11540" xr:uid="{6B5AB9F2-6D06-45A2-91F3-BB97F134CEA2}"/>
    <cellStyle name="Comma 9 9 3 2" xfId="21920" xr:uid="{5C5B9B25-98D4-49A4-940B-809F1F4D44DD}"/>
    <cellStyle name="Comma 9 9 4" xfId="28052" xr:uid="{86BCF2E4-A5F7-4B4D-9E16-0B7509DA28D2}"/>
    <cellStyle name="Comma 9 9 5" xfId="28681" xr:uid="{7A68E2DD-3DD2-483A-8D01-3717E66A3056}"/>
    <cellStyle name="Comma 9 9 6" xfId="16254" xr:uid="{C6FC2547-1541-496E-83B5-C02EE9239EC9}"/>
    <cellStyle name="Currency" xfId="545" builtinId="4"/>
    <cellStyle name="Currency 10" xfId="9511" xr:uid="{E689EB5D-FEBE-4207-8328-F59950977F17}"/>
    <cellStyle name="Currency 10 2" xfId="19891" xr:uid="{2B6095D5-BCD8-4CCD-85E7-EE646FEB2A7C}"/>
    <cellStyle name="Currency 11" xfId="31724" xr:uid="{50C09DAD-7BB7-4B5C-917D-B69F3EB82B30}"/>
    <cellStyle name="Currency 12" xfId="31725" xr:uid="{69491EB7-021E-4ADE-A85E-04FC9A02E371}"/>
    <cellStyle name="Currency 2" xfId="546" xr:uid="{00000000-0005-0000-0000-000039030000}"/>
    <cellStyle name="Currency 2 2" xfId="547" xr:uid="{00000000-0005-0000-0000-00003A030000}"/>
    <cellStyle name="Currency 2 2 2" xfId="1840" xr:uid="{00000000-0005-0000-0000-00003B030000}"/>
    <cellStyle name="Currency 2 2 2 2" xfId="25521" xr:uid="{F33B5A7B-A6F4-4F39-9943-AAAD1FE7791C}"/>
    <cellStyle name="Currency 2 2 2 2 2" xfId="29674" xr:uid="{8A10BD16-5AEB-494E-881F-7E0D230EA123}"/>
    <cellStyle name="Currency 2 2 2 3" xfId="25759" xr:uid="{8F717FAC-E6A7-4309-961E-F4148D0E234D}"/>
    <cellStyle name="Currency 2 2 3" xfId="1841" xr:uid="{00000000-0005-0000-0000-00003C030000}"/>
    <cellStyle name="Currency 2 2 3 2" xfId="31309" xr:uid="{7BFE6CF7-9CFB-4E56-9502-51B9DDDA54DC}"/>
    <cellStyle name="Currency 2 2 3 3" xfId="31260" xr:uid="{1228AB1E-3502-40BF-A461-A45B15291AD2}"/>
    <cellStyle name="Currency 2 2 4" xfId="1839" xr:uid="{00000000-0005-0000-0000-00003D030000}"/>
    <cellStyle name="Currency 2 2 5" xfId="30402" xr:uid="{6C56C78C-CF80-400B-8AD4-5EA478965CBC}"/>
    <cellStyle name="Currency 2 2 5 2" xfId="30444" xr:uid="{52EAF437-DE7B-45B5-A79E-F2F09DDEC780}"/>
    <cellStyle name="Currency 2 2 6" xfId="31731" xr:uid="{B1431204-32C2-4525-9311-376EB91B9E68}"/>
    <cellStyle name="Currency 2 3" xfId="548" xr:uid="{00000000-0005-0000-0000-00003E030000}"/>
    <cellStyle name="Currency 2 4" xfId="549" xr:uid="{00000000-0005-0000-0000-00003F030000}"/>
    <cellStyle name="Currency 2 4 10" xfId="27030" xr:uid="{E2BB59DD-EAC6-4905-8F26-36D6C8445F5A}"/>
    <cellStyle name="Currency 2 4 11" xfId="14226"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0" xr:uid="{6B07941A-733F-4265-B589-986D489FB7FB}"/>
    <cellStyle name="Currency 2 4 2 5 2" xfId="17060" xr:uid="{A75C8787-838D-458D-9893-435FAFB16D29}"/>
    <cellStyle name="Currency 2 4 2 6" xfId="9513" xr:uid="{4A2CCE91-071D-4DFC-94AA-3F311A8B76DD}"/>
    <cellStyle name="Currency 2 4 2 6 2" xfId="19893" xr:uid="{F9F12B49-8742-44E9-86C5-23FD4B485300}"/>
    <cellStyle name="Currency 2 4 2 7" xfId="25183" xr:uid="{8C613C50-0C1C-451F-91C4-8486798283CE}"/>
    <cellStyle name="Currency 2 4 2 8" xfId="14227" xr:uid="{F0C44351-F905-47A4-AD58-729DEE0B4430}"/>
    <cellStyle name="Currency 2 4 3" xfId="1846" xr:uid="{00000000-0005-0000-0000-000044030000}"/>
    <cellStyle name="Currency 2 4 3 2" xfId="31310" xr:uid="{63EA3BD5-D743-4D3E-B117-DC4C143B3472}"/>
    <cellStyle name="Currency 2 4 3 3" xfId="31269" xr:uid="{143BD92B-F210-4D52-85D1-C1196C82AA7E}"/>
    <cellStyle name="Currency 2 4 4" xfId="1847" xr:uid="{00000000-0005-0000-0000-000045030000}"/>
    <cellStyle name="Currency 2 4 5" xfId="1842" xr:uid="{00000000-0005-0000-0000-000046030000}"/>
    <cellStyle name="Currency 2 4 6" xfId="6679" xr:uid="{8CFBB05E-FC06-4B48-9CB7-78AB3B06959E}"/>
    <cellStyle name="Currency 2 4 6 2" xfId="17059" xr:uid="{24208534-EA6E-486C-9511-89CD5A46A0BC}"/>
    <cellStyle name="Currency 2 4 6 3" xfId="29819" xr:uid="{7495F884-4559-4BB6-B6DD-02CAC4FD0E91}"/>
    <cellStyle name="Currency 2 4 7" xfId="9512" xr:uid="{E9C1AF90-268C-4F7A-A2C6-48777BDDBCCB}"/>
    <cellStyle name="Currency 2 4 7 2" xfId="19892" xr:uid="{58A25324-231A-479A-B501-749E4161E97F}"/>
    <cellStyle name="Currency 2 4 8" xfId="24631" xr:uid="{27BCA51D-A890-4632-B002-5D71C0530BA5}"/>
    <cellStyle name="Currency 2 4 9" xfId="22899" xr:uid="{F015D0BA-F72C-4632-855D-37F062B28834}"/>
    <cellStyle name="Currency 2 5" xfId="1848" xr:uid="{00000000-0005-0000-0000-000047030000}"/>
    <cellStyle name="Currency 2 5 2" xfId="31271" xr:uid="{C9960BEB-433F-4D8A-AB3D-38B8005C5B97}"/>
    <cellStyle name="Currency 2 5 3" xfId="31311" xr:uid="{17E81078-713B-441E-8C51-6F85DC0B3771}"/>
    <cellStyle name="Currency 2 5 4" xfId="31253" xr:uid="{71529EA7-54A6-4052-B414-B4F635F70A11}"/>
    <cellStyle name="Currency 2 6" xfId="30401" xr:uid="{BCAB48D8-82F5-4F43-A322-3E67DE7472E1}"/>
    <cellStyle name="Currency 2 6 2" xfId="31259" xr:uid="{E8739B1A-634F-45BD-BCE4-041B23EE0F95}"/>
    <cellStyle name="Currency 2 7" xfId="31730" xr:uid="{64F74D17-D806-4C43-B557-ADB798BEED05}"/>
    <cellStyle name="Currency 3" xfId="551" xr:uid="{00000000-0005-0000-0000-000048030000}"/>
    <cellStyle name="Currency 3 10" xfId="30618" xr:uid="{CC98C09A-FB90-4F09-8713-CE67BE1C4FA6}"/>
    <cellStyle name="Currency 3 11" xfId="30916" xr:uid="{AC79C766-96F4-4BB0-9D53-CAD075CD5FB9}"/>
    <cellStyle name="Currency 3 12" xfId="31729" xr:uid="{BBB3409B-21CA-4FEF-99F6-CD30D3F98184}"/>
    <cellStyle name="Currency 3 2" xfId="552" xr:uid="{00000000-0005-0000-0000-000049030000}"/>
    <cellStyle name="Currency 3 2 2" xfId="1850" xr:uid="{00000000-0005-0000-0000-00004A030000}"/>
    <cellStyle name="Currency 3 2 2 2" xfId="30602" xr:uid="{87CC1BB8-D490-4CBA-AE62-52158B1BF23D}"/>
    <cellStyle name="Currency 3 2 2 2 2" xfId="30818" xr:uid="{0C94806D-7676-421F-9E69-D685AFF23599}"/>
    <cellStyle name="Currency 3 2 2 3" xfId="30563" xr:uid="{1EE52B54-EC85-4641-BC5E-D5D513A14121}"/>
    <cellStyle name="Currency 3 2 2 4" xfId="30929" xr:uid="{9104C6C5-305B-4CE0-B9BE-66CC40287E6D}"/>
    <cellStyle name="Currency 3 2 3" xfId="1851" xr:uid="{00000000-0005-0000-0000-00004B030000}"/>
    <cellStyle name="Currency 3 2 3 2" xfId="30613" xr:uid="{2D020D6F-B1E2-42BA-9525-8CD612C11686}"/>
    <cellStyle name="Currency 3 2 3 2 2" xfId="30819" xr:uid="{793F920B-E972-4134-AAFB-C8B0826B0E0C}"/>
    <cellStyle name="Currency 3 2 3 3" xfId="30574" xr:uid="{B4E6E47A-8B2C-4E61-BB8D-30D9C4F7C82A}"/>
    <cellStyle name="Currency 3 2 3 4" xfId="30940" xr:uid="{F852420D-7AB5-4DD1-92DF-D97324C12DE3}"/>
    <cellStyle name="Currency 3 2 4" xfId="1849" xr:uid="{00000000-0005-0000-0000-00004C030000}"/>
    <cellStyle name="Currency 3 2 4 2" xfId="30555" xr:uid="{143D821B-A1E5-45AA-8D28-FA09A9A6E54E}"/>
    <cellStyle name="Currency 3 2 4 2 2" xfId="30820" xr:uid="{5A603EFF-9CB2-4DC6-9418-67911C9EF2AE}"/>
    <cellStyle name="Currency 3 2 5" xfId="6681" xr:uid="{4FCFE811-3755-46F4-8803-2EFC844A90DA}"/>
    <cellStyle name="Currency 3 2 5 2" xfId="17061" xr:uid="{1F927C96-6E01-4C40-9B2D-7222789598FC}"/>
    <cellStyle name="Currency 3 2 5 2 2" xfId="30817" xr:uid="{82416E93-F733-465F-9221-BF5CA319CA6B}"/>
    <cellStyle name="Currency 3 2 5 3" xfId="30445" xr:uid="{CFB4445B-2822-44EE-97D3-586E0F3CB5E1}"/>
    <cellStyle name="Currency 3 2 6" xfId="9514" xr:uid="{A25B73E7-4A18-4EDD-982A-FC35F1B762F1}"/>
    <cellStyle name="Currency 3 2 6 2" xfId="19894" xr:uid="{FCE94371-A497-4F1A-B43C-D5DF03027CDF}"/>
    <cellStyle name="Currency 3 2 7" xfId="25615" xr:uid="{E1682AC9-7E11-46F4-8DF3-337BFBCF6CAC}"/>
    <cellStyle name="Currency 3 2 8" xfId="14228" xr:uid="{ADDB2CFA-D549-4A22-A71D-B2AEB10EA70D}"/>
    <cellStyle name="Currency 3 3" xfId="30411" xr:uid="{D9261D7C-4BB0-4F23-8A7D-89513C8C9F65}"/>
    <cellStyle name="Currency 3 4" xfId="30412" xr:uid="{56B42A0C-41FC-4CE6-B7AD-37115BE76475}"/>
    <cellStyle name="Currency 3 4 2" xfId="30446" xr:uid="{FAFC5492-58AD-4064-AA46-E99FA44DE317}"/>
    <cellStyle name="Currency 3 4 2 2" xfId="30603" xr:uid="{26A558A6-6954-4BC7-9B2E-CB04CA19DF15}"/>
    <cellStyle name="Currency 3 4 2 2 2" xfId="30821" xr:uid="{BAD0F4FB-A620-4584-9052-59B615478FE4}"/>
    <cellStyle name="Currency 3 4 2 3" xfId="30564" xr:uid="{CF89AC64-B129-47C4-9033-859EF82BC59F}"/>
    <cellStyle name="Currency 3 4 2 4" xfId="30930" xr:uid="{BFD1A78F-8924-435D-8C6C-0D4901C78012}"/>
    <cellStyle name="Currency 3 4 3" xfId="30556" xr:uid="{20CD84F8-EDE8-4AF4-B532-A3E1B5109EF4}"/>
    <cellStyle name="Currency 3 4 3 2" xfId="30633" xr:uid="{DF88B98C-68E1-47F3-A338-2C5D7520D934}"/>
    <cellStyle name="Currency 3 4 3 3" xfId="30943" xr:uid="{45BC16B4-B7BF-4099-8716-EADE89E871F5}"/>
    <cellStyle name="Currency 3 4 4" xfId="30589" xr:uid="{68808DD4-EE59-4BA1-BF12-A45A21B1D415}"/>
    <cellStyle name="Currency 3 4 5" xfId="30622" xr:uid="{D16E1CA0-3C3A-427D-9FC3-9BB85E6A1553}"/>
    <cellStyle name="Currency 3 4 6" xfId="30920" xr:uid="{FAD81B93-BBB8-43D5-BD80-94DF096C6A51}"/>
    <cellStyle name="Currency 3 5" xfId="30413" xr:uid="{81863DDD-1FEA-49F1-AEA7-615BE80C86A1}"/>
    <cellStyle name="Currency 3 5 2" xfId="30447" xr:uid="{CE9DCB24-732B-4ADA-857C-6F58DD618B77}"/>
    <cellStyle name="Currency 3 5 2 2" xfId="30604" xr:uid="{34227F4F-8C86-4B60-BC19-C90512E35E07}"/>
    <cellStyle name="Currency 3 5 2 2 2" xfId="30822" xr:uid="{239D24BD-EA61-4223-A6AC-E2D0B4B19C16}"/>
    <cellStyle name="Currency 3 5 2 3" xfId="30565" xr:uid="{DD97E0D8-3A98-41BE-B0BE-039F013CA0A8}"/>
    <cellStyle name="Currency 3 5 2 4" xfId="30931" xr:uid="{7558C0CC-CC3C-48DB-873C-E663906AD405}"/>
    <cellStyle name="Currency 3 5 3" xfId="30590" xr:uid="{06599778-836F-4CFE-92BA-FDF17CE2D98E}"/>
    <cellStyle name="Currency 3 5 3 2" xfId="30634" xr:uid="{2D11F2B4-9C32-4FD4-856C-702A205F961B}"/>
    <cellStyle name="Currency 3 5 3 3" xfId="30944" xr:uid="{DF42840B-E34C-485E-9570-C84EC1F5ECCC}"/>
    <cellStyle name="Currency 3 5 4" xfId="30623" xr:uid="{DFF81114-405C-4BD9-882E-3E6DCC627BBA}"/>
    <cellStyle name="Currency 3 5 5" xfId="30921" xr:uid="{889487E8-CDE1-4124-A152-07293079280A}"/>
    <cellStyle name="Currency 3 6" xfId="30554" xr:uid="{E6F281E3-0276-4ECA-AC9C-37A1F772038D}"/>
    <cellStyle name="Currency 3 7" xfId="30571" xr:uid="{5086352A-41FE-4853-9FBE-0A6014B61D30}"/>
    <cellStyle name="Currency 3 7 2" xfId="30610" xr:uid="{7367140C-062D-4451-8ECD-8EE326D93E2A}"/>
    <cellStyle name="Currency 3 7 3" xfId="30629" xr:uid="{EE3C1B3E-C238-41D4-83A6-0E95DA0C6E18}"/>
    <cellStyle name="Currency 3 7 4" xfId="30936" xr:uid="{95BC5195-8BFF-481F-A698-758C4BBDB773}"/>
    <cellStyle name="Currency 3 8" xfId="30544" xr:uid="{0CD1A085-9703-4560-91E9-56A6256AB4B6}"/>
    <cellStyle name="Currency 3 9" xfId="30575" xr:uid="{DB854ECE-A65B-4464-A0DC-C7561B51E415}"/>
    <cellStyle name="Currency 4" xfId="553" xr:uid="{00000000-0005-0000-0000-00004D030000}"/>
    <cellStyle name="Currency 4 10" xfId="554" xr:uid="{00000000-0005-0000-0000-00004E030000}"/>
    <cellStyle name="Currency 4 10 10" xfId="12680" xr:uid="{C89A52B3-84DE-4D56-AB19-F2222440D6C3}"/>
    <cellStyle name="Currency 4 10 2" xfId="1854" xr:uid="{00000000-0005-0000-0000-00004F030000}"/>
    <cellStyle name="Currency 4 10 2 2" xfId="3083" xr:uid="{00000000-0005-0000-0000-000075020000}"/>
    <cellStyle name="Currency 4 10 2 2 2" xfId="8162" xr:uid="{7A792EC4-ACE5-466A-BF18-DA894CE6B7E6}"/>
    <cellStyle name="Currency 4 10 2 2 2 2" xfId="18542" xr:uid="{82EF5D85-311B-4726-91D4-7AEA7459CB9A}"/>
    <cellStyle name="Currency 4 10 2 2 3" xfId="10995" xr:uid="{18F09CAA-3970-48F4-8028-B9700EEADCCB}"/>
    <cellStyle name="Currency 4 10 2 2 3 2" xfId="21375" xr:uid="{FBE3B2B8-BF65-4F7D-810C-65B197035DF8}"/>
    <cellStyle name="Currency 4 10 2 2 4" xfId="28667" xr:uid="{6B3573D9-B002-4527-BE7A-14C87DB37E3F}"/>
    <cellStyle name="Currency 4 10 2 2 5" xfId="28001" xr:uid="{3458A60A-E96B-4782-9C92-3C1E6BE08ED3}"/>
    <cellStyle name="Currency 4 10 2 2 6" xfId="15709" xr:uid="{EE4DF844-B7A5-4C38-8430-F6129C4964E3}"/>
    <cellStyle name="Currency 4 10 2 3" xfId="2051" xr:uid="{00000000-0005-0000-0000-00004F030000}"/>
    <cellStyle name="Currency 4 10 2 4" xfId="5658" xr:uid="{A2AAE002-0A20-488C-9C52-4228652B0BF6}"/>
    <cellStyle name="Currency 4 10 2 4 2" xfId="29779" xr:uid="{BF8FBF9C-A9AE-4570-B79D-C7C876F315A5}"/>
    <cellStyle name="Currency 4 10 2 5" xfId="25408" xr:uid="{B0582985-45F2-4C4B-80A7-F2EC0648FFB9}"/>
    <cellStyle name="Currency 4 10 2 6" xfId="13596" xr:uid="{22E4A5B0-9FF4-47B3-85B5-231E69F48698}"/>
    <cellStyle name="Currency 4 10 3" xfId="1855" xr:uid="{00000000-0005-0000-0000-000050030000}"/>
    <cellStyle name="Currency 4 10 3 2" xfId="24732" xr:uid="{CA990BB0-C204-4B40-886F-F2954B0D0D94}"/>
    <cellStyle name="Currency 4 10 3 3" xfId="24529" xr:uid="{7D6C6936-280A-4C1C-8BFF-53EA962C5745}"/>
    <cellStyle name="Currency 4 10 3 4" xfId="30061" xr:uid="{40918CAD-B437-47A8-B12D-997B4568D142}"/>
    <cellStyle name="Currency 4 10 3 5" xfId="29663" xr:uid="{67C50BD9-2CAF-4C73-BD9D-C799CBCDBB6B}"/>
    <cellStyle name="Currency 4 10 4" xfId="1853" xr:uid="{00000000-0005-0000-0000-000051030000}"/>
    <cellStyle name="Currency 4 10 4 2" xfId="24282" xr:uid="{ED9A845B-35BA-45AD-AF0D-05D9F0ECF894}"/>
    <cellStyle name="Currency 4 10 4 3" xfId="23777" xr:uid="{D5B3556B-A73E-4DB9-A41F-1F71F0BEC923}"/>
    <cellStyle name="Currency 4 10 5" xfId="4135" xr:uid="{28316C04-2271-4F96-8382-FEA953367420}"/>
    <cellStyle name="Currency 4 10 5 2" xfId="8906" xr:uid="{21AE18FF-01CE-414B-8875-3BAD9B9FCB74}"/>
    <cellStyle name="Currency 4 10 5 2 2" xfId="19286" xr:uid="{9966A440-B95F-4ADC-9324-D570952B48A6}"/>
    <cellStyle name="Currency 4 10 5 2 3" xfId="31016" xr:uid="{0871327B-F0E4-4A2A-83E5-48144795B73F}"/>
    <cellStyle name="Currency 4 10 5 2 4" xfId="30823" xr:uid="{F6878F02-5380-4822-B59B-FA3551951465}"/>
    <cellStyle name="Currency 4 10 5 3" xfId="11739" xr:uid="{8EDF15E3-3BF4-4105-81C3-E58B929AF5B2}"/>
    <cellStyle name="Currency 4 10 5 3 2" xfId="22119" xr:uid="{567DDC84-5198-4391-AC59-3C901AD1288D}"/>
    <cellStyle name="Currency 4 10 5 4" xfId="25949" xr:uid="{60920962-F1EA-43F0-A991-A08232A9634E}"/>
    <cellStyle name="Currency 4 10 5 5" xfId="28205" xr:uid="{D87AB717-F7E9-4807-B0A8-76E8CF9660A8}"/>
    <cellStyle name="Currency 4 10 5 6" xfId="16453" xr:uid="{B11E6810-51CE-4318-A490-C1192DB9235C}"/>
    <cellStyle name="Currency 4 10 6" xfId="4935" xr:uid="{F803A6F7-BC98-40BE-B52A-DDBD368BD4A7}"/>
    <cellStyle name="Currency 4 10 6 2" xfId="28036" xr:uid="{24DF6FA4-CC8D-41D8-A018-9EF7C39184F9}"/>
    <cellStyle name="Currency 4 10 6 3" xfId="28437" xr:uid="{BE24D556-7083-4982-A77C-092D2A3B50D3}"/>
    <cellStyle name="Currency 4 10 6 4" xfId="14230" xr:uid="{77673FEB-C8F7-4DBD-9C8B-128DB655EB07}"/>
    <cellStyle name="Currency 4 10 7" xfId="6683" xr:uid="{E7B1152D-13C8-4C51-99D0-C1CE86CA2672}"/>
    <cellStyle name="Currency 4 10 7 2" xfId="17063" xr:uid="{9F440BE2-68A6-4EF1-861E-6FCD31280449}"/>
    <cellStyle name="Currency 4 10 8" xfId="9516" xr:uid="{69CFF2B3-C837-4AF4-82CA-58394D59C04B}"/>
    <cellStyle name="Currency 4 10 8 2" xfId="19896" xr:uid="{2252050E-2952-4216-9021-BCEE2F54784E}"/>
    <cellStyle name="Currency 4 10 9" xfId="24280" xr:uid="{6C0D5AE9-E8ED-4663-A503-398A88041B84}"/>
    <cellStyle name="Currency 4 11" xfId="555" xr:uid="{00000000-0005-0000-0000-000052030000}"/>
    <cellStyle name="Currency 4 11 2" xfId="1857" xr:uid="{00000000-0005-0000-0000-000053030000}"/>
    <cellStyle name="Currency 4 11 2 2" xfId="25668" xr:uid="{6AE32305-D723-4F2B-9726-69A14A97E3DF}"/>
    <cellStyle name="Currency 4 11 2 2 2" xfId="29795" xr:uid="{E480E336-5C3C-44AC-9220-09707E85CE00}"/>
    <cellStyle name="Currency 4 11 2 2 2 2" xfId="30825" xr:uid="{4D352770-668B-4CB1-9BFD-BFF3A4AC1C1B}"/>
    <cellStyle name="Currency 4 11 2 3" xfId="22789" xr:uid="{5ABBA574-11C1-4A53-8D6F-81175CE6891C}"/>
    <cellStyle name="Currency 4 11 2 4" xfId="30041" xr:uid="{91030C44-997A-4D80-B0EF-B6069FB20D88}"/>
    <cellStyle name="Currency 4 11 3" xfId="1858" xr:uid="{00000000-0005-0000-0000-000054030000}"/>
    <cellStyle name="Currency 4 11 4" xfId="1856" xr:uid="{00000000-0005-0000-0000-000055030000}"/>
    <cellStyle name="Currency 4 11 5" xfId="4936" xr:uid="{BFC9E390-F889-4696-9995-875A71621CBA}"/>
    <cellStyle name="Currency 4 11 5 2" xfId="14231" xr:uid="{8AECC12D-B054-4142-9C5F-758968040410}"/>
    <cellStyle name="Currency 4 11 5 2 2" xfId="31116" xr:uid="{C0B40B35-E5C0-4FB5-9DCF-943164FD01CF}"/>
    <cellStyle name="Currency 4 11 5 2 3" xfId="30824" xr:uid="{E4F6EF9A-2249-4A18-99D1-59B07C1167CD}"/>
    <cellStyle name="Currency 4 11 6" xfId="6684" xr:uid="{0B58B3C8-2CC9-497F-8371-C9F709B7FDE3}"/>
    <cellStyle name="Currency 4 11 6 2" xfId="17064" xr:uid="{3DC1AB66-354C-4573-99AC-B2AFCBB0FB06}"/>
    <cellStyle name="Currency 4 11 7" xfId="9517" xr:uid="{8147509B-15A1-4C96-A0C2-45BD4C595CC9}"/>
    <cellStyle name="Currency 4 11 7 2" xfId="19897" xr:uid="{41CBA3BB-6B53-4097-A6A0-65C21B147329}"/>
    <cellStyle name="Currency 4 11 8" xfId="25118" xr:uid="{04ACA9BD-851F-42B7-91D0-95019CD4E73C}"/>
    <cellStyle name="Currency 4 11 9" xfId="13378" xr:uid="{F2C1A7B9-8D2A-4045-8439-6F7BD31BCAD2}"/>
    <cellStyle name="Currency 4 12" xfId="1859" xr:uid="{00000000-0005-0000-0000-000056030000}"/>
    <cellStyle name="Currency 4 12 2" xfId="2434" xr:uid="{00000000-0005-0000-0000-000077020000}"/>
    <cellStyle name="Currency 4 12 2 2" xfId="7558" xr:uid="{3D331767-DFA7-49F7-B67B-E2844C1A1125}"/>
    <cellStyle name="Currency 4 12 2 2 2" xfId="17938" xr:uid="{47AE85F2-3195-456D-AD1F-5296A0FD07A1}"/>
    <cellStyle name="Currency 4 12 2 2 2 2" xfId="31131" xr:uid="{59565F86-36CB-4BB2-8FFA-3406B5C83954}"/>
    <cellStyle name="Currency 4 12 2 2 2 3" xfId="30826" xr:uid="{CADA9377-013A-437D-AE8B-EEFEA9B1C519}"/>
    <cellStyle name="Currency 4 12 2 3" xfId="10391" xr:uid="{74AA856C-1546-48A1-902B-0B9C48E13197}"/>
    <cellStyle name="Currency 4 12 2 3 2" xfId="20771" xr:uid="{DB56C7FD-1566-4A75-8FCC-9C848565BFF6}"/>
    <cellStyle name="Currency 4 12 2 4" xfId="15105" xr:uid="{29096738-BB6A-486C-9D3B-D9E98C7DF5A2}"/>
    <cellStyle name="Currency 4 12 2 5" xfId="30448" xr:uid="{A1023E56-DF96-4373-8785-3BEA0179AB65}"/>
    <cellStyle name="Currency 4 12 3" xfId="3605" xr:uid="{00000000-0005-0000-0000-000056030000}"/>
    <cellStyle name="Currency 4 12 4" xfId="5659" xr:uid="{442882FD-A814-4225-99B5-C1E0B22554C2}"/>
    <cellStyle name="Currency 4 12 4 2" xfId="29743" xr:uid="{80832A7C-4F8F-4063-9660-3EE52C1F2BAF}"/>
    <cellStyle name="Currency 4 12 5" xfId="22759" xr:uid="{63F35A41-69FD-49A0-A60E-7B3978025D2D}"/>
    <cellStyle name="Currency 4 12 6" xfId="12820" xr:uid="{BE8AD55E-3093-4446-86E2-D073A8C1FFA1}"/>
    <cellStyle name="Currency 4 13" xfId="1860" xr:uid="{00000000-0005-0000-0000-000057030000}"/>
    <cellStyle name="Currency 4 13 2" xfId="2164" xr:uid="{00000000-0005-0000-0000-000073020000}"/>
    <cellStyle name="Currency 4 13 2 2" xfId="7290" xr:uid="{ED095754-1457-4145-9AB5-64B9CBFBC360}"/>
    <cellStyle name="Currency 4 13 2 2 2" xfId="17670" xr:uid="{8091C615-6AC9-417A-9B8D-39A46392F9F0}"/>
    <cellStyle name="Currency 4 13 2 3" xfId="10123" xr:uid="{842A2EB4-2F05-4C39-8A60-C6703A06F64D}"/>
    <cellStyle name="Currency 4 13 2 3 2" xfId="20503" xr:uid="{258F88F9-5150-4BC3-96C5-9ED93391EAFF}"/>
    <cellStyle name="Currency 4 13 2 4" xfId="28295" xr:uid="{53E75C48-0B63-4183-9B7C-D7E63C929532}"/>
    <cellStyle name="Currency 4 13 2 5" xfId="27336" xr:uid="{C17836A6-C549-4DBA-A4BB-6076037FA8EE}"/>
    <cellStyle name="Currency 4 13 2 6" xfId="14837" xr:uid="{14041440-C9DD-441B-854D-DD8735680B6E}"/>
    <cellStyle name="Currency 4 13 3" xfId="2076" xr:uid="{00000000-0005-0000-0000-000057030000}"/>
    <cellStyle name="Currency 4 13 4" xfId="23377" xr:uid="{D88FAFBE-9691-4F2E-80BC-179C5A201D6E}"/>
    <cellStyle name="Currency 4 13 4 2" xfId="29856" xr:uid="{B799D5DA-0548-4483-A7DA-59D6502F3999}"/>
    <cellStyle name="Currency 4 13 5" xfId="29999" xr:uid="{4FCFD07F-7408-4267-B201-B872777B8AC2}"/>
    <cellStyle name="Currency 4 14" xfId="1852" xr:uid="{00000000-0005-0000-0000-000058030000}"/>
    <cellStyle name="Currency 4 14 2" xfId="25801" xr:uid="{FBE6B4CA-BCAB-44EE-A7E9-70F4C6699F61}"/>
    <cellStyle name="Currency 4 14 2 2" xfId="30827" xr:uid="{08C9B446-C64D-40BA-8420-DEAE598B52CC}"/>
    <cellStyle name="Currency 4 14 2 3" xfId="30578" xr:uid="{7D39938B-7E55-4F5A-BF14-F961544A2D2A}"/>
    <cellStyle name="Currency 4 14 3" xfId="25774" xr:uid="{9A16FB8B-ADB5-4AC7-9F1A-D13AAB955871}"/>
    <cellStyle name="Currency 4 15" xfId="3880" xr:uid="{8A16B6F4-4C91-4357-9C17-F36A8BA48B18}"/>
    <cellStyle name="Currency 4 15 2" xfId="8711" xr:uid="{8EB94A9F-EF8B-4EA7-897E-FE94FBF423D5}"/>
    <cellStyle name="Currency 4 15 2 2" xfId="19091" xr:uid="{98BB6A6F-5B49-4748-8DB0-C0E4275141D6}"/>
    <cellStyle name="Currency 4 15 3" xfId="11544" xr:uid="{38A5F320-0DE0-46D5-A927-27C5471EBED7}"/>
    <cellStyle name="Currency 4 15 3 2" xfId="21924" xr:uid="{571A51F8-6074-48F7-BBB4-1AC0F039850E}"/>
    <cellStyle name="Currency 4 15 4" xfId="27293" xr:uid="{B2877688-2F6B-4368-95B5-4718C229756B}"/>
    <cellStyle name="Currency 4 15 5" xfId="26517" xr:uid="{C27C6762-C1D9-464C-B909-10F478B0DAED}"/>
    <cellStyle name="Currency 4 15 6" xfId="16258" xr:uid="{C60FEDF8-8FD8-476E-B86E-1BEECE6D3847}"/>
    <cellStyle name="Currency 4 16" xfId="4934" xr:uid="{2E48FC4A-ACA0-4D64-BB27-D26AB243475C}"/>
    <cellStyle name="Currency 4 16 2" xfId="27589" xr:uid="{7DBE2F17-F500-45BB-8C28-33AA7DF16E87}"/>
    <cellStyle name="Currency 4 16 3" xfId="26839" xr:uid="{5E6EA418-A6FA-41B7-A169-4158FC19B3FD}"/>
    <cellStyle name="Currency 4 16 4" xfId="14229" xr:uid="{E5BB4F4D-65E4-4119-89EF-B26E1F145ED9}"/>
    <cellStyle name="Currency 4 17" xfId="6682" xr:uid="{23119076-1826-438F-A532-AFC5D5908B0C}"/>
    <cellStyle name="Currency 4 17 2" xfId="17062" xr:uid="{84C8C268-56AD-4B42-9168-6A1E80FAA892}"/>
    <cellStyle name="Currency 4 18" xfId="9515" xr:uid="{DEE09A3A-0523-4291-B302-B35F22E14947}"/>
    <cellStyle name="Currency 4 18 2" xfId="19895" xr:uid="{B2E97F39-C4B4-4017-88F1-E8DB22F1FEF5}"/>
    <cellStyle name="Currency 4 19" xfId="22842" xr:uid="{CD82A28B-6BBC-4D24-BA6B-DBE201BB073F}"/>
    <cellStyle name="Currency 4 2" xfId="556" xr:uid="{00000000-0005-0000-0000-000059030000}"/>
    <cellStyle name="Currency 4 2 10" xfId="4937" xr:uid="{7CE55DFC-6AB4-49FF-B062-66C91C3D19B3}"/>
    <cellStyle name="Currency 4 2 10 2" xfId="27652" xr:uid="{B5983676-F40C-431A-A600-57A48763A5C4}"/>
    <cellStyle name="Currency 4 2 10 3" xfId="26909" xr:uid="{2AA3DBB0-A053-4C1D-ACC6-1B9B3D63B6E8}"/>
    <cellStyle name="Currency 4 2 10 4" xfId="14232" xr:uid="{D104C87A-7ABC-4ED6-A828-217CB3DD3CA6}"/>
    <cellStyle name="Currency 4 2 11" xfId="6685" xr:uid="{B5AC1A94-00AB-423D-9ED8-093C7331C0FA}"/>
    <cellStyle name="Currency 4 2 11 2" xfId="17065" xr:uid="{FA29BC29-6948-4046-9E61-620462271D69}"/>
    <cellStyle name="Currency 4 2 12" xfId="9518" xr:uid="{99278EF3-BC64-40D5-A41C-D1BBB7E92051}"/>
    <cellStyle name="Currency 4 2 12 2" xfId="19898" xr:uid="{CF63DCC8-C075-4F0E-9FCB-66AA89898ADA}"/>
    <cellStyle name="Currency 4 2 13" xfId="23304" xr:uid="{C0F291B2-0F24-468C-A470-39546BA1EA8C}"/>
    <cellStyle name="Currency 4 2 14" xfId="12418" xr:uid="{61B0A083-6D10-4333-BA5F-38A9CD77F14B}"/>
    <cellStyle name="Currency 4 2 2" xfId="557" xr:uid="{00000000-0005-0000-0000-00005A030000}"/>
    <cellStyle name="Currency 4 2 2 10" xfId="6686" xr:uid="{E924E7D5-EEB2-48A0-AB3C-FC2465E48362}"/>
    <cellStyle name="Currency 4 2 2 10 2" xfId="17066" xr:uid="{2AC6DD1D-EB61-45BE-863B-CD2611824E85}"/>
    <cellStyle name="Currency 4 2 2 11" xfId="9519" xr:uid="{E04CC9AF-519D-4284-9439-E38B1CBDB025}"/>
    <cellStyle name="Currency 4 2 2 11 2" xfId="19899" xr:uid="{179D9FE8-DC4A-4A66-90F9-01A96618D461}"/>
    <cellStyle name="Currency 4 2 2 12" xfId="24833" xr:uid="{557BFA1C-DCB3-4381-8D1D-328BAAF1BB48}"/>
    <cellStyle name="Currency 4 2 2 13" xfId="12478" xr:uid="{48380BA2-5D42-43E8-9181-C7C6489F582C}"/>
    <cellStyle name="Currency 4 2 2 2" xfId="558" xr:uid="{00000000-0005-0000-0000-00005B030000}"/>
    <cellStyle name="Currency 4 2 2 2 10" xfId="9520" xr:uid="{D7792FC4-660D-4C69-8479-83A98CBA5288}"/>
    <cellStyle name="Currency 4 2 2 2 10 2" xfId="19900" xr:uid="{F61283B0-DDE0-4A4D-8DDA-38AF6E104196}"/>
    <cellStyle name="Currency 4 2 2 2 11" xfId="23794" xr:uid="{6BFC9E81-2557-4A8A-A80C-6DBBCE540376}"/>
    <cellStyle name="Currency 4 2 2 2 12" xfId="12524" xr:uid="{BD0B3595-35FD-4A85-BCA8-12D04857AA2D}"/>
    <cellStyle name="Currency 4 2 2 2 2" xfId="1864" xr:uid="{00000000-0005-0000-0000-00005C030000}"/>
    <cellStyle name="Currency 4 2 2 2 2 2" xfId="3085" xr:uid="{00000000-0005-0000-0000-00007C020000}"/>
    <cellStyle name="Currency 4 2 2 2 2 2 2" xfId="6169" xr:uid="{3688B7CC-920A-49CE-8F5C-A63ADC39A1FD}"/>
    <cellStyle name="Currency 4 2 2 2 2 2 2 2" xfId="28274" xr:uid="{DCF2970D-8D47-4C4A-B66C-0F5DF9A0326F}"/>
    <cellStyle name="Currency 4 2 2 2 2 2 2 3" xfId="28317" xr:uid="{43DE835C-E4BB-4BA9-AE0C-0D6D1B34494B}"/>
    <cellStyle name="Currency 4 2 2 2 2 2 2 4" xfId="15711" xr:uid="{B4E63A51-BF19-41A6-A3F9-C86E5DA7D71B}"/>
    <cellStyle name="Currency 4 2 2 2 2 2 3" xfId="8164" xr:uid="{11B0660F-2B66-45A8-ABB5-D7786E6025C7}"/>
    <cellStyle name="Currency 4 2 2 2 2 2 3 2" xfId="18544" xr:uid="{3677FF65-3179-47D8-BF89-8023B736CC7B}"/>
    <cellStyle name="Currency 4 2 2 2 2 2 4" xfId="10997" xr:uid="{F4B7426D-37A2-4AD3-9108-2BF0B5D8E954}"/>
    <cellStyle name="Currency 4 2 2 2 2 2 4 2" xfId="21377" xr:uid="{E1A63A5C-6CD3-4859-A95B-383D2421C311}"/>
    <cellStyle name="Currency 4 2 2 2 2 2 5" xfId="25286" xr:uid="{3B11134B-3D6C-47C6-9D7D-3220DDA33DE8}"/>
    <cellStyle name="Currency 4 2 2 2 2 2 6" xfId="27208" xr:uid="{8F821E97-BBE8-4B19-903E-01305D917831}"/>
    <cellStyle name="Currency 4 2 2 2 2 2 7" xfId="13598" xr:uid="{2F5E4AA7-08A4-4739-9D5C-0FD9A020F792}"/>
    <cellStyle name="Currency 4 2 2 2 2 3" xfId="2692" xr:uid="{00000000-0005-0000-0000-00007B020000}"/>
    <cellStyle name="Currency 4 2 2 2 2 3 2" xfId="7815" xr:uid="{1FF16178-2B08-4E6A-AB25-0B4BFD600FA2}"/>
    <cellStyle name="Currency 4 2 2 2 2 3 2 2" xfId="28004" xr:uid="{BA6C94ED-13EE-42EF-B9BB-F915C33DECC8}"/>
    <cellStyle name="Currency 4 2 2 2 2 3 2 3" xfId="27466" xr:uid="{8236B4FE-D5FC-4F0B-9702-DB72491E0818}"/>
    <cellStyle name="Currency 4 2 2 2 2 3 2 4" xfId="18195" xr:uid="{CE04EA8D-052C-4BBD-93ED-F0D5F91FA45F}"/>
    <cellStyle name="Currency 4 2 2 2 2 3 3" xfId="10648" xr:uid="{9CFBD146-D83F-4CC8-AF4A-A9B8D5843DF2}"/>
    <cellStyle name="Currency 4 2 2 2 2 3 3 2" xfId="21028" xr:uid="{4AFCC743-FA0D-4F2A-94CB-96E5BC9C847F}"/>
    <cellStyle name="Currency 4 2 2 2 2 3 4" xfId="24057" xr:uid="{C57C7806-3BB8-4151-AFF1-2022B9C2BAA7}"/>
    <cellStyle name="Currency 4 2 2 2 2 3 5" xfId="15362" xr:uid="{C5369981-2202-4D8C-9F0D-B27E3412C25A}"/>
    <cellStyle name="Currency 4 2 2 2 2 4" xfId="3702" xr:uid="{00000000-0005-0000-0000-00005C030000}"/>
    <cellStyle name="Currency 4 2 2 2 2 4 2" xfId="26597" xr:uid="{F886625C-0AFC-492F-A3D1-E841A6F7365F}"/>
    <cellStyle name="Currency 4 2 2 2 2 4 3" xfId="26879" xr:uid="{F81CAD20-DEED-47B7-BD1C-8459B3A8B952}"/>
    <cellStyle name="Currency 4 2 2 2 2 5" xfId="4271" xr:uid="{DB678E1F-F1EB-415D-8189-981646C9AD72}"/>
    <cellStyle name="Currency 4 2 2 2 2 5 2" xfId="9042" xr:uid="{A997A002-51DC-428D-9D9A-8390B6CA7F20}"/>
    <cellStyle name="Currency 4 2 2 2 2 5 2 2" xfId="19422" xr:uid="{5779248A-0167-4B0D-97F6-18172432DF5A}"/>
    <cellStyle name="Currency 4 2 2 2 2 5 2 3" xfId="31046" xr:uid="{3B7AB140-6A10-4BC0-BE67-072D624912D8}"/>
    <cellStyle name="Currency 4 2 2 2 2 5 2 4" xfId="30828" xr:uid="{841903E7-109E-4832-AD2D-F43F3855F60D}"/>
    <cellStyle name="Currency 4 2 2 2 2 5 3" xfId="11875" xr:uid="{B570B061-A6FE-4BE4-8262-8A3A437A7EC0}"/>
    <cellStyle name="Currency 4 2 2 2 2 5 3 2" xfId="22255" xr:uid="{549C98A1-7C4B-4065-9044-14CFB49B77DC}"/>
    <cellStyle name="Currency 4 2 2 2 2 5 4" xfId="27519" xr:uid="{0E0B8DDC-1564-46C0-BC44-A2A8C5F7C96A}"/>
    <cellStyle name="Currency 4 2 2 2 2 5 5" xfId="27601" xr:uid="{69244FEA-B661-4569-8F52-94339BC4842D}"/>
    <cellStyle name="Currency 4 2 2 2 2 5 6" xfId="16589" xr:uid="{A45FA4F4-052B-49EC-A1CC-7DEE362FD4CB}"/>
    <cellStyle name="Currency 4 2 2 2 2 6" xfId="5662" xr:uid="{BF7DF391-C85B-4BD0-A2FA-E856C1E1B837}"/>
    <cellStyle name="Currency 4 2 2 2 2 6 2" xfId="29725" xr:uid="{D4F02699-9D7A-4636-8246-722EE6D50577}"/>
    <cellStyle name="Currency 4 2 2 2 2 6 2 2" xfId="30982" xr:uid="{25D31D1E-9374-4588-8BAD-34D1CFD1B55D}"/>
    <cellStyle name="Currency 4 2 2 2 2 7" xfId="22681" xr:uid="{AB73C219-89C9-4191-8E87-5E4330197BFE}"/>
    <cellStyle name="Currency 4 2 2 2 2 8" xfId="13104" xr:uid="{1655F9DF-4D17-4F9F-9CAE-DC6F8C6EF0E8}"/>
    <cellStyle name="Currency 4 2 2 2 3" xfId="1865" xr:uid="{00000000-0005-0000-0000-00005D030000}"/>
    <cellStyle name="Currency 4 2 2 2 3 2" xfId="3086" xr:uid="{00000000-0005-0000-0000-00007D020000}"/>
    <cellStyle name="Currency 4 2 2 2 3 2 2" xfId="8165" xr:uid="{9D23410F-F07A-447E-A7A6-0CAFF5985449}"/>
    <cellStyle name="Currency 4 2 2 2 3 2 2 2" xfId="28835" xr:uid="{06941125-7C96-42BA-A28D-34E6CCA3D8C6}"/>
    <cellStyle name="Currency 4 2 2 2 3 2 2 2 2" xfId="31230" xr:uid="{3429C379-89FB-4D0B-AA6F-20CAB746CD96}"/>
    <cellStyle name="Currency 4 2 2 2 3 2 2 2 3" xfId="30830" xr:uid="{8634E1EF-FB6D-4204-A640-59C7D326ADDF}"/>
    <cellStyle name="Currency 4 2 2 2 3 2 2 3" xfId="26851" xr:uid="{77F1A8C5-0AA4-4CC9-9F31-861556EFC010}"/>
    <cellStyle name="Currency 4 2 2 2 3 2 2 4" xfId="18545" xr:uid="{E759ECE0-2A5E-40BE-86E4-AE97AA408258}"/>
    <cellStyle name="Currency 4 2 2 2 3 2 3" xfId="10998" xr:uid="{BA158067-73CD-43F9-AEB2-2278BDB95667}"/>
    <cellStyle name="Currency 4 2 2 2 3 2 3 2" xfId="21378" xr:uid="{E1421810-EB1E-48A1-B126-9B300EE9C975}"/>
    <cellStyle name="Currency 4 2 2 2 3 2 4" xfId="25646" xr:uid="{256A75EC-637D-4BE9-AD3C-BB4054B363D8}"/>
    <cellStyle name="Currency 4 2 2 2 3 2 5" xfId="15712" xr:uid="{EBFF9E94-0DD9-4222-A386-91E2CA987D69}"/>
    <cellStyle name="Currency 4 2 2 2 3 3" xfId="2087" xr:uid="{00000000-0005-0000-0000-00005D030000}"/>
    <cellStyle name="Currency 4 2 2 2 3 4" xfId="4422" xr:uid="{3F8880EA-BDCC-4264-BCE8-60BF4BA92E42}"/>
    <cellStyle name="Currency 4 2 2 2 3 4 2" xfId="9193" xr:uid="{FD36FD56-46F6-4D3B-B9F6-689E1F5F0734}"/>
    <cellStyle name="Currency 4 2 2 2 3 4 2 2" xfId="19573" xr:uid="{6F9AA829-FAFE-4260-A170-9D6A9F5DEBC9}"/>
    <cellStyle name="Currency 4 2 2 2 3 4 2 3" xfId="31087" xr:uid="{D1E76A2F-6447-478C-A663-6EA53EC550CC}"/>
    <cellStyle name="Currency 4 2 2 2 3 4 2 4" xfId="30829" xr:uid="{657565F7-E228-4780-9F08-C035C0197582}"/>
    <cellStyle name="Currency 4 2 2 2 3 4 3" xfId="12026" xr:uid="{749C648E-FE14-4E78-88E1-738DB6998D09}"/>
    <cellStyle name="Currency 4 2 2 2 3 4 3 2" xfId="22406" xr:uid="{8C8B550F-F6E7-4047-A75E-4E13D2B95563}"/>
    <cellStyle name="Currency 4 2 2 2 3 4 4" xfId="16740" xr:uid="{0A45D439-F008-4276-BCCC-1A592538F7EB}"/>
    <cellStyle name="Currency 4 2 2 2 3 5" xfId="5663" xr:uid="{2D7828CB-E2C0-4146-9476-187DEA31046E}"/>
    <cellStyle name="Currency 4 2 2 2 3 5 2" xfId="29712" xr:uid="{EC6735F0-7DE9-4568-B77B-F6FDEF7A8DC7}"/>
    <cellStyle name="Currency 4 2 2 2 3 5 2 2" xfId="30983" xr:uid="{CFC58C28-6C1B-47B8-8F44-D625CD50AA8A}"/>
    <cellStyle name="Currency 4 2 2 2 3 6" xfId="22665" xr:uid="{15B918AE-678C-49C0-9E66-682B52E15F1F}"/>
    <cellStyle name="Currency 4 2 2 2 3 7" xfId="13599" xr:uid="{CD1D9F12-7423-4636-BB08-F1DA4C51B085}"/>
    <cellStyle name="Currency 4 2 2 2 4" xfId="1863" xr:uid="{00000000-0005-0000-0000-00005E030000}"/>
    <cellStyle name="Currency 4 2 2 2 4 2" xfId="3084" xr:uid="{00000000-0005-0000-0000-00007E020000}"/>
    <cellStyle name="Currency 4 2 2 2 4 2 2" xfId="8163" xr:uid="{3E0C9CBD-1BDD-4D4D-AC3B-38B36802B03E}"/>
    <cellStyle name="Currency 4 2 2 2 4 2 2 2" xfId="28834" xr:uid="{6D84C83D-A4D2-4098-AD3E-999BE8D72815}"/>
    <cellStyle name="Currency 4 2 2 2 4 2 2 3" xfId="27097" xr:uid="{E06DE2C2-9923-4FB1-B7F5-5027FA1F3B76}"/>
    <cellStyle name="Currency 4 2 2 2 4 2 2 4" xfId="18543" xr:uid="{70AEAA82-E9C7-4677-B3D2-4A044445B867}"/>
    <cellStyle name="Currency 4 2 2 2 4 2 3" xfId="10996" xr:uid="{87D96046-58A7-4656-BC78-7523A2D5308F}"/>
    <cellStyle name="Currency 4 2 2 2 4 2 3 2" xfId="21376" xr:uid="{911DE9A5-E645-4507-9539-A78CE5E85084}"/>
    <cellStyle name="Currency 4 2 2 2 4 2 4" xfId="27548" xr:uid="{9E5508BD-0A72-4689-AF3B-59B978984740}"/>
    <cellStyle name="Currency 4 2 2 2 4 2 5" xfId="15710" xr:uid="{F311196B-7DF4-4496-A2E5-2D96B7A7FEA7}"/>
    <cellStyle name="Currency 4 2 2 2 4 3" xfId="3586" xr:uid="{00000000-0005-0000-0000-00005E030000}"/>
    <cellStyle name="Currency 4 2 2 2 4 4" xfId="5661" xr:uid="{06882770-1EE0-45F0-A226-52CE0F863C5B}"/>
    <cellStyle name="Currency 4 2 2 2 4 4 2" xfId="29963" xr:uid="{FF29FBEB-C139-42CC-898F-F368F7E51091}"/>
    <cellStyle name="Currency 4 2 2 2 4 5" xfId="24696" xr:uid="{68697844-2BE1-45A1-8C80-4FCA89377120}"/>
    <cellStyle name="Currency 4 2 2 2 4 6" xfId="13597" xr:uid="{3B8B31F1-F86F-4BB4-B066-241BD2D4A438}"/>
    <cellStyle name="Currency 4 2 2 2 5" xfId="2648" xr:uid="{00000000-0005-0000-0000-00007F020000}"/>
    <cellStyle name="Currency 4 2 2 2 5 2" xfId="5909" xr:uid="{83E46272-0DC1-48F9-A571-1CF062190DDF}"/>
    <cellStyle name="Currency 4 2 2 2 5 2 2" xfId="26287" xr:uid="{28B265D6-57F6-46F1-B54D-41941B40D1D7}"/>
    <cellStyle name="Currency 4 2 2 2 5 2 2 2" xfId="31172" xr:uid="{599A9C6C-AF98-47C8-9562-6F1C30BA128B}"/>
    <cellStyle name="Currency 4 2 2 2 5 2 2 3" xfId="30831" xr:uid="{92DF8621-EC15-4BA9-BFE4-A154DAF79516}"/>
    <cellStyle name="Currency 4 2 2 2 5 2 3" xfId="28171" xr:uid="{DC7D8C25-8C23-4107-BDC1-B746510148FB}"/>
    <cellStyle name="Currency 4 2 2 2 5 2 4" xfId="15319" xr:uid="{A98FC3E3-572A-40ED-A21E-F5ECEABB3036}"/>
    <cellStyle name="Currency 4 2 2 2 5 3" xfId="7772" xr:uid="{25711A40-4108-4F35-A2B4-70F996F6CED1}"/>
    <cellStyle name="Currency 4 2 2 2 5 3 2" xfId="18152" xr:uid="{3408E077-60C0-4AFB-95A8-135D5E7B625E}"/>
    <cellStyle name="Currency 4 2 2 2 5 4" xfId="10605" xr:uid="{704F98E0-1C98-4DFD-9553-83B92A07B364}"/>
    <cellStyle name="Currency 4 2 2 2 5 4 2" xfId="20985" xr:uid="{A371C0BE-95BF-4651-940A-4FB05495D601}"/>
    <cellStyle name="Currency 4 2 2 2 5 5" xfId="23494" xr:uid="{60D28789-341B-47F0-8C26-505604337F32}"/>
    <cellStyle name="Currency 4 2 2 2 5 6" xfId="13043" xr:uid="{6ED3DC99-6AC8-4E10-BAE0-B6C7CD7F2146}"/>
    <cellStyle name="Currency 4 2 2 2 6" xfId="2293" xr:uid="{00000000-0005-0000-0000-00007A020000}"/>
    <cellStyle name="Currency 4 2 2 2 6 2" xfId="7419" xr:uid="{F671DDA7-3E30-4C62-82F6-73444BD626D3}"/>
    <cellStyle name="Currency 4 2 2 2 6 2 2" xfId="17799" xr:uid="{DDDE0EDC-E9B1-422B-8168-05F3B033392F}"/>
    <cellStyle name="Currency 4 2 2 2 6 3" xfId="10252" xr:uid="{BCEA1E7E-7C7A-447F-9F10-C5A83EEDA9C7}"/>
    <cellStyle name="Currency 4 2 2 2 6 3 2" xfId="20632" xr:uid="{C45980F5-9E3F-4555-B7F5-17068C6F33AC}"/>
    <cellStyle name="Currency 4 2 2 2 6 4" xfId="22865" xr:uid="{518C6954-DE2D-4A1F-B51B-FD39A6713FDC}"/>
    <cellStyle name="Currency 4 2 2 2 6 5" xfId="26797" xr:uid="{CBFD2042-DFFD-4375-BCFF-EC63999D1C44}"/>
    <cellStyle name="Currency 4 2 2 2 6 6" xfId="14966" xr:uid="{0492F95F-2C72-41AC-8F42-86FE9E07F6D7}"/>
    <cellStyle name="Currency 4 2 2 2 7" xfId="3828" xr:uid="{AEDD572E-49A8-4592-81DB-9FDFE8A31D30}"/>
    <cellStyle name="Currency 4 2 2 2 7 2" xfId="8660" xr:uid="{F5FA23B3-90C2-4BF7-A52B-E182D1D987E7}"/>
    <cellStyle name="Currency 4 2 2 2 7 2 2" xfId="19040" xr:uid="{D96DD5AE-ECD6-4C43-8598-7B0529A20AB6}"/>
    <cellStyle name="Currency 4 2 2 2 7 3" xfId="11493" xr:uid="{BBF68987-22E1-4A7F-9D1E-3AEE85A9A77A}"/>
    <cellStyle name="Currency 4 2 2 2 7 3 2" xfId="21873" xr:uid="{F0317D2F-E882-438D-ADF9-5A31A6255D9C}"/>
    <cellStyle name="Currency 4 2 2 2 7 4" xfId="26214" xr:uid="{6750DDDB-9048-4B28-97CC-33D0EF6C2B58}"/>
    <cellStyle name="Currency 4 2 2 2 7 5" xfId="26291" xr:uid="{73484976-F7E6-4EF2-BE00-4B7F773BD133}"/>
    <cellStyle name="Currency 4 2 2 2 7 6" xfId="16207" xr:uid="{1750DA11-4588-4CA5-8D39-D176BD0A9D3D}"/>
    <cellStyle name="Currency 4 2 2 2 8" xfId="4939" xr:uid="{740CED31-770C-481C-B112-BA20FC30C448}"/>
    <cellStyle name="Currency 4 2 2 2 8 2" xfId="14234" xr:uid="{D5F5BC0A-4A43-44E9-BE67-3E39B11243A7}"/>
    <cellStyle name="Currency 4 2 2 2 9" xfId="6687" xr:uid="{A7F7E3E4-0F05-4536-9E3B-CC3F3C6D97F5}"/>
    <cellStyle name="Currency 4 2 2 2 9 2" xfId="17067" xr:uid="{7D8C6FF3-2185-4AF1-9706-F4F5A1E7BD83}"/>
    <cellStyle name="Currency 4 2 2 3" xfId="559" xr:uid="{00000000-0005-0000-0000-00005F030000}"/>
    <cellStyle name="Currency 4 2 2 3 10" xfId="12682" xr:uid="{12FB2570-54E9-49DD-9D58-A74BA829CB74}"/>
    <cellStyle name="Currency 4 2 2 3 2" xfId="1867" xr:uid="{00000000-0005-0000-0000-000060030000}"/>
    <cellStyle name="Currency 4 2 2 3 2 2" xfId="3087" xr:uid="{00000000-0005-0000-0000-000081020000}"/>
    <cellStyle name="Currency 4 2 2 3 2 2 2" xfId="8166" xr:uid="{2D1CDA98-77C7-48FC-960A-6583ECA88D6E}"/>
    <cellStyle name="Currency 4 2 2 3 2 2 2 2" xfId="28836" xr:uid="{18A7D48F-E35C-43F1-BA04-69DE9CF7540D}"/>
    <cellStyle name="Currency 4 2 2 3 2 2 2 3" xfId="28624" xr:uid="{D5812786-C032-4CDF-9EDA-498A1EE67794}"/>
    <cellStyle name="Currency 4 2 2 3 2 2 2 4" xfId="18546" xr:uid="{45EED34F-0258-46DF-8948-96EFD8EAFA27}"/>
    <cellStyle name="Currency 4 2 2 3 2 2 3" xfId="10999" xr:uid="{6F15308D-77B7-45E6-8AD3-9B2CFCA37476}"/>
    <cellStyle name="Currency 4 2 2 3 2 2 3 2" xfId="21379" xr:uid="{7F1298BF-0552-4CFA-B969-9AB32C01784D}"/>
    <cellStyle name="Currency 4 2 2 3 2 2 4" xfId="24199" xr:uid="{1DAE9C54-2866-43E3-8327-95AAB3BC852E}"/>
    <cellStyle name="Currency 4 2 2 3 2 2 5" xfId="15713" xr:uid="{7AE32027-111A-482B-B7C3-2C8BEBD24D70}"/>
    <cellStyle name="Currency 4 2 2 3 2 3" xfId="3587" xr:uid="{00000000-0005-0000-0000-000060030000}"/>
    <cellStyle name="Currency 4 2 2 3 2 4" xfId="5664" xr:uid="{8018743C-C0EA-4511-8D4B-89AF2CE609A2}"/>
    <cellStyle name="Currency 4 2 2 3 2 4 2" xfId="29964" xr:uid="{BCF43D88-6F00-4BCB-8D9B-D13D0B18D182}"/>
    <cellStyle name="Currency 4 2 2 3 2 5" xfId="24411" xr:uid="{1F3EC9DF-3A17-44F8-BCD3-8F434B9ACAE7}"/>
    <cellStyle name="Currency 4 2 2 3 2 6" xfId="13600" xr:uid="{D2ED86B0-06EC-40E1-B798-C5EA65BD5F87}"/>
    <cellStyle name="Currency 4 2 2 3 3" xfId="1868" xr:uid="{00000000-0005-0000-0000-000061030000}"/>
    <cellStyle name="Currency 4 2 2 3 3 2" xfId="2691" xr:uid="{00000000-0005-0000-0000-000082020000}"/>
    <cellStyle name="Currency 4 2 2 3 3 2 2" xfId="7814" xr:uid="{E7254797-DD52-4F58-B785-D77F75FC3C5E}"/>
    <cellStyle name="Currency 4 2 2 3 3 2 2 2" xfId="18194" xr:uid="{F9AA6FD1-34E3-4F94-A6AC-969C0D5DB479}"/>
    <cellStyle name="Currency 4 2 2 3 3 2 3" xfId="10647" xr:uid="{1A451A4B-7CE6-4ECD-9171-CA89AA3AC624}"/>
    <cellStyle name="Currency 4 2 2 3 3 2 3 2" xfId="21027" xr:uid="{06392627-01C8-474B-9D68-76A9C022F644}"/>
    <cellStyle name="Currency 4 2 2 3 3 2 4" xfId="15361" xr:uid="{539A20AD-36D9-4CB3-B257-FCB66F05D8B7}"/>
    <cellStyle name="Currency 4 2 2 3 3 2 5" xfId="30449" xr:uid="{3FE6DD69-5112-4CB9-B21A-BAC2204DC643}"/>
    <cellStyle name="Currency 4 2 2 3 3 3" xfId="3656" xr:uid="{00000000-0005-0000-0000-000061030000}"/>
    <cellStyle name="Currency 4 2 2 3 3 4" xfId="5665" xr:uid="{54673D43-2BB9-4497-8CC5-C0E86AE657BC}"/>
    <cellStyle name="Currency 4 2 2 3 3 4 2" xfId="29910" xr:uid="{DD81D97E-F9C6-4B81-A72E-F394027770CE}"/>
    <cellStyle name="Currency 4 2 2 3 3 5" xfId="24677" xr:uid="{8D09122D-84F4-4960-9374-9E24DCCB9E3A}"/>
    <cellStyle name="Currency 4 2 2 3 3 6" xfId="13103" xr:uid="{B6B5EFCA-9112-4ABA-BFEE-B840EF71AE48}"/>
    <cellStyle name="Currency 4 2 2 3 4" xfId="1866" xr:uid="{00000000-0005-0000-0000-000062030000}"/>
    <cellStyle name="Currency 4 2 2 3 4 2" xfId="4656" xr:uid="{CC980793-D0C8-4424-A7C5-AE4A8E64578E}"/>
    <cellStyle name="Currency 4 2 2 3 4 2 2" xfId="9407" xr:uid="{AED29F7E-434E-42FA-8E6A-C66FF95573B4}"/>
    <cellStyle name="Currency 4 2 2 3 4 2 2 2" xfId="19787" xr:uid="{3117212E-7C17-4F6C-9C44-E06FC96A4C80}"/>
    <cellStyle name="Currency 4 2 2 3 4 2 3" xfId="12240" xr:uid="{011EA6B3-49D7-4835-AAD1-9FBAB145647D}"/>
    <cellStyle name="Currency 4 2 2 3 4 2 3 2" xfId="22620" xr:uid="{8337E57A-7EAC-4C18-8CA6-458217DE41E4}"/>
    <cellStyle name="Currency 4 2 2 3 4 2 4" xfId="25923" xr:uid="{DC08C6D1-B735-40EB-A43C-FF0621B728A5}"/>
    <cellStyle name="Currency 4 2 2 3 4 2 5" xfId="26457" xr:uid="{DE2F6A7B-293C-4CCE-9EAD-3A88EB6DCAF3}"/>
    <cellStyle name="Currency 4 2 2 3 4 2 6" xfId="16954" xr:uid="{0D780D72-C747-452F-A29B-D4296A86D028}"/>
    <cellStyle name="Currency 4 2 2 3 4 3" xfId="25276" xr:uid="{8CE549D3-FDA6-487B-943C-0B255D4EA3CA}"/>
    <cellStyle name="Currency 4 2 2 3 5" xfId="4137" xr:uid="{95FA858A-2BDC-4173-BFEE-BF2ABA95A8C7}"/>
    <cellStyle name="Currency 4 2 2 3 5 2" xfId="8908" xr:uid="{1C92966F-C3D2-4662-B0CA-E68A72E70994}"/>
    <cellStyle name="Currency 4 2 2 3 5 2 2" xfId="29012" xr:uid="{9831571E-A929-40C4-9791-AFA563C1D249}"/>
    <cellStyle name="Currency 4 2 2 3 5 2 3" xfId="27997" xr:uid="{3A23BD10-8C90-4E9E-A470-3426702BB18A}"/>
    <cellStyle name="Currency 4 2 2 3 5 2 4" xfId="19288" xr:uid="{90BD0B2D-3193-410C-96C9-313653765774}"/>
    <cellStyle name="Currency 4 2 2 3 5 2 5" xfId="31018" xr:uid="{CF2B4C35-60CF-460E-A7D8-6BD89E16FAF9}"/>
    <cellStyle name="Currency 4 2 2 3 5 3" xfId="11741" xr:uid="{426FC3C0-6268-42CE-8128-FC1454B2F22D}"/>
    <cellStyle name="Currency 4 2 2 3 5 3 2" xfId="22121" xr:uid="{C265E806-E5E1-4BD8-8320-E58B3EE5BF41}"/>
    <cellStyle name="Currency 4 2 2 3 5 4" xfId="26183" xr:uid="{590F1586-4CEF-447B-9C49-1778174C47A7}"/>
    <cellStyle name="Currency 4 2 2 3 5 5" xfId="16455" xr:uid="{9AB822C2-1588-42F8-943D-E0258AB25A9A}"/>
    <cellStyle name="Currency 4 2 2 3 6" xfId="4940" xr:uid="{66E85FEB-3D31-49A1-8112-4EA1334B0591}"/>
    <cellStyle name="Currency 4 2 2 3 6 2" xfId="25930" xr:uid="{A128CCC4-F47A-4B50-A174-18F517781FE9}"/>
    <cellStyle name="Currency 4 2 2 3 6 3" xfId="27595" xr:uid="{0A2C335F-ADB7-43CE-AEB9-B2A88B3C7C2A}"/>
    <cellStyle name="Currency 4 2 2 3 6 4" xfId="14235" xr:uid="{F7241AC6-56D9-4A60-98A9-B4C740F85212}"/>
    <cellStyle name="Currency 4 2 2 3 7" xfId="6688" xr:uid="{86F2CBE7-DEE3-4F39-B0A0-F72FF436338F}"/>
    <cellStyle name="Currency 4 2 2 3 7 2" xfId="27505" xr:uid="{682B9FDD-1A05-400E-92AE-A006F4ABDC57}"/>
    <cellStyle name="Currency 4 2 2 3 7 3" xfId="27079" xr:uid="{CE759CE1-7EF2-445D-BC83-7828FB74C5F0}"/>
    <cellStyle name="Currency 4 2 2 3 7 4" xfId="17068" xr:uid="{FD0314CA-2EC9-4017-AA15-A8E7FF309620}"/>
    <cellStyle name="Currency 4 2 2 3 8" xfId="9521" xr:uid="{AFD745C1-6FE5-41C6-9F9B-3C2CD35EBF91}"/>
    <cellStyle name="Currency 4 2 2 3 8 2" xfId="19901" xr:uid="{47128C4A-90B2-49E8-9482-60BEA9C11F66}"/>
    <cellStyle name="Currency 4 2 2 3 9" xfId="25212" xr:uid="{3120D515-0BF3-471E-B23D-AC38E91AAB33}"/>
    <cellStyle name="Currency 4 2 2 4" xfId="1869" xr:uid="{00000000-0005-0000-0000-000063030000}"/>
    <cellStyle name="Currency 4 2 2 4 2" xfId="3088" xr:uid="{00000000-0005-0000-0000-000083020000}"/>
    <cellStyle name="Currency 4 2 2 4 2 2" xfId="8167" xr:uid="{B249E808-69BA-41E5-8517-06DD57AB579C}"/>
    <cellStyle name="Currency 4 2 2 4 2 2 2" xfId="28837" xr:uid="{D6F6C0B3-24CD-49D3-9FE1-5B5A449CBB59}"/>
    <cellStyle name="Currency 4 2 2 4 2 2 2 2" xfId="31231" xr:uid="{69AF95F0-2C79-4BC4-A731-DBA5CA72172F}"/>
    <cellStyle name="Currency 4 2 2 4 2 2 2 3" xfId="30833" xr:uid="{F7ED024B-50A5-4D78-9170-B4E74ADDAF8F}"/>
    <cellStyle name="Currency 4 2 2 4 2 2 3" xfId="27661" xr:uid="{FE1F9BD8-45C0-4168-80EA-FFDAF9B57489}"/>
    <cellStyle name="Currency 4 2 2 4 2 2 4" xfId="18547" xr:uid="{F48EE902-35A7-4BF1-9B26-C1E31B105C17}"/>
    <cellStyle name="Currency 4 2 2 4 2 3" xfId="11000" xr:uid="{E1C145DE-9ED4-4C61-A237-6B63AB3CB48E}"/>
    <cellStyle name="Currency 4 2 2 4 2 3 2" xfId="21380" xr:uid="{B0FC5EB6-BB8C-4AB1-B5D6-872074AAD62C}"/>
    <cellStyle name="Currency 4 2 2 4 2 4" xfId="25708" xr:uid="{A6864269-8090-4440-A199-8765F072ADFD}"/>
    <cellStyle name="Currency 4 2 2 4 2 5" xfId="15714" xr:uid="{1A8C1341-98D4-4639-9C51-3862C5A8F731}"/>
    <cellStyle name="Currency 4 2 2 4 3" xfId="3657" xr:uid="{00000000-0005-0000-0000-000063030000}"/>
    <cellStyle name="Currency 4 2 2 4 4" xfId="4423" xr:uid="{CF69BC13-52B8-4798-8E81-C7268A38C4FA}"/>
    <cellStyle name="Currency 4 2 2 4 4 2" xfId="9194" xr:uid="{25EC9408-17FB-4110-9134-B0181A0953B7}"/>
    <cellStyle name="Currency 4 2 2 4 4 2 2" xfId="19574" xr:uid="{EB5CBB7B-9B8D-4BF2-A01D-4B991EC898A3}"/>
    <cellStyle name="Currency 4 2 2 4 4 2 3" xfId="31088" xr:uid="{ADCB1A0A-2CA2-44D3-9A0C-3CB9A9AFA32C}"/>
    <cellStyle name="Currency 4 2 2 4 4 2 4" xfId="30832" xr:uid="{93DE7190-B7AD-4AB0-B507-D2661CDEBD52}"/>
    <cellStyle name="Currency 4 2 2 4 4 3" xfId="12027" xr:uid="{45D01D25-64E5-4D7B-B559-F428CC890CC5}"/>
    <cellStyle name="Currency 4 2 2 4 4 3 2" xfId="22407" xr:uid="{B1793D73-9662-4491-B6B8-AD4071769B2C}"/>
    <cellStyle name="Currency 4 2 2 4 4 4" xfId="26828" xr:uid="{86EEE576-954E-46C6-8F94-D72670018F49}"/>
    <cellStyle name="Currency 4 2 2 4 4 5" xfId="27076" xr:uid="{B8309A1A-9020-4BB3-B765-C3DD96BB5058}"/>
    <cellStyle name="Currency 4 2 2 4 4 6" xfId="16741" xr:uid="{80C1B030-FA98-4752-BD54-270B469BDE53}"/>
    <cellStyle name="Currency 4 2 2 4 5" xfId="5666" xr:uid="{9E1FAF8C-48F2-4F7F-A8B8-765DCFB35246}"/>
    <cellStyle name="Currency 4 2 2 4 5 2" xfId="29694" xr:uid="{DF7D1619-517D-47AF-AAFD-626650862B22}"/>
    <cellStyle name="Currency 4 2 2 4 5 2 2" xfId="30984" xr:uid="{6FA4CAAA-8E9A-4CF5-91CC-0CAAFF2C5227}"/>
    <cellStyle name="Currency 4 2 2 4 6" xfId="23815" xr:uid="{35ADBFBA-A85C-477A-84F5-63440B36A8E0}"/>
    <cellStyle name="Currency 4 2 2 4 7" xfId="13601" xr:uid="{5DF953C3-1FED-4440-A60D-B6FE9F74927B}"/>
    <cellStyle name="Currency 4 2 2 5" xfId="1870" xr:uid="{00000000-0005-0000-0000-000064030000}"/>
    <cellStyle name="Currency 4 2 2 5 2" xfId="2882" xr:uid="{00000000-0005-0000-0000-000084020000}"/>
    <cellStyle name="Currency 4 2 2 5 2 2" xfId="7998" xr:uid="{39A33189-87A6-47F7-AE7B-3CE47C8BD1E0}"/>
    <cellStyle name="Currency 4 2 2 5 2 2 2" xfId="28694" xr:uid="{CB894F0A-1EC9-4C97-B186-4672DCD65E4E}"/>
    <cellStyle name="Currency 4 2 2 5 2 2 2 2" xfId="31211" xr:uid="{DDC9AFF2-2326-4EB9-95EC-058A72C5EA4C}"/>
    <cellStyle name="Currency 4 2 2 5 2 2 2 3" xfId="30834" xr:uid="{33C4AC48-D594-48B2-8E15-C4425C6412AB}"/>
    <cellStyle name="Currency 4 2 2 5 2 2 3" xfId="27639" xr:uid="{C1626618-0956-44A0-841F-AC04F55A02CD}"/>
    <cellStyle name="Currency 4 2 2 5 2 2 4" xfId="18378" xr:uid="{6E6533DC-EAC9-4A28-9F2E-162B9DFA2256}"/>
    <cellStyle name="Currency 4 2 2 5 2 3" xfId="10831" xr:uid="{C2851AB1-8DD7-440F-9C38-6DB498380CD3}"/>
    <cellStyle name="Currency 4 2 2 5 2 3 2" xfId="21211" xr:uid="{17197483-858B-441E-8415-CE8B299F041B}"/>
    <cellStyle name="Currency 4 2 2 5 2 4" xfId="28511" xr:uid="{D122D015-4BB5-48E6-8525-1DB2A3C3DCB6}"/>
    <cellStyle name="Currency 4 2 2 5 2 5" xfId="15545" xr:uid="{06D4D528-8926-46F3-A3DA-B3E62D726AD4}"/>
    <cellStyle name="Currency 4 2 2 5 3" xfId="3582" xr:uid="{00000000-0005-0000-0000-000064030000}"/>
    <cellStyle name="Currency 4 2 2 5 4" xfId="5667" xr:uid="{58D8500D-FBEA-4C98-8081-053458571054}"/>
    <cellStyle name="Currency 4 2 2 5 4 2" xfId="29925" xr:uid="{924939E3-BF39-442A-AD08-F63E11A1C0F0}"/>
    <cellStyle name="Currency 4 2 2 5 5" xfId="24707" xr:uid="{1126450A-31DB-4C4F-A335-641F4D6358E9}"/>
    <cellStyle name="Currency 4 2 2 5 6" xfId="13380" xr:uid="{B9CC0FFD-36D7-45F1-8435-2944F2221DC5}"/>
    <cellStyle name="Currency 4 2 2 6" xfId="1862" xr:uid="{00000000-0005-0000-0000-000065030000}"/>
    <cellStyle name="Currency 4 2 2 6 2" xfId="2553" xr:uid="{00000000-0005-0000-0000-000085020000}"/>
    <cellStyle name="Currency 4 2 2 6 2 2" xfId="7677" xr:uid="{3D87AF66-468E-446E-8E2A-12333BEEC211}"/>
    <cellStyle name="Currency 4 2 2 6 2 2 2" xfId="18057" xr:uid="{9D1B622F-8CE9-4FAE-8DE9-FF2B53091631}"/>
    <cellStyle name="Currency 4 2 2 6 2 3" xfId="10510" xr:uid="{AE359255-6574-4D24-BC2C-EC9BC5BE4DD1}"/>
    <cellStyle name="Currency 4 2 2 6 2 3 2" xfId="20890" xr:uid="{B859BCC4-C3FA-4BDC-A65D-0286EBFF7CE3}"/>
    <cellStyle name="Currency 4 2 2 6 2 4" xfId="28245" xr:uid="{A12BB49D-A8F9-4964-9A34-0C236A16D621}"/>
    <cellStyle name="Currency 4 2 2 6 2 5" xfId="25940" xr:uid="{B0A45D3E-317E-4D72-B4F1-4EEBBA210DD0}"/>
    <cellStyle name="Currency 4 2 2 6 2 6" xfId="15224" xr:uid="{F8B74700-4FBE-4A67-97B7-952F3D106425}"/>
    <cellStyle name="Currency 4 2 2 6 3" xfId="3621" xr:uid="{00000000-0005-0000-0000-000065030000}"/>
    <cellStyle name="Currency 4 2 2 6 4" xfId="5660" xr:uid="{229CF4C7-E3F3-480B-A319-0C1C5676E734}"/>
    <cellStyle name="Currency 4 2 2 6 4 2" xfId="29879" xr:uid="{90064861-D917-4C49-97BF-764532CE1FD2}"/>
    <cellStyle name="Currency 4 2 2 6 5" xfId="25121" xr:uid="{07D8DC91-EC45-4BF7-9FC3-FFAF7C1D6E88}"/>
    <cellStyle name="Currency 4 2 2 6 6" xfId="12940" xr:uid="{A5B3E042-E960-477F-9489-5C7CF4EE0B5B}"/>
    <cellStyle name="Currency 4 2 2 7" xfId="2247" xr:uid="{00000000-0005-0000-0000-000079020000}"/>
    <cellStyle name="Currency 4 2 2 7 2" xfId="7373" xr:uid="{CF61BC43-D246-40C1-8228-F46B8E85AA20}"/>
    <cellStyle name="Currency 4 2 2 7 2 2" xfId="27455" xr:uid="{155B2DC9-5B67-461A-8EAA-84F12AA59FCC}"/>
    <cellStyle name="Currency 4 2 2 7 2 2 2" xfId="31191" xr:uid="{8BFEFF6A-F05D-4F21-A359-E27BC701FB97}"/>
    <cellStyle name="Currency 4 2 2 7 2 2 3" xfId="30835" xr:uid="{AD4086B9-CE40-4A7C-AF4B-5AEC0730E92D}"/>
    <cellStyle name="Currency 4 2 2 7 2 3" xfId="27139" xr:uid="{F94D2FD7-9A02-40AF-8B43-7BF5C73AF079}"/>
    <cellStyle name="Currency 4 2 2 7 2 4" xfId="17753" xr:uid="{DBAA10A6-010A-4A90-8EA4-0D37EA7DA690}"/>
    <cellStyle name="Currency 4 2 2 7 3" xfId="10206" xr:uid="{B5A59965-5130-43D4-BD34-6120EF025F3B}"/>
    <cellStyle name="Currency 4 2 2 7 3 2" xfId="20586" xr:uid="{C290ED95-C53C-4400-AF1F-4BBD0AF54E79}"/>
    <cellStyle name="Currency 4 2 2 7 4" xfId="25137" xr:uid="{263A0DD8-E8EA-4EAC-8584-88E97C69B1A3}"/>
    <cellStyle name="Currency 4 2 2 7 5" xfId="14920" xr:uid="{83F0063F-A364-4B33-9973-13665D2F9F7E}"/>
    <cellStyle name="Currency 4 2 2 8" xfId="3882" xr:uid="{02D6025C-9008-4080-A62F-87941E94EAC3}"/>
    <cellStyle name="Currency 4 2 2 8 2" xfId="8713" xr:uid="{31ABCD9A-557C-4FBD-B23D-4E8EA293FC85}"/>
    <cellStyle name="Currency 4 2 2 8 2 2" xfId="19093" xr:uid="{00DFE264-E757-4BD1-BEED-EDC5FF6E9E40}"/>
    <cellStyle name="Currency 4 2 2 8 3" xfId="11546" xr:uid="{555440EB-A1AE-4960-8CF0-72DF55CCC59F}"/>
    <cellStyle name="Currency 4 2 2 8 3 2" xfId="21926" xr:uid="{86593793-E730-4EA6-BCCA-C72710799FA4}"/>
    <cellStyle name="Currency 4 2 2 8 4" xfId="27786" xr:uid="{F66A2384-47A5-4FA5-820D-9018DE561E82}"/>
    <cellStyle name="Currency 4 2 2 8 5" xfId="26743" xr:uid="{186FE025-C58D-40FD-8360-E37021ADA0FB}"/>
    <cellStyle name="Currency 4 2 2 8 6" xfId="16260" xr:uid="{A5E47255-A51E-4511-8025-47516A45DD44}"/>
    <cellStyle name="Currency 4 2 2 9" xfId="4938" xr:uid="{A4837D9E-0938-4336-AB79-069CE2A75BEB}"/>
    <cellStyle name="Currency 4 2 2 9 2" xfId="28365" xr:uid="{3DF05A3F-F5D8-48EB-9C06-9CE90129E617}"/>
    <cellStyle name="Currency 4 2 2 9 3" xfId="27345" xr:uid="{34372BF1-5B0F-4D78-8F8E-BE7F7FE86EE0}"/>
    <cellStyle name="Currency 4 2 2 9 4" xfId="14233" xr:uid="{B87B5004-9D66-42A9-B637-834375DCC983}"/>
    <cellStyle name="Currency 4 2 3" xfId="560" xr:uid="{00000000-0005-0000-0000-000066030000}"/>
    <cellStyle name="Currency 4 2 3 10" xfId="9522" xr:uid="{695ED208-2620-44DF-8ED8-E638FF8739D1}"/>
    <cellStyle name="Currency 4 2 3 10 2" xfId="19902" xr:uid="{8EC27CBF-38A1-4ACC-A7E0-07191E691C39}"/>
    <cellStyle name="Currency 4 2 3 11" xfId="23273" xr:uid="{E3E388FA-5DD8-4981-84F3-518176296E34}"/>
    <cellStyle name="Currency 4 2 3 12" xfId="12523" xr:uid="{92D5FDE4-7754-4360-AE4E-375B07903A2C}"/>
    <cellStyle name="Currency 4 2 3 2" xfId="1872" xr:uid="{00000000-0005-0000-0000-000067030000}"/>
    <cellStyle name="Currency 4 2 3 2 2" xfId="3090" xr:uid="{00000000-0005-0000-0000-000088020000}"/>
    <cellStyle name="Currency 4 2 3 2 2 2" xfId="6170" xr:uid="{529FDFE1-490E-439F-9A13-75EB267CAC06}"/>
    <cellStyle name="Currency 4 2 3 2 2 2 2" xfId="25784" xr:uid="{F431D705-0B00-4DD5-933D-39E3B7975FE7}"/>
    <cellStyle name="Currency 4 2 3 2 2 2 2 2" xfId="28575" xr:uid="{33859A7B-3E3E-44FA-AB81-4F9A6CEE3E82}"/>
    <cellStyle name="Currency 4 2 3 2 2 2 2 3" xfId="31163" xr:uid="{3B754025-5AC2-41B4-85AB-66A50B2BE5A3}"/>
    <cellStyle name="Currency 4 2 3 2 2 2 3" xfId="27867" xr:uid="{A981DF5B-5B04-4B53-915B-2398880F7EA4}"/>
    <cellStyle name="Currency 4 2 3 2 2 2 4" xfId="15716" xr:uid="{C24EDAA9-5D1E-4600-86CF-2ED8BEF3ABA6}"/>
    <cellStyle name="Currency 4 2 3 2 2 3" xfId="8169" xr:uid="{34656554-6727-4A10-9ACA-B181A3EE2E28}"/>
    <cellStyle name="Currency 4 2 3 2 2 3 2" xfId="18549" xr:uid="{F72D74B5-7058-43DA-857E-5760BF2B87F3}"/>
    <cellStyle name="Currency 4 2 3 2 2 4" xfId="11002" xr:uid="{5932ADF4-53B9-4E05-9A00-5465848E08D8}"/>
    <cellStyle name="Currency 4 2 3 2 2 4 2" xfId="21382" xr:uid="{525AD4BB-1C5B-4334-9322-D0C6B119D911}"/>
    <cellStyle name="Currency 4 2 3 2 2 5" xfId="24236" xr:uid="{1A5353D5-0119-46F7-B2FB-9B1991F58909}"/>
    <cellStyle name="Currency 4 2 3 2 2 5 2" xfId="30080" xr:uid="{21807AB0-79A4-4976-8C9B-271BC80672DC}"/>
    <cellStyle name="Currency 4 2 3 2 2 6" xfId="26204" xr:uid="{2BC38E44-7C15-46FF-BAD3-946606B00C78}"/>
    <cellStyle name="Currency 4 2 3 2 2 7" xfId="13603" xr:uid="{6932969E-A1A3-4AC4-8909-D1F94B61B969}"/>
    <cellStyle name="Currency 4 2 3 2 3" xfId="2693" xr:uid="{00000000-0005-0000-0000-000087020000}"/>
    <cellStyle name="Currency 4 2 3 2 3 2" xfId="7816" xr:uid="{5DFFB09E-D274-43B4-B6E0-BD55CF92B166}"/>
    <cellStyle name="Currency 4 2 3 2 3 2 2" xfId="28180" xr:uid="{63F14ABF-E145-4E7D-B680-BE1E0C62CDDA}"/>
    <cellStyle name="Currency 4 2 3 2 3 2 3" xfId="27690" xr:uid="{7619C5EA-2AFE-4ABE-BAFA-968FD09C35B7}"/>
    <cellStyle name="Currency 4 2 3 2 3 2 4" xfId="18196" xr:uid="{421F896E-D0D1-4FB9-A760-44BC4C8C6E60}"/>
    <cellStyle name="Currency 4 2 3 2 3 3" xfId="10649" xr:uid="{845C16D8-8D3E-41C7-8397-39891DB842CE}"/>
    <cellStyle name="Currency 4 2 3 2 3 3 2" xfId="21029" xr:uid="{4541039F-E2E9-43CB-B98F-E3493F725D50}"/>
    <cellStyle name="Currency 4 2 3 2 3 4" xfId="24100" xr:uid="{43A3297C-4A6C-4FA1-84AD-A107F954B7B8}"/>
    <cellStyle name="Currency 4 2 3 2 3 5" xfId="15363" xr:uid="{4D537A8F-8D36-4A54-87CC-7F5812182BA3}"/>
    <cellStyle name="Currency 4 2 3 2 4" xfId="3615" xr:uid="{00000000-0005-0000-0000-000067030000}"/>
    <cellStyle name="Currency 4 2 3 2 4 2" xfId="28592" xr:uid="{34300D74-C053-4AAD-9447-88E2ED878C9A}"/>
    <cellStyle name="Currency 4 2 3 2 4 3" xfId="26229" xr:uid="{149D8F1A-E6C2-4FB7-87CA-FA6E9DD07168}"/>
    <cellStyle name="Currency 4 2 3 2 5" xfId="4272" xr:uid="{6C21EA1C-5FC1-4AF8-8D45-861CCF0AD6F3}"/>
    <cellStyle name="Currency 4 2 3 2 5 2" xfId="9043" xr:uid="{D2CE4BA3-C487-47E9-9CAE-F483B713702D}"/>
    <cellStyle name="Currency 4 2 3 2 5 2 2" xfId="19423" xr:uid="{4E1B1DE2-BE2D-429C-ABFB-2D7273E3FB02}"/>
    <cellStyle name="Currency 4 2 3 2 5 2 3" xfId="31047" xr:uid="{92252FF1-0E6E-4F89-9FC8-C021125B6D9E}"/>
    <cellStyle name="Currency 4 2 3 2 5 2 4" xfId="30836" xr:uid="{2AE58734-02FC-450F-90A1-8F5E85C2D3B9}"/>
    <cellStyle name="Currency 4 2 3 2 5 3" xfId="11876" xr:uid="{BE6DA673-B497-4F82-B97B-096E06E1E983}"/>
    <cellStyle name="Currency 4 2 3 2 5 3 2" xfId="22256" xr:uid="{819E14CE-8029-4574-8034-A7B24823BEAB}"/>
    <cellStyle name="Currency 4 2 3 2 5 4" xfId="28715" xr:uid="{61A02F48-DA36-4DA1-BB9A-2CEFB590F505}"/>
    <cellStyle name="Currency 4 2 3 2 5 5" xfId="25919" xr:uid="{329B915E-4F03-4FBD-9623-05CA2ADFF798}"/>
    <cellStyle name="Currency 4 2 3 2 5 6" xfId="16590" xr:uid="{7C3E439B-919E-4FBE-BCB6-38BA65C38AC5}"/>
    <cellStyle name="Currency 4 2 3 2 6" xfId="5669" xr:uid="{ECC4CDE5-61C7-4742-B2AF-01B672A90F98}"/>
    <cellStyle name="Currency 4 2 3 2 6 2" xfId="29726" xr:uid="{FE5A2704-6749-4B6E-8BB6-A7683E9B9E0D}"/>
    <cellStyle name="Currency 4 2 3 2 6 2 2" xfId="30985" xr:uid="{39D5B816-D691-4D85-95CC-46B2E8671A0E}"/>
    <cellStyle name="Currency 4 2 3 2 7" xfId="23521" xr:uid="{E6D4F43F-005B-44E0-A529-E07D81929683}"/>
    <cellStyle name="Currency 4 2 3 2 8" xfId="13105" xr:uid="{2F7DCC0A-CB6C-48C1-8D0F-8FB466F04FD1}"/>
    <cellStyle name="Currency 4 2 3 2 9" xfId="29992" xr:uid="{CE033F57-9BDB-4821-8A87-DD0E4EAE44F2}"/>
    <cellStyle name="Currency 4 2 3 3" xfId="1873" xr:uid="{00000000-0005-0000-0000-000068030000}"/>
    <cellStyle name="Currency 4 2 3 3 2" xfId="3091" xr:uid="{00000000-0005-0000-0000-000089020000}"/>
    <cellStyle name="Currency 4 2 3 3 2 2" xfId="8170" xr:uid="{D83CBDCA-093F-4CCB-8B52-A7FE5C85D8BC}"/>
    <cellStyle name="Currency 4 2 3 3 2 2 2" xfId="28839" xr:uid="{8E98CBE0-E801-4D1E-8075-39B91C1C3D46}"/>
    <cellStyle name="Currency 4 2 3 3 2 2 2 2" xfId="31232" xr:uid="{C99B5626-34D4-4ECE-A3A0-3BD7C3C868CA}"/>
    <cellStyle name="Currency 4 2 3 3 2 2 2 3" xfId="30838" xr:uid="{540CDF2A-17D0-4EA1-8CE7-D91FE6235E7F}"/>
    <cellStyle name="Currency 4 2 3 3 2 2 3" xfId="28360" xr:uid="{19617199-D83D-4AC7-90B6-59B24B7F329C}"/>
    <cellStyle name="Currency 4 2 3 3 2 2 4" xfId="18550" xr:uid="{3E2E16FA-DCE9-46FF-B8A4-F05A297A4526}"/>
    <cellStyle name="Currency 4 2 3 3 2 3" xfId="11003" xr:uid="{7CFAE4A0-4080-4C07-80C7-E28373BFBF7D}"/>
    <cellStyle name="Currency 4 2 3 3 2 3 2" xfId="21383" xr:uid="{D0FE9186-B2E3-43CB-B7F5-B0B8BC9A5375}"/>
    <cellStyle name="Currency 4 2 3 3 2 4" xfId="25534" xr:uid="{44024CD4-E30C-4AB6-BC07-6BA716230037}"/>
    <cellStyle name="Currency 4 2 3 3 2 5" xfId="15717" xr:uid="{9693027F-2390-42EA-BA52-62532ADB1EB8}"/>
    <cellStyle name="Currency 4 2 3 3 3" xfId="3695" xr:uid="{00000000-0005-0000-0000-000068030000}"/>
    <cellStyle name="Currency 4 2 3 3 4" xfId="4424" xr:uid="{5BDB5EC5-CCD8-4C46-BD80-392ACA59EAB0}"/>
    <cellStyle name="Currency 4 2 3 3 4 2" xfId="9195" xr:uid="{C1E69659-3681-45CB-91F0-E14049CFA03C}"/>
    <cellStyle name="Currency 4 2 3 3 4 2 2" xfId="19575" xr:uid="{85A96AB0-93FD-45A8-96BD-571FE5277C62}"/>
    <cellStyle name="Currency 4 2 3 3 4 2 3" xfId="31089" xr:uid="{2085B30E-C37C-4522-A981-D6661F484E54}"/>
    <cellStyle name="Currency 4 2 3 3 4 2 4" xfId="30837" xr:uid="{C2DA64AC-30E0-4B03-B951-7E831A57408C}"/>
    <cellStyle name="Currency 4 2 3 3 4 3" xfId="12028" xr:uid="{DF8D0B10-B80B-4C88-AA50-4ED2ED041C8A}"/>
    <cellStyle name="Currency 4 2 3 3 4 3 2" xfId="22408" xr:uid="{4FB6F006-0045-4513-A45D-725B561FB53A}"/>
    <cellStyle name="Currency 4 2 3 3 4 4" xfId="16742" xr:uid="{856CCB70-DBD9-45B6-B09F-84B16CE69444}"/>
    <cellStyle name="Currency 4 2 3 3 5" xfId="5670" xr:uid="{742C104B-D487-477C-A233-160ADA915D3F}"/>
    <cellStyle name="Currency 4 2 3 3 5 2" xfId="29699" xr:uid="{8B2CE640-C1D9-4645-B3FB-D2F01298CF19}"/>
    <cellStyle name="Currency 4 2 3 3 5 2 2" xfId="30986" xr:uid="{0C3D6EFD-9BBD-4736-8CE3-EC30A16ED133}"/>
    <cellStyle name="Currency 4 2 3 3 6" xfId="24723" xr:uid="{BD39BC1E-AABB-4030-A7E8-3000083EDE7C}"/>
    <cellStyle name="Currency 4 2 3 3 7" xfId="13604" xr:uid="{F03C87AD-13DC-43F5-B66B-1FB7AEC9B24E}"/>
    <cellStyle name="Currency 4 2 3 4" xfId="1871" xr:uid="{00000000-0005-0000-0000-000069030000}"/>
    <cellStyle name="Currency 4 2 3 4 2" xfId="3089" xr:uid="{00000000-0005-0000-0000-00008A020000}"/>
    <cellStyle name="Currency 4 2 3 4 2 2" xfId="8168" xr:uid="{5C881F30-0B2B-4648-A0A4-7DBA5ED0CCAD}"/>
    <cellStyle name="Currency 4 2 3 4 2 2 2" xfId="28838" xr:uid="{AC3AFC22-5037-4FFD-B57F-C0946715E48A}"/>
    <cellStyle name="Currency 4 2 3 4 2 2 3" xfId="27346" xr:uid="{814C2E99-50A8-4FF5-8C1F-28C53EAAAF84}"/>
    <cellStyle name="Currency 4 2 3 4 2 2 4" xfId="18548" xr:uid="{D6C59507-A017-43D8-903A-AB98D4BECB59}"/>
    <cellStyle name="Currency 4 2 3 4 2 3" xfId="11001" xr:uid="{7D840997-B835-4F73-AEA9-AC9E4299B1E8}"/>
    <cellStyle name="Currency 4 2 3 4 2 3 2" xfId="21381" xr:uid="{958B9C8A-4531-4E13-B949-0D70D92A0A8B}"/>
    <cellStyle name="Currency 4 2 3 4 2 4" xfId="24004" xr:uid="{2F9351C4-E203-419F-9DCF-75B9A7A27534}"/>
    <cellStyle name="Currency 4 2 3 4 2 5" xfId="15715" xr:uid="{887C9BDA-5D0E-4F0C-8D00-8C51FE003AF2}"/>
    <cellStyle name="Currency 4 2 3 4 3" xfId="2077" xr:uid="{00000000-0005-0000-0000-000069030000}"/>
    <cellStyle name="Currency 4 2 3 4 4" xfId="5668" xr:uid="{49E33153-542F-4E88-B6C3-166F4B1C18DC}"/>
    <cellStyle name="Currency 4 2 3 4 4 2" xfId="29965" xr:uid="{D1E42E86-3344-414E-8575-B8C7A311F714}"/>
    <cellStyle name="Currency 4 2 3 4 5" xfId="22648" xr:uid="{62BA27C6-77E6-41BD-8D63-3BCD72104C5F}"/>
    <cellStyle name="Currency 4 2 3 4 6" xfId="13602" xr:uid="{A451A3AB-0BB6-4084-8903-9C99083D7011}"/>
    <cellStyle name="Currency 4 2 3 5" xfId="2596" xr:uid="{00000000-0005-0000-0000-00008B020000}"/>
    <cellStyle name="Currency 4 2 3 5 2" xfId="5860" xr:uid="{BF8B7BF8-8050-4AE5-86B0-FCA739EDFF6C}"/>
    <cellStyle name="Currency 4 2 3 5 2 2" xfId="27994" xr:uid="{52F07813-E789-4CF5-9D08-E661A5C701DE}"/>
    <cellStyle name="Currency 4 2 3 5 2 2 2" xfId="31197" xr:uid="{A372AF4B-0BAD-46E7-AA5D-F790CCD5BF14}"/>
    <cellStyle name="Currency 4 2 3 5 2 2 3" xfId="30839" xr:uid="{2DA2947D-AA7D-4126-9341-6CAA595EB8A4}"/>
    <cellStyle name="Currency 4 2 3 5 2 3" xfId="28388" xr:uid="{8E563ED7-F0F0-45B6-BAE0-76BA186494E3}"/>
    <cellStyle name="Currency 4 2 3 5 2 4" xfId="15267" xr:uid="{3CE94080-81E3-4EA5-89A9-06744ACA887F}"/>
    <cellStyle name="Currency 4 2 3 5 3" xfId="7720" xr:uid="{10A27F76-22D1-40F1-9D4E-3B6CD16079DF}"/>
    <cellStyle name="Currency 4 2 3 5 3 2" xfId="18100" xr:uid="{7F7DFED3-7BB8-455F-9995-CEFD7DF182BF}"/>
    <cellStyle name="Currency 4 2 3 5 4" xfId="10553" xr:uid="{8E36015E-7D5F-43EF-AC56-4E500078CE31}"/>
    <cellStyle name="Currency 4 2 3 5 4 2" xfId="20933" xr:uid="{EB5A8D79-EB5E-45E2-999F-30A02B06F379}"/>
    <cellStyle name="Currency 4 2 3 5 5" xfId="23646" xr:uid="{8D2AA314-6331-4CE2-A009-BA60DC777D95}"/>
    <cellStyle name="Currency 4 2 3 5 6" xfId="12983" xr:uid="{01C63BBB-8E9A-4A69-8249-8F15043C4F8F}"/>
    <cellStyle name="Currency 4 2 3 6" xfId="2292" xr:uid="{00000000-0005-0000-0000-000086020000}"/>
    <cellStyle name="Currency 4 2 3 6 2" xfId="7418" xr:uid="{3EDDEF0C-1170-44FC-9E29-73084BA92D9B}"/>
    <cellStyle name="Currency 4 2 3 6 2 2" xfId="17798" xr:uid="{5DB08EA5-B4BF-4D08-AE10-B1BCA4637284}"/>
    <cellStyle name="Currency 4 2 3 6 3" xfId="10251" xr:uid="{766D3AD7-0F8A-4BEB-99F0-47B8CFBA1265}"/>
    <cellStyle name="Currency 4 2 3 6 3 2" xfId="20631" xr:uid="{5CBF30F4-97C8-4CD2-8F89-56254FCB70D3}"/>
    <cellStyle name="Currency 4 2 3 6 4" xfId="24489" xr:uid="{08A6B700-F4DA-43CF-B126-E5EA9D210A08}"/>
    <cellStyle name="Currency 4 2 3 6 5" xfId="26178" xr:uid="{20347FE0-F2EA-44A7-A8C9-696BEDCF4246}"/>
    <cellStyle name="Currency 4 2 3 6 6" xfId="14965" xr:uid="{5271A6B4-83D2-498D-870F-F8FBF77613DD}"/>
    <cellStyle name="Currency 4 2 3 7" xfId="3827" xr:uid="{9411D43E-CDD6-4FE8-9E7A-3AD695C85148}"/>
    <cellStyle name="Currency 4 2 3 7 2" xfId="8659" xr:uid="{5519AB10-F8F2-4D99-B35F-2920FBCAB596}"/>
    <cellStyle name="Currency 4 2 3 7 2 2" xfId="19039" xr:uid="{3762F2F5-1A6B-4987-99BC-7F33792DA194}"/>
    <cellStyle name="Currency 4 2 3 7 3" xfId="11492" xr:uid="{03272CB4-0F1F-487B-8764-901F797A1C04}"/>
    <cellStyle name="Currency 4 2 3 7 3 2" xfId="21872" xr:uid="{0567CB41-A16A-4CB1-B5E6-4355AB676991}"/>
    <cellStyle name="Currency 4 2 3 7 4" xfId="27168" xr:uid="{B50D6951-3AFD-4C0A-AAB4-FA29C68C8620}"/>
    <cellStyle name="Currency 4 2 3 7 5" xfId="27291" xr:uid="{75015154-D464-4CCB-BD13-E277D11AC6A7}"/>
    <cellStyle name="Currency 4 2 3 7 6" xfId="16206" xr:uid="{1F217B41-0735-48D3-AEE7-8886CA084B4B}"/>
    <cellStyle name="Currency 4 2 3 8" xfId="4941" xr:uid="{77780067-030E-49AF-8FFE-4CA465D3A5C6}"/>
    <cellStyle name="Currency 4 2 3 8 2" xfId="14236" xr:uid="{600B4770-E496-4DD5-AFE1-1860E27E30CF}"/>
    <cellStyle name="Currency 4 2 3 9" xfId="6689" xr:uid="{BF23809D-EBF7-4EFE-86D3-CF7C525534CF}"/>
    <cellStyle name="Currency 4 2 3 9 2" xfId="17069" xr:uid="{1DF2657B-E75C-44F5-9CF7-84E234C571AD}"/>
    <cellStyle name="Currency 4 2 4" xfId="561" xr:uid="{00000000-0005-0000-0000-00006A030000}"/>
    <cellStyle name="Currency 4 2 4 10" xfId="12681" xr:uid="{9DA9BDBB-D445-405D-BA27-E0B7D5CB6604}"/>
    <cellStyle name="Currency 4 2 4 2" xfId="1875" xr:uid="{00000000-0005-0000-0000-00006B030000}"/>
    <cellStyle name="Currency 4 2 4 2 2" xfId="3092" xr:uid="{00000000-0005-0000-0000-00008D020000}"/>
    <cellStyle name="Currency 4 2 4 2 2 2" xfId="8171" xr:uid="{CFB74B2A-0CBE-40EE-92E1-1BACF4A65146}"/>
    <cellStyle name="Currency 4 2 4 2 2 2 2" xfId="28840" xr:uid="{ED178F4A-FEEE-466E-AC2A-B99B31DCC047}"/>
    <cellStyle name="Currency 4 2 4 2 2 2 3" xfId="26432" xr:uid="{E651ACCA-3D04-4362-9B0F-584E41BCF71F}"/>
    <cellStyle name="Currency 4 2 4 2 2 2 4" xfId="18551" xr:uid="{440D2D27-4EF5-4E3E-86BE-831E0D4C899A}"/>
    <cellStyle name="Currency 4 2 4 2 2 3" xfId="11004" xr:uid="{FCA3847D-3FF1-4472-B67C-BE8CF608A60C}"/>
    <cellStyle name="Currency 4 2 4 2 2 3 2" xfId="21384" xr:uid="{361E8EA1-4C7C-4CF3-9F7C-90F78BB283B3}"/>
    <cellStyle name="Currency 4 2 4 2 2 4" xfId="25523" xr:uid="{020CC287-4FBA-4C24-A9A5-7C37D3A3181B}"/>
    <cellStyle name="Currency 4 2 4 2 2 5" xfId="15718" xr:uid="{B01317A4-4A1D-4031-9F10-55C58A1D8E6D}"/>
    <cellStyle name="Currency 4 2 4 2 3" xfId="2861" xr:uid="{00000000-0005-0000-0000-00006B030000}"/>
    <cellStyle name="Currency 4 2 4 2 4" xfId="5671" xr:uid="{B894F6FB-E5D2-4426-BAE5-F361ED958DC3}"/>
    <cellStyle name="Currency 4 2 4 2 4 2" xfId="29780" xr:uid="{779327EA-EF40-48DB-992B-79710876AA2B}"/>
    <cellStyle name="Currency 4 2 4 2 5" xfId="24062" xr:uid="{645DD58F-3869-4C0D-9441-67FA2EE6DC69}"/>
    <cellStyle name="Currency 4 2 4 2 6" xfId="13605" xr:uid="{706296AA-0A5B-4EAF-BF06-F3AE995AD1C0}"/>
    <cellStyle name="Currency 4 2 4 3" xfId="1876" xr:uid="{00000000-0005-0000-0000-00006C030000}"/>
    <cellStyle name="Currency 4 2 4 3 2" xfId="2690" xr:uid="{00000000-0005-0000-0000-00008E020000}"/>
    <cellStyle name="Currency 4 2 4 3 2 2" xfId="7813" xr:uid="{45B4AD22-B857-4B3D-868F-EF1F991F9401}"/>
    <cellStyle name="Currency 4 2 4 3 2 2 2" xfId="18193" xr:uid="{C2AE4201-2DB8-47A4-962A-FDF7425F1B76}"/>
    <cellStyle name="Currency 4 2 4 3 2 3" xfId="10646" xr:uid="{425932D7-C8FB-4693-9F2C-0F54D708A077}"/>
    <cellStyle name="Currency 4 2 4 3 2 3 2" xfId="21026" xr:uid="{46A72BFD-107A-45BA-B43C-9ACD1F1572C4}"/>
    <cellStyle name="Currency 4 2 4 3 2 4" xfId="15360" xr:uid="{56B20FC1-F91B-4CCE-8163-6DCC8E68F688}"/>
    <cellStyle name="Currency 4 2 4 3 2 5" xfId="30450" xr:uid="{3E7E8B7A-271B-4ED0-B1E0-67B7EC7F1A1F}"/>
    <cellStyle name="Currency 4 2 4 3 3" xfId="3543" xr:uid="{00000000-0005-0000-0000-00006C030000}"/>
    <cellStyle name="Currency 4 2 4 3 4" xfId="5672" xr:uid="{08E421AE-DDE3-4B6C-AA1C-46544E7401B9}"/>
    <cellStyle name="Currency 4 2 4 3 4 2" xfId="29757" xr:uid="{2AC4BDB1-E701-44D9-B0FC-9883B7A7B3FF}"/>
    <cellStyle name="Currency 4 2 4 3 5" xfId="25343" xr:uid="{08DAE02F-1B6E-44AD-A9C8-912AD3AAD387}"/>
    <cellStyle name="Currency 4 2 4 3 6" xfId="13102" xr:uid="{82EBEC48-3D43-4E9D-B56D-7E929E0E1A17}"/>
    <cellStyle name="Currency 4 2 4 4" xfId="1874" xr:uid="{00000000-0005-0000-0000-00006D030000}"/>
    <cellStyle name="Currency 4 2 4 4 2" xfId="4673" xr:uid="{C9DA1A56-732E-4961-B2D9-0A915ACCB4C5}"/>
    <cellStyle name="Currency 4 2 4 4 2 2" xfId="9412" xr:uid="{7E88755F-A896-471C-8857-39454F619F9C}"/>
    <cellStyle name="Currency 4 2 4 4 2 2 2" xfId="19792" xr:uid="{4538922B-7154-4E44-BB56-F4171AAAE1F4}"/>
    <cellStyle name="Currency 4 2 4 4 2 3" xfId="12245" xr:uid="{DE8A55F2-EE62-41C6-8A66-CB165A7E6D10}"/>
    <cellStyle name="Currency 4 2 4 4 2 3 2" xfId="22625" xr:uid="{786E37C1-C954-4926-BD86-4FC6456CF137}"/>
    <cellStyle name="Currency 4 2 4 4 2 4" xfId="27423" xr:uid="{4843839A-BCB9-41CE-8805-8D0614D92E2A}"/>
    <cellStyle name="Currency 4 2 4 4 2 5" xfId="26254" xr:uid="{D30ADB09-C3D5-4D8C-886A-89143E520A69}"/>
    <cellStyle name="Currency 4 2 4 4 2 6" xfId="16959" xr:uid="{4D75FEE1-E172-457D-8E34-8A272A4E5949}"/>
    <cellStyle name="Currency 4 2 4 4 3" xfId="22699" xr:uid="{820DF042-B0AA-4327-B8F4-D655FDAD1E0D}"/>
    <cellStyle name="Currency 4 2 4 5" xfId="4136" xr:uid="{0946DA19-72C4-4F96-A1A1-F785B9C6BDD3}"/>
    <cellStyle name="Currency 4 2 4 5 2" xfId="8907" xr:uid="{52D4BD7B-0DFF-4DF8-B14E-5D13184F5469}"/>
    <cellStyle name="Currency 4 2 4 5 2 2" xfId="29011" xr:uid="{E710C129-20D4-4EA0-A247-8B6E8FB27B7F}"/>
    <cellStyle name="Currency 4 2 4 5 2 3" xfId="27993" xr:uid="{A14DBC58-1E78-4416-B710-8CEE806D9C5C}"/>
    <cellStyle name="Currency 4 2 4 5 2 4" xfId="19287" xr:uid="{45E24BB5-B74E-4C6E-A80D-67E7CC7F8C32}"/>
    <cellStyle name="Currency 4 2 4 5 2 5" xfId="31017" xr:uid="{CFD86F19-DED4-497F-A8E9-A80709CF90C1}"/>
    <cellStyle name="Currency 4 2 4 5 3" xfId="11740" xr:uid="{2D06F008-726C-4EA8-9BFA-B27F239E95B8}"/>
    <cellStyle name="Currency 4 2 4 5 3 2" xfId="22120" xr:uid="{B2CB1173-AC2D-48EF-99F8-74AE1DAD9F27}"/>
    <cellStyle name="Currency 4 2 4 5 4" xfId="23872" xr:uid="{24B491C3-5B43-4CC6-B7EF-7621C2CD760B}"/>
    <cellStyle name="Currency 4 2 4 5 5" xfId="16454" xr:uid="{4C351AFE-E773-49FC-B65C-B8A5A1A6D29E}"/>
    <cellStyle name="Currency 4 2 4 6" xfId="4942" xr:uid="{A85A3DAA-772F-42F7-BF9C-C31803A88D2F}"/>
    <cellStyle name="Currency 4 2 4 6 2" xfId="26948" xr:uid="{03811147-8C50-47E1-923A-26744278F7C8}"/>
    <cellStyle name="Currency 4 2 4 6 3" xfId="28168" xr:uid="{302BAD18-AED0-4DA1-A413-14D8B1B5424A}"/>
    <cellStyle name="Currency 4 2 4 6 4" xfId="14237" xr:uid="{D9AEFE65-B40E-45B2-9368-CB1A5C7C5D7C}"/>
    <cellStyle name="Currency 4 2 4 7" xfId="6690" xr:uid="{D7EBC9D8-EC36-4DE1-A16C-BF75E4923FA1}"/>
    <cellStyle name="Currency 4 2 4 7 2" xfId="27795" xr:uid="{50E52D62-6867-4317-BEEB-33758CF09BA5}"/>
    <cellStyle name="Currency 4 2 4 7 3" xfId="27052" xr:uid="{E8E6F158-4E81-48AC-9BA8-01025F1229BD}"/>
    <cellStyle name="Currency 4 2 4 7 4" xfId="17070" xr:uid="{0D456588-FC15-4460-9B0C-F6C7C29288FC}"/>
    <cellStyle name="Currency 4 2 4 8" xfId="9523" xr:uid="{B089C968-59EF-458D-82E3-1CFD27974824}"/>
    <cellStyle name="Currency 4 2 4 8 2" xfId="19903" xr:uid="{03179FD1-793B-47CD-ABA0-805593513C97}"/>
    <cellStyle name="Currency 4 2 4 9" xfId="25435" xr:uid="{429B4003-C873-4D2F-BCDF-EF56C7FA5C47}"/>
    <cellStyle name="Currency 4 2 5" xfId="562" xr:uid="{00000000-0005-0000-0000-00006E030000}"/>
    <cellStyle name="Currency 4 2 5 10" xfId="13606" xr:uid="{87F1B163-5B83-4557-A952-E2C29472F216}"/>
    <cellStyle name="Currency 4 2 5 2" xfId="1878" xr:uid="{00000000-0005-0000-0000-00006F030000}"/>
    <cellStyle name="Currency 4 2 5 2 2" xfId="24952" xr:uid="{BBEF5993-F8AC-4524-941D-112A15F3447D}"/>
    <cellStyle name="Currency 4 2 5 2 2 2" xfId="29677" xr:uid="{33DBED40-3AE8-4C44-861D-1863CE025044}"/>
    <cellStyle name="Currency 4 2 5 2 2 2 2" xfId="30841" xr:uid="{883563B9-AF8B-4872-A207-9A25B2B164BE}"/>
    <cellStyle name="Currency 4 2 5 2 3" xfId="23372" xr:uid="{043B26EB-F4A5-45D7-8163-B3F881D5C636}"/>
    <cellStyle name="Currency 4 2 5 2 4" xfId="30062" xr:uid="{2461003D-E32D-42BD-BB02-6DB484292D06}"/>
    <cellStyle name="Currency 4 2 5 3" xfId="1879" xr:uid="{00000000-0005-0000-0000-000070030000}"/>
    <cellStyle name="Currency 4 2 5 4" xfId="1877" xr:uid="{00000000-0005-0000-0000-000071030000}"/>
    <cellStyle name="Currency 4 2 5 5" xfId="4425" xr:uid="{FDF6B367-10B3-4EAE-9E49-B3C45734BFB2}"/>
    <cellStyle name="Currency 4 2 5 5 2" xfId="9196" xr:uid="{E85DF9EB-311B-4F81-9D96-394CE20C5CC6}"/>
    <cellStyle name="Currency 4 2 5 5 2 2" xfId="19576" xr:uid="{9A4B6684-C591-4F16-BFB6-3361E96139EE}"/>
    <cellStyle name="Currency 4 2 5 5 2 3" xfId="31090" xr:uid="{E7D19E49-7B60-44F2-B6FD-9392A2CF31AF}"/>
    <cellStyle name="Currency 4 2 5 5 2 4" xfId="30840" xr:uid="{784B0320-B780-4FBA-9D1B-039687A1453B}"/>
    <cellStyle name="Currency 4 2 5 5 3" xfId="12029" xr:uid="{8D53D6CB-B4E3-489F-BBCC-35A064EF6FAF}"/>
    <cellStyle name="Currency 4 2 5 5 3 2" xfId="22409" xr:uid="{64F3B7EC-0534-43AB-9EAD-0CC24A310D9A}"/>
    <cellStyle name="Currency 4 2 5 5 4" xfId="16743" xr:uid="{70F4C88B-8E51-42FE-8C6F-8A063CDA9E59}"/>
    <cellStyle name="Currency 4 2 5 6" xfId="4943" xr:uid="{D75D85CF-44E9-4C80-9CB6-9D9124C48907}"/>
    <cellStyle name="Currency 4 2 5 6 2" xfId="14238" xr:uid="{27564A53-3BA4-430B-B3EF-BF70748DDED5}"/>
    <cellStyle name="Currency 4 2 5 7" xfId="6691" xr:uid="{EF48389A-C1B4-42B8-8C4B-650B09C9B780}"/>
    <cellStyle name="Currency 4 2 5 7 2" xfId="17071" xr:uid="{F8AB562E-FFA0-4A7F-8969-4F39454F2260}"/>
    <cellStyle name="Currency 4 2 5 8" xfId="9524" xr:uid="{952B69F6-6B5D-4A85-847A-6DEDE172799E}"/>
    <cellStyle name="Currency 4 2 5 8 2" xfId="19904" xr:uid="{CEE02A62-0CD3-4293-B7B4-71B8F3D0F850}"/>
    <cellStyle name="Currency 4 2 5 9" xfId="23845" xr:uid="{2A72D9E9-32D0-4D14-AF50-E3BAE811FBCB}"/>
    <cellStyle name="Currency 4 2 6" xfId="1880" xr:uid="{00000000-0005-0000-0000-000072030000}"/>
    <cellStyle name="Currency 4 2 6 2" xfId="2881" xr:uid="{00000000-0005-0000-0000-000090020000}"/>
    <cellStyle name="Currency 4 2 6 2 2" xfId="7997" xr:uid="{5D8F085F-F860-4350-BA19-9FEA730AB68D}"/>
    <cellStyle name="Currency 4 2 6 2 2 2" xfId="26384" xr:uid="{4A5CEC5D-6DA3-4D94-BF9E-322F0E90D597}"/>
    <cellStyle name="Currency 4 2 6 2 2 2 2" xfId="31174" xr:uid="{93D65879-61DA-41FA-BF5B-6144E174BADC}"/>
    <cellStyle name="Currency 4 2 6 2 2 2 3" xfId="30842" xr:uid="{9E43A73B-313A-47DA-AE4A-45B5A584F094}"/>
    <cellStyle name="Currency 4 2 6 2 2 3" xfId="26502" xr:uid="{890B3BF8-48AC-47C6-AAC9-605649711EC0}"/>
    <cellStyle name="Currency 4 2 6 2 2 4" xfId="18377" xr:uid="{7FB0E7EE-E818-4648-B60B-1C8120B2A2CA}"/>
    <cellStyle name="Currency 4 2 6 2 3" xfId="10830" xr:uid="{61056E6D-32BB-45EE-8590-72DB29A983E9}"/>
    <cellStyle name="Currency 4 2 6 2 3 2" xfId="21210" xr:uid="{258AFFD5-7A7C-4EB2-84E4-9C0DB9D58681}"/>
    <cellStyle name="Currency 4 2 6 2 4" xfId="24953" xr:uid="{73DD1256-9F3D-417F-B69C-12C22E4E672C}"/>
    <cellStyle name="Currency 4 2 6 2 5" xfId="15544" xr:uid="{315A732A-0586-4DCE-A71C-DF0DB78775B4}"/>
    <cellStyle name="Currency 4 2 6 3" xfId="3620" xr:uid="{00000000-0005-0000-0000-000072030000}"/>
    <cellStyle name="Currency 4 2 6 4" xfId="5673" xr:uid="{4939E943-A2E0-427A-AEC4-B21F9D4F8159}"/>
    <cellStyle name="Currency 4 2 6 4 2" xfId="29767" xr:uid="{3E9B3AED-6894-4FB7-981B-D2BD8B1F19DF}"/>
    <cellStyle name="Currency 4 2 6 5" xfId="25112" xr:uid="{E30B2578-1288-47A3-B3BA-30B1805299C3}"/>
    <cellStyle name="Currency 4 2 6 6" xfId="13379" xr:uid="{8C718C21-172C-44CD-A8BD-BFF25B26646A}"/>
    <cellStyle name="Currency 4 2 7" xfId="1881" xr:uid="{00000000-0005-0000-0000-000073030000}"/>
    <cellStyle name="Currency 4 2 7 2" xfId="2493" xr:uid="{00000000-0005-0000-0000-000091020000}"/>
    <cellStyle name="Currency 4 2 7 2 2" xfId="7617" xr:uid="{1DE766FD-5D05-4437-B056-8A76C40DDAC2}"/>
    <cellStyle name="Currency 4 2 7 2 2 2" xfId="17997" xr:uid="{B4E5BD64-019F-4A22-A7FE-7D1E16BC3D5A}"/>
    <cellStyle name="Currency 4 2 7 2 3" xfId="10450" xr:uid="{4947354B-127E-4991-A5AF-5B8FEC7AE1DC}"/>
    <cellStyle name="Currency 4 2 7 2 3 2" xfId="20830" xr:uid="{ECFD314C-DBD6-41EE-86B1-BF20A1FB9818}"/>
    <cellStyle name="Currency 4 2 7 2 4" xfId="27942" xr:uid="{AC587898-EBF3-48E3-B172-2974943146AE}"/>
    <cellStyle name="Currency 4 2 7 2 5" xfId="27887" xr:uid="{16D58729-C246-4B37-87BA-1A2F3AFA2EBE}"/>
    <cellStyle name="Currency 4 2 7 2 6" xfId="15164" xr:uid="{3994FC5A-32A5-45BA-BD59-4D7DDBD598D6}"/>
    <cellStyle name="Currency 4 2 7 3" xfId="3602" xr:uid="{00000000-0005-0000-0000-000073030000}"/>
    <cellStyle name="Currency 4 2 7 4" xfId="5674" xr:uid="{EA961475-3856-4FED-AB9C-654EB4EC64FD}"/>
    <cellStyle name="Currency 4 2 7 4 2" xfId="29868" xr:uid="{65B5D0E8-B145-4E9B-89E2-C7AEE6F364BA}"/>
    <cellStyle name="Currency 4 2 7 5" xfId="23892" xr:uid="{CB6FFF07-08EE-4C7E-B764-E810EDFDC868}"/>
    <cellStyle name="Currency 4 2 7 6" xfId="12880" xr:uid="{88AABC15-3833-4375-B132-D2ADFE52CB51}"/>
    <cellStyle name="Currency 4 2 8" xfId="1861" xr:uid="{00000000-0005-0000-0000-000074030000}"/>
    <cellStyle name="Currency 4 2 8 2" xfId="2187" xr:uid="{00000000-0005-0000-0000-000078020000}"/>
    <cellStyle name="Currency 4 2 8 2 2" xfId="7313" xr:uid="{ADD0A165-ABE0-4F90-A33F-077F5FF9274C}"/>
    <cellStyle name="Currency 4 2 8 2 2 2" xfId="17693" xr:uid="{C1BBF7D4-FBF1-47C1-BB55-91EFC3948301}"/>
    <cellStyle name="Currency 4 2 8 2 3" xfId="10146" xr:uid="{33E315B1-4D3D-49E9-A76E-8054D92275A7}"/>
    <cellStyle name="Currency 4 2 8 2 3 2" xfId="20526" xr:uid="{88A0F51E-EE8C-447C-B6BC-64E9415C38E1}"/>
    <cellStyle name="Currency 4 2 8 2 4" xfId="26696" xr:uid="{36B731ED-7B10-4707-8CE6-205628889D4E}"/>
    <cellStyle name="Currency 4 2 8 2 5" xfId="27851" xr:uid="{C058DF41-89BC-4679-BC90-E6969DEB80F2}"/>
    <cellStyle name="Currency 4 2 8 2 6" xfId="14860" xr:uid="{99E20BDB-1FDA-4F7A-9084-46C793C71BFD}"/>
    <cellStyle name="Currency 4 2 8 3" xfId="3650" xr:uid="{00000000-0005-0000-0000-000074030000}"/>
    <cellStyle name="Currency 4 2 8 4" xfId="24960" xr:uid="{3F0C25D4-5FA2-4F09-A128-283041A580CB}"/>
    <cellStyle name="Currency 4 2 9" xfId="3881" xr:uid="{DC251A4F-5AD9-45C1-BD34-8461C5214166}"/>
    <cellStyle name="Currency 4 2 9 2" xfId="8712" xr:uid="{C1BC6D1A-7EE7-4C47-87C8-C0673B800AAC}"/>
    <cellStyle name="Currency 4 2 9 2 2" xfId="19092" xr:uid="{648BA1C2-C386-4F11-BB8B-8B4A1CC8CB92}"/>
    <cellStyle name="Currency 4 2 9 3" xfId="11545" xr:uid="{BF03B1AD-0DE8-47DE-A307-4E2A32AA0B13}"/>
    <cellStyle name="Currency 4 2 9 3 2" xfId="21925" xr:uid="{0D3D9BC0-3938-4572-A44C-6B9F1688C330}"/>
    <cellStyle name="Currency 4 2 9 4" xfId="27234" xr:uid="{11A01AB7-B43D-42C9-8214-AD90DCB92BD5}"/>
    <cellStyle name="Currency 4 2 9 5" xfId="27201" xr:uid="{20CAEDD4-581A-49A6-A983-2D7BD69C167F}"/>
    <cellStyle name="Currency 4 2 9 6" xfId="16259" xr:uid="{35051925-8774-429B-B45F-CA6B9A703F0C}"/>
    <cellStyle name="Currency 4 20" xfId="12395" xr:uid="{66CD73B6-8B5C-4CEE-B1C4-83C336E77431}"/>
    <cellStyle name="Currency 4 3" xfId="563" xr:uid="{00000000-0005-0000-0000-000075030000}"/>
    <cellStyle name="Currency 4 3 10" xfId="4944" xr:uid="{9A699C1C-8F3B-46EB-83CA-1AEA14EAD978}"/>
    <cellStyle name="Currency 4 3 10 2" xfId="14239" xr:uid="{533075EF-05BA-4DF2-AB97-D7CA5F6AAFE4}"/>
    <cellStyle name="Currency 4 3 11" xfId="6692" xr:uid="{A047A60A-45CE-407B-A049-2223B505892E}"/>
    <cellStyle name="Currency 4 3 11 2" xfId="17072" xr:uid="{8CD57AC2-6D36-4FFB-9CDE-DCF555BE769C}"/>
    <cellStyle name="Currency 4 3 12" xfId="9525" xr:uid="{F62B27D1-058D-4BAB-B5E3-7E6115F0D553}"/>
    <cellStyle name="Currency 4 3 12 2" xfId="19905" xr:uid="{A08D132D-B56D-4C61-9E3E-B618E503E16E}"/>
    <cellStyle name="Currency 4 3 13" xfId="23761" xr:uid="{8560C23E-977A-4A64-B47A-9FD147CA5650}"/>
    <cellStyle name="Currency 4 3 14" xfId="12455" xr:uid="{4762B291-B850-4854-8306-35256D12D3FD}"/>
    <cellStyle name="Currency 4 3 2" xfId="564" xr:uid="{00000000-0005-0000-0000-000076030000}"/>
    <cellStyle name="Currency 4 3 2 10" xfId="9526" xr:uid="{27C6D75F-52DE-487D-BC75-E0B3602422C3}"/>
    <cellStyle name="Currency 4 3 2 10 2" xfId="19906" xr:uid="{1B5D55DB-60E2-4650-A86B-78944CCAE8EB}"/>
    <cellStyle name="Currency 4 3 2 11" xfId="25155" xr:uid="{7ED0C198-C02C-4ECA-8665-A8C06E408FE9}"/>
    <cellStyle name="Currency 4 3 2 12" xfId="12525" xr:uid="{92334CDC-3C23-41BD-96F3-07E3CBAB7346}"/>
    <cellStyle name="Currency 4 3 2 2" xfId="565" xr:uid="{00000000-0005-0000-0000-000077030000}"/>
    <cellStyle name="Currency 4 3 2 2 10" xfId="13107" xr:uid="{D3D01A0B-D037-4579-A100-754466682299}"/>
    <cellStyle name="Currency 4 3 2 2 2" xfId="1885" xr:uid="{00000000-0005-0000-0000-000078030000}"/>
    <cellStyle name="Currency 4 3 2 2 2 2" xfId="3094" xr:uid="{00000000-0005-0000-0000-000095020000}"/>
    <cellStyle name="Currency 4 3 2 2 2 2 2" xfId="8173" xr:uid="{431901E0-513B-4CF2-8D5D-986A9E846F3A}"/>
    <cellStyle name="Currency 4 3 2 2 2 2 2 2" xfId="28842" xr:uid="{922F41E3-1DB6-434C-A0D9-A6FF7A394730}"/>
    <cellStyle name="Currency 4 3 2 2 2 2 2 3" xfId="26573" xr:uid="{664EEE51-80C3-4F52-8D6F-16F5EDD72CB5}"/>
    <cellStyle name="Currency 4 3 2 2 2 2 2 4" xfId="18553" xr:uid="{BF461208-CAF5-4577-A105-16DBE970C91D}"/>
    <cellStyle name="Currency 4 3 2 2 2 2 3" xfId="11006" xr:uid="{573BC5E8-3CBD-4FA2-B415-D13A00A46334}"/>
    <cellStyle name="Currency 4 3 2 2 2 2 3 2" xfId="21386" xr:uid="{355DB9A7-1995-4D56-813E-1DEF9DBC9DA3}"/>
    <cellStyle name="Currency 4 3 2 2 2 2 4" xfId="25333" xr:uid="{2B76BC04-7F80-4A50-A4AC-4067138F4F14}"/>
    <cellStyle name="Currency 4 3 2 2 2 2 5" xfId="15720" xr:uid="{7A68242E-E209-4C5B-A7EE-931705DD0DC6}"/>
    <cellStyle name="Currency 4 3 2 2 2 3" xfId="2050" xr:uid="{00000000-0005-0000-0000-000078030000}"/>
    <cellStyle name="Currency 4 3 2 2 2 4" xfId="5677" xr:uid="{61CE8434-0474-4A82-9F1F-8BA9FFBDF874}"/>
    <cellStyle name="Currency 4 3 2 2 2 4 2" xfId="29967" xr:uid="{A6E3D5D1-B127-4385-8A3C-57C615A4EC53}"/>
    <cellStyle name="Currency 4 3 2 2 2 5" xfId="25268" xr:uid="{33DFC427-3C70-4236-B0CE-940975B9A690}"/>
    <cellStyle name="Currency 4 3 2 2 2 6" xfId="13608" xr:uid="{967115A1-23CB-4789-979C-E6482BE18D03}"/>
    <cellStyle name="Currency 4 3 2 2 3" xfId="1886" xr:uid="{00000000-0005-0000-0000-000079030000}"/>
    <cellStyle name="Currency 4 3 2 2 3 2" xfId="4682" xr:uid="{D687D2B6-DA4A-4542-A697-38DDD98C7F33}"/>
    <cellStyle name="Currency 4 3 2 2 3 2 2" xfId="9416" xr:uid="{D7FB4EC8-26ED-4030-9003-C2309259B9E9}"/>
    <cellStyle name="Currency 4 3 2 2 3 2 2 2" xfId="19796" xr:uid="{8B040653-5A27-43E5-99DA-246719ED798D}"/>
    <cellStyle name="Currency 4 3 2 2 3 2 3" xfId="12249" xr:uid="{33F75AFC-4D16-4F09-B9C3-B835056393B0}"/>
    <cellStyle name="Currency 4 3 2 2 3 2 3 2" xfId="22629" xr:uid="{96ECDE40-5D39-4568-B7FC-3DA71F52A446}"/>
    <cellStyle name="Currency 4 3 2 2 3 2 4" xfId="26188" xr:uid="{8C2499C7-1BB1-4D22-A139-187B9857C1C6}"/>
    <cellStyle name="Currency 4 3 2 2 3 2 5" xfId="27314" xr:uid="{005548B2-6083-46C7-874E-DB5A032DBE42}"/>
    <cellStyle name="Currency 4 3 2 2 3 2 6" xfId="16963" xr:uid="{66D36A2C-378A-41BD-B227-E81F29D242ED}"/>
    <cellStyle name="Currency 4 3 2 2 3 3" xfId="23750" xr:uid="{CC39D2C1-EDB8-46AE-990C-9B1731256481}"/>
    <cellStyle name="Currency 4 3 2 2 3 3 2" xfId="29912" xr:uid="{B4D4653B-9700-4885-9B5D-00CF112D66D6}"/>
    <cellStyle name="Currency 4 3 2 2 3 4" xfId="30024" xr:uid="{BE5F880F-D1A7-43E6-9257-37876B1379C7}"/>
    <cellStyle name="Currency 4 3 2 2 4" xfId="1884" xr:uid="{00000000-0005-0000-0000-00007A030000}"/>
    <cellStyle name="Currency 4 3 2 2 4 2" xfId="26960" xr:uid="{DB772303-1715-451F-983D-FA4084595956}"/>
    <cellStyle name="Currency 4 3 2 2 4 3" xfId="26335" xr:uid="{B0BAF356-AC96-4D61-AF66-90BA33F5234A}"/>
    <cellStyle name="Currency 4 3 2 2 5" xfId="4274" xr:uid="{A7A2FC4F-1B1A-43AE-B621-BB9F2BE98CD3}"/>
    <cellStyle name="Currency 4 3 2 2 5 2" xfId="9045" xr:uid="{2F16989A-4C37-47DA-A55F-50A0BD59F9D8}"/>
    <cellStyle name="Currency 4 3 2 2 5 2 2" xfId="19425" xr:uid="{8689B158-0518-473E-BD0D-57F774152E57}"/>
    <cellStyle name="Currency 4 3 2 2 5 2 3" xfId="31049" xr:uid="{395ABA41-C54B-4D28-9E45-B54CD7F229E6}"/>
    <cellStyle name="Currency 4 3 2 2 5 2 4" xfId="30843" xr:uid="{34E27599-88F6-41D0-87AB-5DEC06A25F09}"/>
    <cellStyle name="Currency 4 3 2 2 5 3" xfId="11878" xr:uid="{E4603E20-55BE-4014-BABB-902A708700C4}"/>
    <cellStyle name="Currency 4 3 2 2 5 3 2" xfId="22258" xr:uid="{F991F5B0-BFFF-4E23-8F84-EB2D2F643857}"/>
    <cellStyle name="Currency 4 3 2 2 5 4" xfId="27635" xr:uid="{31792131-8CCE-4EE1-B222-AE2C8621D08A}"/>
    <cellStyle name="Currency 4 3 2 2 5 5" xfId="25997" xr:uid="{270E6B12-61FF-49F3-B084-548FD7B3F23B}"/>
    <cellStyle name="Currency 4 3 2 2 5 6" xfId="16592" xr:uid="{1926910E-F59C-4D08-B99B-D9ADC6666F7F}"/>
    <cellStyle name="Currency 4 3 2 2 6" xfId="4946" xr:uid="{65C9F64E-A345-4F6D-B067-E29F264CEBF1}"/>
    <cellStyle name="Currency 4 3 2 2 6 2" xfId="26268" xr:uid="{E4C9A842-FCE7-42FB-8EA1-B50F3956D4E8}"/>
    <cellStyle name="Currency 4 3 2 2 6 3" xfId="26016" xr:uid="{8942F952-991D-4545-B1C8-7054C9722F12}"/>
    <cellStyle name="Currency 4 3 2 2 6 4" xfId="14241" xr:uid="{6E39C487-927A-43EB-B196-1CFC238D7AB4}"/>
    <cellStyle name="Currency 4 3 2 2 7" xfId="6694" xr:uid="{1E6FCB53-9A9F-48E2-AE4D-948B598459AA}"/>
    <cellStyle name="Currency 4 3 2 2 7 2" xfId="17074" xr:uid="{6D6D364E-56A0-4083-97C6-B7ABE2445DE3}"/>
    <cellStyle name="Currency 4 3 2 2 8" xfId="9527" xr:uid="{8E041D61-AC19-44A3-9FCA-06C6CF48BC2D}"/>
    <cellStyle name="Currency 4 3 2 2 8 2" xfId="19907" xr:uid="{DA438EE4-CD2F-474E-8A82-E4887BC253B2}"/>
    <cellStyle name="Currency 4 3 2 2 9" xfId="22904" xr:uid="{9470BD46-6C7B-4129-9FE4-95AE546C6D94}"/>
    <cellStyle name="Currency 4 3 2 3" xfId="1887" xr:uid="{00000000-0005-0000-0000-00007B030000}"/>
    <cellStyle name="Currency 4 3 2 3 2" xfId="3095" xr:uid="{00000000-0005-0000-0000-000096020000}"/>
    <cellStyle name="Currency 4 3 2 3 2 2" xfId="8174" xr:uid="{5272ADC5-508E-411B-A874-76D8F5F024FC}"/>
    <cellStyle name="Currency 4 3 2 3 2 2 2" xfId="28843" xr:uid="{6C67E993-C03E-461A-93EC-806EE3E12229}"/>
    <cellStyle name="Currency 4 3 2 3 2 2 2 2" xfId="31233" xr:uid="{F67D50A3-C1A7-4415-BBD6-E83CA67CA0E1}"/>
    <cellStyle name="Currency 4 3 2 3 2 2 2 3" xfId="30845" xr:uid="{FCC25CCB-B954-4AC4-AED2-AF96C2ACAAD6}"/>
    <cellStyle name="Currency 4 3 2 3 2 2 3" xfId="28032" xr:uid="{C1BAA7E1-189B-4F7B-9825-9D14D5E6F70D}"/>
    <cellStyle name="Currency 4 3 2 3 2 2 4" xfId="18554" xr:uid="{7F99C888-7723-41E2-82D6-9C1AD52869EF}"/>
    <cellStyle name="Currency 4 3 2 3 2 3" xfId="11007" xr:uid="{52DCBDCA-C818-497D-9869-FA4E869D9771}"/>
    <cellStyle name="Currency 4 3 2 3 2 3 2" xfId="21387" xr:uid="{73E0972A-E446-4E7A-88F6-E7F33842FBBB}"/>
    <cellStyle name="Currency 4 3 2 3 2 4" xfId="25659" xr:uid="{73031C5A-7497-4E29-BDA7-0512A1953CC8}"/>
    <cellStyle name="Currency 4 3 2 3 2 5" xfId="15721" xr:uid="{9E20F832-96A2-4E8D-90E0-9A69DE3190FF}"/>
    <cellStyle name="Currency 4 3 2 3 3" xfId="3599" xr:uid="{00000000-0005-0000-0000-00007B030000}"/>
    <cellStyle name="Currency 4 3 2 3 4" xfId="4426" xr:uid="{6DDD7D65-28CE-4D3E-A44A-510FBD4F835A}"/>
    <cellStyle name="Currency 4 3 2 3 4 2" xfId="9197" xr:uid="{12518834-FEB3-4C1E-B124-6B3AE272E447}"/>
    <cellStyle name="Currency 4 3 2 3 4 2 2" xfId="19577" xr:uid="{3AEC82BC-741C-4963-A6A7-E69D788CF2B4}"/>
    <cellStyle name="Currency 4 3 2 3 4 2 3" xfId="31091" xr:uid="{5F90A487-DD6C-4B22-8CD2-6F6807FDE49D}"/>
    <cellStyle name="Currency 4 3 2 3 4 2 4" xfId="30844" xr:uid="{88CE84D6-B319-4B38-9C82-3871BE944E4C}"/>
    <cellStyle name="Currency 4 3 2 3 4 3" xfId="12030" xr:uid="{324E1B08-31D5-433A-B7EF-B14FB1EE9A77}"/>
    <cellStyle name="Currency 4 3 2 3 4 3 2" xfId="22410" xr:uid="{D2A73898-9C50-4702-A7E4-FDD42B4EFF43}"/>
    <cellStyle name="Currency 4 3 2 3 4 4" xfId="16744" xr:uid="{26A21FF5-F3E3-46B8-892F-02FEDF25E251}"/>
    <cellStyle name="Currency 4 3 2 3 5" xfId="5678" xr:uid="{B3D1B3D3-BD8D-4388-8905-3C78189C9462}"/>
    <cellStyle name="Currency 4 3 2 3 5 2" xfId="29690" xr:uid="{72B473B9-F902-428F-854C-CB54D507686F}"/>
    <cellStyle name="Currency 4 3 2 3 5 2 2" xfId="30987" xr:uid="{A7C94F98-A8FA-4C61-B245-EF8864580272}"/>
    <cellStyle name="Currency 4 3 2 3 6" xfId="23329" xr:uid="{A28249A9-1B42-46FA-8253-9E0649BE0E8D}"/>
    <cellStyle name="Currency 4 3 2 3 7" xfId="13609" xr:uid="{4366B9E4-935E-4BC4-A2FC-D62291D3DD33}"/>
    <cellStyle name="Currency 4 3 2 4" xfId="1888" xr:uid="{00000000-0005-0000-0000-00007C030000}"/>
    <cellStyle name="Currency 4 3 2 4 2" xfId="3093" xr:uid="{00000000-0005-0000-0000-000097020000}"/>
    <cellStyle name="Currency 4 3 2 4 2 2" xfId="8172" xr:uid="{2AA79186-35BF-4AB7-8615-D8FC3006284E}"/>
    <cellStyle name="Currency 4 3 2 4 2 2 2" xfId="28841" xr:uid="{0748F1C7-BF01-4D79-99D3-CC23532C7C08}"/>
    <cellStyle name="Currency 4 3 2 4 2 2 3" xfId="26367" xr:uid="{F5636C90-FA6E-4D36-A794-409EDA9FC76C}"/>
    <cellStyle name="Currency 4 3 2 4 2 2 4" xfId="18552" xr:uid="{E3F93777-0AA8-4E8E-9CB1-D33EEC051AFE}"/>
    <cellStyle name="Currency 4 3 2 4 2 3" xfId="11005" xr:uid="{8800727E-E687-49E5-8545-D324E313515D}"/>
    <cellStyle name="Currency 4 3 2 4 2 3 2" xfId="21385" xr:uid="{CCA90335-FFEC-42FA-BFFE-9F6E4BFCE406}"/>
    <cellStyle name="Currency 4 3 2 4 2 4" xfId="25747" xr:uid="{61F83009-EE7B-4FE2-B8A1-D1361417A92E}"/>
    <cellStyle name="Currency 4 3 2 4 2 5" xfId="15719" xr:uid="{6B04E6E0-2145-4AC9-8D43-6CEAA1964412}"/>
    <cellStyle name="Currency 4 3 2 4 3" xfId="3642" xr:uid="{00000000-0005-0000-0000-00007C030000}"/>
    <cellStyle name="Currency 4 3 2 4 4" xfId="5679" xr:uid="{C640D449-3274-4163-9177-C2B189F2C72C}"/>
    <cellStyle name="Currency 4 3 2 4 4 2" xfId="29966" xr:uid="{82E5840C-98F6-4266-BB3E-9495DB6AA215}"/>
    <cellStyle name="Currency 4 3 2 4 5" xfId="24436" xr:uid="{CBE45B56-A6D5-48B2-BEEC-1DBA16F13214}"/>
    <cellStyle name="Currency 4 3 2 4 6" xfId="13607" xr:uid="{503D5554-44FB-47EB-AA47-30AFC02FDB54}"/>
    <cellStyle name="Currency 4 3 2 5" xfId="1883" xr:uid="{00000000-0005-0000-0000-00007D030000}"/>
    <cellStyle name="Currency 4 3 2 5 2" xfId="2530" xr:uid="{00000000-0005-0000-0000-000098020000}"/>
    <cellStyle name="Currency 4 3 2 5 2 2" xfId="7654" xr:uid="{45782A99-C040-476D-8109-DAB93457B98C}"/>
    <cellStyle name="Currency 4 3 2 5 2 2 2" xfId="18034" xr:uid="{1BCC0329-9BBF-4386-9AAE-ED987479FE29}"/>
    <cellStyle name="Currency 4 3 2 5 2 3" xfId="10487" xr:uid="{011D311B-C356-48D3-8513-12AD3C693DF2}"/>
    <cellStyle name="Currency 4 3 2 5 2 3 2" xfId="20867" xr:uid="{BD679459-1A5C-4A83-B445-DDDE95068A0D}"/>
    <cellStyle name="Currency 4 3 2 5 2 4" xfId="26038" xr:uid="{CB20989F-4E56-4E42-BAD2-C3CE414364C8}"/>
    <cellStyle name="Currency 4 3 2 5 2 5" xfId="26486" xr:uid="{D744808E-988F-4667-8697-41C769EA1F94}"/>
    <cellStyle name="Currency 4 3 2 5 2 6" xfId="15201" xr:uid="{CAB2C7AB-E0FA-4038-A976-C4C0141F17C3}"/>
    <cellStyle name="Currency 4 3 2 5 3" xfId="3594" xr:uid="{00000000-0005-0000-0000-00007D030000}"/>
    <cellStyle name="Currency 4 3 2 5 4" xfId="5676" xr:uid="{9B281BAA-7273-431B-858A-DC8F830D672D}"/>
    <cellStyle name="Currency 4 3 2 5 4 2" xfId="29875" xr:uid="{A7BF50A6-9658-419F-8EF1-2A93352FCFF0}"/>
    <cellStyle name="Currency 4 3 2 5 5" xfId="25525" xr:uid="{A433C727-125E-4712-80D9-2249998B7C61}"/>
    <cellStyle name="Currency 4 3 2 5 6" xfId="12917" xr:uid="{72BAE5A0-0A62-461D-B319-92C955040D75}"/>
    <cellStyle name="Currency 4 3 2 6" xfId="2294" xr:uid="{00000000-0005-0000-0000-000093020000}"/>
    <cellStyle name="Currency 4 3 2 6 2" xfId="7420" xr:uid="{573730B2-6DF5-4968-8E53-BB584D4D9B5D}"/>
    <cellStyle name="Currency 4 3 2 6 2 2" xfId="17800" xr:uid="{7098C69E-C26E-4964-A488-545F50883304}"/>
    <cellStyle name="Currency 4 3 2 6 3" xfId="10253" xr:uid="{8DA82A10-A801-49D3-BCF1-829C12A7EDEF}"/>
    <cellStyle name="Currency 4 3 2 6 3 2" xfId="20633" xr:uid="{226D0063-D70E-4F9F-8CCA-5E9A3E3909BF}"/>
    <cellStyle name="Currency 4 3 2 6 4" xfId="24219" xr:uid="{1F2D0923-44FE-43C1-9D3A-DF58C45ECA3B}"/>
    <cellStyle name="Currency 4 3 2 6 5" xfId="28446" xr:uid="{35900C64-B02A-47CB-8F4F-F6318E6CBECD}"/>
    <cellStyle name="Currency 4 3 2 6 6" xfId="14967" xr:uid="{20358FD6-C655-4F25-AB71-B4D9B5677E40}"/>
    <cellStyle name="Currency 4 3 2 7" xfId="3829" xr:uid="{CC8AB601-20F8-46A1-99F0-FF82EF572E23}"/>
    <cellStyle name="Currency 4 3 2 7 2" xfId="8661" xr:uid="{B92CC1AF-3C75-469F-8E7A-C9B323D68897}"/>
    <cellStyle name="Currency 4 3 2 7 2 2" xfId="19041" xr:uid="{8CFA6148-FB25-419F-A120-58823471F241}"/>
    <cellStyle name="Currency 4 3 2 7 3" xfId="11494" xr:uid="{345BC201-8947-4FBD-A505-FEF6E28E0FEC}"/>
    <cellStyle name="Currency 4 3 2 7 3 2" xfId="21874" xr:uid="{814F75CD-0E58-42C0-8E63-2349D83BA6CB}"/>
    <cellStyle name="Currency 4 3 2 7 4" xfId="27428" xr:uid="{7847A7E7-6D3B-4782-93C0-383385C0D8C6}"/>
    <cellStyle name="Currency 4 3 2 7 5" xfId="28302" xr:uid="{1631A1B8-97AE-4868-9C2F-0408EF79A9F8}"/>
    <cellStyle name="Currency 4 3 2 7 6" xfId="16208" xr:uid="{4B7FC55B-1059-4DDE-BC2C-45759D2EE56F}"/>
    <cellStyle name="Currency 4 3 2 8" xfId="4945" xr:uid="{149C158A-2C1F-4B22-97C4-837DB49A74A5}"/>
    <cellStyle name="Currency 4 3 2 8 2" xfId="14240" xr:uid="{DF30DEBC-9468-405C-A55A-4779272FD582}"/>
    <cellStyle name="Currency 4 3 2 9" xfId="6693" xr:uid="{36C16F1A-DD89-4C2A-B4BB-531D28BE5BF9}"/>
    <cellStyle name="Currency 4 3 2 9 2" xfId="17073" xr:uid="{87BE574B-570A-471A-BCE6-4273FB47E94E}"/>
    <cellStyle name="Currency 4 3 3" xfId="566" xr:uid="{00000000-0005-0000-0000-00007E030000}"/>
    <cellStyle name="Currency 4 3 3 10" xfId="24257" xr:uid="{BBD9D141-9D54-4B0B-B012-1A12C50B7675}"/>
    <cellStyle name="Currency 4 3 3 11" xfId="12683" xr:uid="{D013353A-95BF-4B51-8603-30728729F02A}"/>
    <cellStyle name="Currency 4 3 3 2" xfId="1890" xr:uid="{00000000-0005-0000-0000-00007F030000}"/>
    <cellStyle name="Currency 4 3 3 2 2" xfId="3097" xr:uid="{00000000-0005-0000-0000-00009B020000}"/>
    <cellStyle name="Currency 4 3 3 2 2 2" xfId="6171" xr:uid="{245EEFC1-6B63-448A-97EC-91AE304FE9B6}"/>
    <cellStyle name="Currency 4 3 3 2 2 2 2" xfId="23164" xr:uid="{F17C049D-B39A-479C-878E-B4531B11AF40}"/>
    <cellStyle name="Currency 4 3 3 2 2 2 2 2" xfId="26356" xr:uid="{67DD8835-D50D-46F0-AFB8-584049758599}"/>
    <cellStyle name="Currency 4 3 3 2 2 2 2 3" xfId="31146" xr:uid="{0C03AF1E-A399-4040-90B7-A6DB64E525B5}"/>
    <cellStyle name="Currency 4 3 3 2 2 2 3" xfId="26941" xr:uid="{B29565CC-6216-4006-88B0-F2500B66673A}"/>
    <cellStyle name="Currency 4 3 3 2 2 2 4" xfId="15723" xr:uid="{0AD99BDE-7CDA-449F-805C-DB52653259F5}"/>
    <cellStyle name="Currency 4 3 3 2 2 3" xfId="8176" xr:uid="{23BEF528-081F-49B6-A416-3D3638EBE064}"/>
    <cellStyle name="Currency 4 3 3 2 2 3 2" xfId="28845" xr:uid="{42028672-A77A-429F-BD9C-D23E941022C8}"/>
    <cellStyle name="Currency 4 3 3 2 2 3 3" xfId="28046" xr:uid="{D72A9D18-7426-49D8-99A8-DC9811BD7C70}"/>
    <cellStyle name="Currency 4 3 3 2 2 3 4" xfId="18556" xr:uid="{53366010-FDCE-42DF-BEDC-19E65E079376}"/>
    <cellStyle name="Currency 4 3 3 2 2 4" xfId="11009" xr:uid="{D6215F48-4D36-4238-AACC-55FE6CB2BA47}"/>
    <cellStyle name="Currency 4 3 3 2 2 4 2" xfId="21389" xr:uid="{58CF0DD9-1988-4660-B353-8EEEB994E4B5}"/>
    <cellStyle name="Currency 4 3 3 2 2 5" xfId="25111" xr:uid="{8C8C27A2-B225-4307-8FAC-A39C3F654CA1}"/>
    <cellStyle name="Currency 4 3 3 2 2 6" xfId="13611" xr:uid="{74DC2818-4F22-4589-A48B-CC099277795E}"/>
    <cellStyle name="Currency 4 3 3 2 3" xfId="2694" xr:uid="{00000000-0005-0000-0000-00009A020000}"/>
    <cellStyle name="Currency 4 3 3 2 3 2" xfId="7817" xr:uid="{9D515FEF-8A85-47C8-8397-199D56B57A6B}"/>
    <cellStyle name="Currency 4 3 3 2 3 2 2" xfId="28038" xr:uid="{5BC7E876-1AC7-42F3-9B06-D43958D69461}"/>
    <cellStyle name="Currency 4 3 3 2 3 2 3" xfId="26323" xr:uid="{B0F2F618-7156-4AA4-9660-479C72FA1DB4}"/>
    <cellStyle name="Currency 4 3 3 2 3 2 4" xfId="18197" xr:uid="{A51AF457-E504-460D-A4C6-447A6BFFAA1E}"/>
    <cellStyle name="Currency 4 3 3 2 3 3" xfId="10650" xr:uid="{58092095-639B-4C55-8F73-07474A03EB78}"/>
    <cellStyle name="Currency 4 3 3 2 3 3 2" xfId="21030" xr:uid="{0A5B0C68-DC37-4547-8D6F-8FFC80CCAE6E}"/>
    <cellStyle name="Currency 4 3 3 2 3 4" xfId="22912" xr:uid="{2E94CA68-84F5-4371-997B-9A9E2FB2C410}"/>
    <cellStyle name="Currency 4 3 3 2 3 5" xfId="15364" xr:uid="{085F8945-E70C-4C5B-81B7-4BA41C04168F}"/>
    <cellStyle name="Currency 4 3 3 2 4" xfId="2061" xr:uid="{00000000-0005-0000-0000-00007F030000}"/>
    <cellStyle name="Currency 4 3 3 2 5" xfId="4275" xr:uid="{A9A18A0C-B394-4F5F-BF25-6004A0FCDDA6}"/>
    <cellStyle name="Currency 4 3 3 2 5 2" xfId="9046" xr:uid="{F2DEDE17-5381-434E-91FC-A24B5A2A9568}"/>
    <cellStyle name="Currency 4 3 3 2 5 2 2" xfId="19426" xr:uid="{5FE51EAB-0B6A-4106-9FF9-085D964A5C33}"/>
    <cellStyle name="Currency 4 3 3 2 5 2 3" xfId="31050" xr:uid="{0BFC20F7-3A11-46FD-A2F7-E61DF009DCA7}"/>
    <cellStyle name="Currency 4 3 3 2 5 2 4" xfId="30847" xr:uid="{9DD54116-BB81-4751-8D21-DAB26CEE32EB}"/>
    <cellStyle name="Currency 4 3 3 2 5 3" xfId="11879" xr:uid="{997E97EB-6E8E-4CCA-B091-B182EDB645CE}"/>
    <cellStyle name="Currency 4 3 3 2 5 3 2" xfId="22259" xr:uid="{D98C5CFD-729B-4D98-8BAC-917EF94E0A0D}"/>
    <cellStyle name="Currency 4 3 3 2 5 4" xfId="27049" xr:uid="{826E9520-A070-4296-B78E-3CD7B68F2EC7}"/>
    <cellStyle name="Currency 4 3 3 2 5 5" xfId="26064" xr:uid="{AC5B1DFC-E7DF-4333-923C-2D3E5D36A2FF}"/>
    <cellStyle name="Currency 4 3 3 2 5 6" xfId="16593" xr:uid="{2AEC2E42-3485-4143-A840-508CDFFB36DC}"/>
    <cellStyle name="Currency 4 3 3 2 6" xfId="5681" xr:uid="{972BBD7A-F399-4590-BF19-5F777C22464B}"/>
    <cellStyle name="Currency 4 3 3 2 6 2" xfId="29727" xr:uid="{D3EB36FD-8CEE-4738-97ED-A99FD52FAEF4}"/>
    <cellStyle name="Currency 4 3 3 2 6 2 2" xfId="30988" xr:uid="{DE4878C6-2BEC-46D2-8EF8-E46B9720E401}"/>
    <cellStyle name="Currency 4 3 3 2 7" xfId="23077" xr:uid="{FA5A0E59-A3DD-4FCF-886D-7BA328640A88}"/>
    <cellStyle name="Currency 4 3 3 2 8" xfId="13108" xr:uid="{961B7C68-AC7B-4528-AEBD-859B5922B658}"/>
    <cellStyle name="Currency 4 3 3 3" xfId="1891" xr:uid="{00000000-0005-0000-0000-000080030000}"/>
    <cellStyle name="Currency 4 3 3 3 2" xfId="3098" xr:uid="{00000000-0005-0000-0000-00009C020000}"/>
    <cellStyle name="Currency 4 3 3 3 2 2" xfId="8177" xr:uid="{5D357443-C1F7-4A1C-9A8B-79E5CA8A3AF0}"/>
    <cellStyle name="Currency 4 3 3 3 2 2 2" xfId="28846" xr:uid="{389F4B05-E69E-4B79-A5EB-FB4A2C3A844E}"/>
    <cellStyle name="Currency 4 3 3 3 2 2 3" xfId="27248" xr:uid="{BDBEEE43-9FEA-4186-8A77-5F7AE2D391F4}"/>
    <cellStyle name="Currency 4 3 3 3 2 2 4" xfId="18557" xr:uid="{3BF5F718-0A52-45F6-9084-5976DFC6A62C}"/>
    <cellStyle name="Currency 4 3 3 3 2 3" xfId="11010" xr:uid="{60E0BED4-FD2E-46DA-B474-4B3E367F65B5}"/>
    <cellStyle name="Currency 4 3 3 3 2 3 2" xfId="21390" xr:uid="{1525BF26-D227-414E-A4A0-2ED22683DAD2}"/>
    <cellStyle name="Currency 4 3 3 3 2 4" xfId="25184" xr:uid="{614AF8FC-B633-4E2A-995B-43A3D63DE41E}"/>
    <cellStyle name="Currency 4 3 3 3 2 5" xfId="15724" xr:uid="{9EF9895C-16FA-4D39-9EAF-B812BA93A86E}"/>
    <cellStyle name="Currency 4 3 3 3 3" xfId="3662" xr:uid="{00000000-0005-0000-0000-000080030000}"/>
    <cellStyle name="Currency 4 3 3 3 4" xfId="4427" xr:uid="{C8B4E7B0-83F8-4699-88CD-54B2D8F32DAD}"/>
    <cellStyle name="Currency 4 3 3 3 4 2" xfId="9198" xr:uid="{88F62EE2-8CDA-4E15-9F65-299F86D0604F}"/>
    <cellStyle name="Currency 4 3 3 3 4 2 2" xfId="19578" xr:uid="{CC824306-A436-4FA1-9C48-B30A2DE20F78}"/>
    <cellStyle name="Currency 4 3 3 3 4 2 3" xfId="31092" xr:uid="{292C4124-F0A2-4D10-B359-250B7466A5C3}"/>
    <cellStyle name="Currency 4 3 3 3 4 2 4" xfId="30848" xr:uid="{A251918D-5AFF-4910-8A3B-8CF0EE42D7C7}"/>
    <cellStyle name="Currency 4 3 3 3 4 3" xfId="12031" xr:uid="{EC78C1D7-62E6-412F-A837-6B3BC6F3BBEB}"/>
    <cellStyle name="Currency 4 3 3 3 4 3 2" xfId="22411" xr:uid="{2709CD85-FF35-4D8E-8CC3-10ECB200DCBC}"/>
    <cellStyle name="Currency 4 3 3 3 4 4" xfId="16745" xr:uid="{7F4B26FF-D4A7-46E9-93B3-18D5F33723A2}"/>
    <cellStyle name="Currency 4 3 3 3 5" xfId="5682" xr:uid="{39341862-0181-4C5E-949D-F89F697D04ED}"/>
    <cellStyle name="Currency 4 3 3 3 5 2" xfId="29706" xr:uid="{0A9E1880-5A33-4257-9F52-C4E2B68CBF61}"/>
    <cellStyle name="Currency 4 3 3 3 6" xfId="23129" xr:uid="{8F53FD9C-35CA-4984-B648-71AC776AAF06}"/>
    <cellStyle name="Currency 4 3 3 3 7" xfId="13612" xr:uid="{1797E221-8C55-4BBC-98CB-F63B9DF2C26F}"/>
    <cellStyle name="Currency 4 3 3 4" xfId="1889" xr:uid="{00000000-0005-0000-0000-000081030000}"/>
    <cellStyle name="Currency 4 3 3 4 2" xfId="3096" xr:uid="{00000000-0005-0000-0000-00009D020000}"/>
    <cellStyle name="Currency 4 3 3 4 2 2" xfId="8175" xr:uid="{75731091-C8C8-4086-9613-B0BFBF99BB4C}"/>
    <cellStyle name="Currency 4 3 3 4 2 2 2" xfId="28844" xr:uid="{A9B7BDBC-3237-4D16-8EB7-E59D345EA710}"/>
    <cellStyle name="Currency 4 3 3 4 2 2 3" xfId="27707" xr:uid="{34106B4D-48C0-422F-B2A2-4705F8BF2F97}"/>
    <cellStyle name="Currency 4 3 3 4 2 2 4" xfId="18555" xr:uid="{B9344271-A5BC-4D7F-9A60-06A53FC305C1}"/>
    <cellStyle name="Currency 4 3 3 4 2 3" xfId="11008" xr:uid="{FAB33934-4D9C-445B-8905-2DFCCCC46A85}"/>
    <cellStyle name="Currency 4 3 3 4 2 3 2" xfId="21388" xr:uid="{2DAF6D68-1EBA-4936-8DF6-49BE2A53F212}"/>
    <cellStyle name="Currency 4 3 3 4 2 4" xfId="25511" xr:uid="{0D7914E2-4B85-432C-BF3E-E82AADB1BCE8}"/>
    <cellStyle name="Currency 4 3 3 4 2 5" xfId="15722" xr:uid="{9B134EE1-DA6C-43CB-81DE-684E88B1AFB6}"/>
    <cellStyle name="Currency 4 3 3 4 3" xfId="3691" xr:uid="{00000000-0005-0000-0000-000081030000}"/>
    <cellStyle name="Currency 4 3 3 4 4" xfId="5680" xr:uid="{FFFF2C30-4094-4398-B9F9-3EFC21446922}"/>
    <cellStyle name="Currency 4 3 3 4 4 2" xfId="29968" xr:uid="{7281F1A7-5F24-44A1-A148-B239A0D0B065}"/>
    <cellStyle name="Currency 4 3 3 4 5" xfId="24876" xr:uid="{34060291-EB8B-4FDF-8F6B-C68A873BBE5A}"/>
    <cellStyle name="Currency 4 3 3 4 6" xfId="13610" xr:uid="{DBF80413-4B85-4FD0-8623-469CE5DB1163}"/>
    <cellStyle name="Currency 4 3 3 5" xfId="2633" xr:uid="{00000000-0005-0000-0000-00009E020000}"/>
    <cellStyle name="Currency 4 3 3 5 2" xfId="5894" xr:uid="{30465DA8-295D-4FD1-975C-B9501B7FDABB}"/>
    <cellStyle name="Currency 4 3 3 5 2 2" xfId="28537" xr:uid="{D45496F4-22F6-4EDB-8423-1E500DA34D54}"/>
    <cellStyle name="Currency 4 3 3 5 2 3" xfId="26511" xr:uid="{D37A4C49-08CB-4830-9C8E-9A3C743A1751}"/>
    <cellStyle name="Currency 4 3 3 5 2 4" xfId="15304" xr:uid="{03AF7162-17DC-47F8-BB8B-C360C6A5E3D7}"/>
    <cellStyle name="Currency 4 3 3 5 3" xfId="7757" xr:uid="{CD4E4338-ED5C-4DB3-B49F-56E7FE929F23}"/>
    <cellStyle name="Currency 4 3 3 5 3 2" xfId="18137" xr:uid="{BF2569F1-CDEE-4A66-94C7-73C62BD4EB5C}"/>
    <cellStyle name="Currency 4 3 3 5 4" xfId="10590" xr:uid="{EAB99A54-5986-4ED6-91B2-5BE26F1B2864}"/>
    <cellStyle name="Currency 4 3 3 5 4 2" xfId="20970" xr:uid="{A67839FB-8767-4BA5-A560-9AE78FC03245}"/>
    <cellStyle name="Currency 4 3 3 5 5" xfId="23406" xr:uid="{FE6B56DB-BA94-4381-A568-A113EC141101}"/>
    <cellStyle name="Currency 4 3 3 5 6" xfId="13020" xr:uid="{986DF7A8-CB28-4B4A-9794-FE267059F919}"/>
    <cellStyle name="Currency 4 3 3 6" xfId="4138" xr:uid="{6B123A2A-35D1-4A82-89EB-FD8F530B11B4}"/>
    <cellStyle name="Currency 4 3 3 6 2" xfId="8909" xr:uid="{2AA728DB-79E0-434A-A116-CC49DDAE427A}"/>
    <cellStyle name="Currency 4 3 3 6 2 2" xfId="19289" xr:uid="{BFFE1D5F-ECAF-4472-A238-DD25F93BE0A5}"/>
    <cellStyle name="Currency 4 3 3 6 2 3" xfId="31019" xr:uid="{E791E615-2623-44F5-A62F-E2834F94C37C}"/>
    <cellStyle name="Currency 4 3 3 6 2 4" xfId="30846" xr:uid="{B37A22F8-B1F5-4E35-B076-D364916926AD}"/>
    <cellStyle name="Currency 4 3 3 6 3" xfId="11742" xr:uid="{31C873FB-3A67-447A-916B-1B6FA9E3B8AA}"/>
    <cellStyle name="Currency 4 3 3 6 3 2" xfId="22122" xr:uid="{C2F14EF1-3B83-482B-AAA2-439783D70DF3}"/>
    <cellStyle name="Currency 4 3 3 6 4" xfId="24703" xr:uid="{4309507B-EF60-4074-9701-FB124E1202DD}"/>
    <cellStyle name="Currency 4 3 3 6 5" xfId="25996" xr:uid="{DA3EAE5A-1285-4AF0-93AA-0E5AC0CEA453}"/>
    <cellStyle name="Currency 4 3 3 6 6" xfId="16456" xr:uid="{5E5F0659-D264-4DC8-95F8-E400C140D3EA}"/>
    <cellStyle name="Currency 4 3 3 7" xfId="4947" xr:uid="{C4D5D6D7-A836-410F-A574-41204BD7140B}"/>
    <cellStyle name="Currency 4 3 3 7 2" xfId="27576" xr:uid="{6C095663-747A-4181-9A96-532C6BCFB1CC}"/>
    <cellStyle name="Currency 4 3 3 7 3" xfId="27141" xr:uid="{D5E4766A-3BE3-4BF4-B0B2-EB170B5B6CA6}"/>
    <cellStyle name="Currency 4 3 3 7 4" xfId="14242" xr:uid="{D0D72598-D96B-4636-B304-F39020885D2D}"/>
    <cellStyle name="Currency 4 3 3 8" xfId="6695" xr:uid="{977495BE-1DF0-4EDE-A4A1-41A24A5790A3}"/>
    <cellStyle name="Currency 4 3 3 8 2" xfId="17075" xr:uid="{F717E167-9746-4026-B445-1B738C09ECD1}"/>
    <cellStyle name="Currency 4 3 3 9" xfId="9528" xr:uid="{E4334F6A-5E5F-40A4-BA5C-9E120F5BA3A6}"/>
    <cellStyle name="Currency 4 3 3 9 2" xfId="19908" xr:uid="{5BB767F8-A693-49B8-8B5B-3E0A0EB5EF1E}"/>
    <cellStyle name="Currency 4 3 4" xfId="567" xr:uid="{00000000-0005-0000-0000-000082030000}"/>
    <cellStyle name="Currency 4 3 4 10" xfId="13106" xr:uid="{AE740A6D-D45A-41E1-8273-9F297354F55A}"/>
    <cellStyle name="Currency 4 3 4 2" xfId="1893" xr:uid="{00000000-0005-0000-0000-000083030000}"/>
    <cellStyle name="Currency 4 3 4 2 2" xfId="3099" xr:uid="{00000000-0005-0000-0000-0000A0020000}"/>
    <cellStyle name="Currency 4 3 4 2 2 2" xfId="8178" xr:uid="{8AE1DDD6-2F21-49C5-B8C6-F52A50611B85}"/>
    <cellStyle name="Currency 4 3 4 2 2 2 2" xfId="28847" xr:uid="{2AEB745B-9CFB-4146-9EB2-3C2423E878BB}"/>
    <cellStyle name="Currency 4 3 4 2 2 2 3" xfId="27433" xr:uid="{27C29BB6-0D2D-4B52-A89C-F7B556C93D73}"/>
    <cellStyle name="Currency 4 3 4 2 2 2 4" xfId="18558" xr:uid="{58809F57-2B38-4802-BF8E-4A86F6A2186C}"/>
    <cellStyle name="Currency 4 3 4 2 2 3" xfId="11011" xr:uid="{A3B24448-6335-4720-A2C9-621BDF34B786}"/>
    <cellStyle name="Currency 4 3 4 2 2 3 2" xfId="21391" xr:uid="{9C3A51D5-237D-4870-8D4C-49825FECA1E4}"/>
    <cellStyle name="Currency 4 3 4 2 2 4" xfId="23879" xr:uid="{51FD7B37-87BC-4AFC-ADD7-D314DF309365}"/>
    <cellStyle name="Currency 4 3 4 2 2 5" xfId="15725" xr:uid="{47C9BDD8-BA39-499A-9171-FE30EE837C58}"/>
    <cellStyle name="Currency 4 3 4 2 3" xfId="3627" xr:uid="{00000000-0005-0000-0000-000083030000}"/>
    <cellStyle name="Currency 4 3 4 2 4" xfId="5683" xr:uid="{61FA4F1F-147C-45F5-8CB7-1B0BF2586D1D}"/>
    <cellStyle name="Currency 4 3 4 2 4 2" xfId="29969" xr:uid="{504B7EA9-2541-4886-B966-3E2F7E9D8798}"/>
    <cellStyle name="Currency 4 3 4 2 5" xfId="23192" xr:uid="{56FD0A9D-05CC-4AFD-9BCB-9FAF22FC024B}"/>
    <cellStyle name="Currency 4 3 4 2 6" xfId="13613" xr:uid="{2BC2A876-45C4-4DD6-AFEF-F320778FC734}"/>
    <cellStyle name="Currency 4 3 4 3" xfId="1894" xr:uid="{00000000-0005-0000-0000-000084030000}"/>
    <cellStyle name="Currency 4 3 4 3 2" xfId="4672" xr:uid="{FC46B6DE-95DF-48B7-89E0-F85CC2E3B4FC}"/>
    <cellStyle name="Currency 4 3 4 3 2 2" xfId="9411" xr:uid="{C830E2BF-63CA-4B55-89D4-19C026E0371F}"/>
    <cellStyle name="Currency 4 3 4 3 2 2 2" xfId="19791" xr:uid="{BDFB18EF-1D44-4ADF-B996-56BA3193D84B}"/>
    <cellStyle name="Currency 4 3 4 3 2 3" xfId="12244" xr:uid="{05777228-4C2C-4BCB-84B0-0CA92B2C0925}"/>
    <cellStyle name="Currency 4 3 4 3 2 3 2" xfId="22624" xr:uid="{124C1774-841D-4E92-9868-6659CFDD3911}"/>
    <cellStyle name="Currency 4 3 4 3 2 4" xfId="27569" xr:uid="{2B944392-4C06-4870-9C5C-35925D1716EE}"/>
    <cellStyle name="Currency 4 3 4 3 2 5" xfId="27075" xr:uid="{BCD72EFD-AFA5-415B-B905-191A0B6B1AFD}"/>
    <cellStyle name="Currency 4 3 4 3 2 6" xfId="16958" xr:uid="{CB2F6201-3F3D-42C1-BE4E-85EB8E0C8C23}"/>
    <cellStyle name="Currency 4 3 4 3 3" xfId="24791" xr:uid="{704EF74D-05DA-4D4E-81E7-7F257B0BFD73}"/>
    <cellStyle name="Currency 4 3 4 3 3 2" xfId="29911" xr:uid="{52E0AAA9-AC47-4051-8A56-EA4E1FA813B4}"/>
    <cellStyle name="Currency 4 3 4 3 4" xfId="30023" xr:uid="{BDE30902-7BFB-4D12-BD65-976D37EB3886}"/>
    <cellStyle name="Currency 4 3 4 4" xfId="1892" xr:uid="{00000000-0005-0000-0000-000085030000}"/>
    <cellStyle name="Currency 4 3 4 5" xfId="4273" xr:uid="{F91ACA83-4F2D-4012-ADCB-25A69197F09D}"/>
    <cellStyle name="Currency 4 3 4 5 2" xfId="9044" xr:uid="{BAA519F8-BB36-43DB-BD39-CE9712C067E0}"/>
    <cellStyle name="Currency 4 3 4 5 2 2" xfId="19424" xr:uid="{65CE24DD-BF71-43F7-9085-07995EA112DC}"/>
    <cellStyle name="Currency 4 3 4 5 2 3" xfId="31048" xr:uid="{FB39CD15-218C-4493-A9AF-8E1F9FF5135F}"/>
    <cellStyle name="Currency 4 3 4 5 2 4" xfId="30849" xr:uid="{E1B2DA33-F3FC-4394-A0AA-285A315E6745}"/>
    <cellStyle name="Currency 4 3 4 5 3" xfId="11877" xr:uid="{1D267E38-EAEA-4AA5-99A3-A6D3F8F2F5ED}"/>
    <cellStyle name="Currency 4 3 4 5 3 2" xfId="22257" xr:uid="{EFC23FBC-FD34-4D6B-9C27-A797C61C3AF5}"/>
    <cellStyle name="Currency 4 3 4 5 4" xfId="27827" xr:uid="{7CEA81F8-915D-4A38-988A-7948ECEFB604}"/>
    <cellStyle name="Currency 4 3 4 5 5" xfId="28553" xr:uid="{E7734652-6C3F-4F0D-96AD-ABF938A9F511}"/>
    <cellStyle name="Currency 4 3 4 5 6" xfId="16591" xr:uid="{3B81F487-7C4D-4339-AEB5-257283E08EAA}"/>
    <cellStyle name="Currency 4 3 4 6" xfId="4948" xr:uid="{030DFC46-68C6-48EC-A562-735E9351B92C}"/>
    <cellStyle name="Currency 4 3 4 6 2" xfId="14243" xr:uid="{95223E6A-58A3-4A37-BE3B-B296D9027FD0}"/>
    <cellStyle name="Currency 4 3 4 7" xfId="6696" xr:uid="{9FEF5103-A120-4214-8154-D7122FB63341}"/>
    <cellStyle name="Currency 4 3 4 7 2" xfId="17076" xr:uid="{DC476D78-A6CD-4F39-B1BB-85870CB30E12}"/>
    <cellStyle name="Currency 4 3 4 8" xfId="9529" xr:uid="{6869894A-9083-4BBC-8B94-A2F55E090560}"/>
    <cellStyle name="Currency 4 3 4 8 2" xfId="19909" xr:uid="{BE929E4D-6764-43FE-A142-789698901C59}"/>
    <cellStyle name="Currency 4 3 4 9" xfId="24020" xr:uid="{6EA85735-1263-470C-9A08-C9A8953A5A63}"/>
    <cellStyle name="Currency 4 3 5" xfId="1895" xr:uid="{00000000-0005-0000-0000-000086030000}"/>
    <cellStyle name="Currency 4 3 5 2" xfId="3100" xr:uid="{00000000-0005-0000-0000-0000A1020000}"/>
    <cellStyle name="Currency 4 3 5 2 2" xfId="8179" xr:uid="{087061CE-0A29-40D7-AEC0-35E907205918}"/>
    <cellStyle name="Currency 4 3 5 2 2 2" xfId="28848" xr:uid="{0D1D4FAA-A692-4A2B-93B6-4B280AB9AECA}"/>
    <cellStyle name="Currency 4 3 5 2 2 2 2" xfId="31234" xr:uid="{543C203C-95B6-4864-94A6-8BD3E79DA64B}"/>
    <cellStyle name="Currency 4 3 5 2 2 2 3" xfId="30851" xr:uid="{0971C87F-E455-41E8-ABF8-2BC0027F690C}"/>
    <cellStyle name="Currency 4 3 5 2 2 3" xfId="27818" xr:uid="{22F52395-28E4-4932-93E2-115E61BE8B7B}"/>
    <cellStyle name="Currency 4 3 5 2 2 4" xfId="18559" xr:uid="{D722F38D-F55F-4E21-8EFC-D462EBFBA666}"/>
    <cellStyle name="Currency 4 3 5 2 3" xfId="11012" xr:uid="{D088AC67-98D9-4721-9256-0DAAD732BA06}"/>
    <cellStyle name="Currency 4 3 5 2 3 2" xfId="21392" xr:uid="{D435C61C-2FAF-4831-9980-AD606B14E2B8}"/>
    <cellStyle name="Currency 4 3 5 2 4" xfId="23573" xr:uid="{9C3BAC46-B5C7-4513-B6F2-CEA7C1979815}"/>
    <cellStyle name="Currency 4 3 5 2 5" xfId="15726" xr:uid="{72243DB0-BA44-4ECB-AD3D-E32CE0FDB110}"/>
    <cellStyle name="Currency 4 3 5 3" xfId="3559" xr:uid="{00000000-0005-0000-0000-000086030000}"/>
    <cellStyle name="Currency 4 3 5 4" xfId="4428" xr:uid="{B29F8216-9F8D-482A-828C-7107F57C7913}"/>
    <cellStyle name="Currency 4 3 5 4 2" xfId="9199" xr:uid="{0649228C-693A-4A74-97E4-B82EA40458D9}"/>
    <cellStyle name="Currency 4 3 5 4 2 2" xfId="19579" xr:uid="{61DA59B9-544E-4109-B3CB-8971F4F8CE50}"/>
    <cellStyle name="Currency 4 3 5 4 2 3" xfId="31093" xr:uid="{A8CD7337-3682-4CEA-AF65-6EE0FD3A735D}"/>
    <cellStyle name="Currency 4 3 5 4 2 4" xfId="30850" xr:uid="{A9A8128F-3665-438B-8D34-4F62BF436405}"/>
    <cellStyle name="Currency 4 3 5 4 3" xfId="12032" xr:uid="{D6195DAA-53EE-41FE-A33E-08B3D8B942F0}"/>
    <cellStyle name="Currency 4 3 5 4 3 2" xfId="22412" xr:uid="{2623672B-EB3B-4F7E-BCC4-1F8C278D1051}"/>
    <cellStyle name="Currency 4 3 5 4 4" xfId="16746" xr:uid="{22ED227D-3A11-4111-AACB-FF1E6F351120}"/>
    <cellStyle name="Currency 4 3 5 5" xfId="5684" xr:uid="{7E96A1D9-66E5-4FBA-9768-97165FB23BD1}"/>
    <cellStyle name="Currency 4 3 5 5 2" xfId="29685" xr:uid="{8351C799-133B-4166-88AA-AFA491555915}"/>
    <cellStyle name="Currency 4 3 5 5 2 2" xfId="30989" xr:uid="{8AE52235-88AA-4879-8CF8-35F89D2E8477}"/>
    <cellStyle name="Currency 4 3 5 6" xfId="25169" xr:uid="{5FAEF081-7E2E-41CB-99FB-6D5A7583AB2D}"/>
    <cellStyle name="Currency 4 3 5 7" xfId="13614" xr:uid="{4C3D984E-B103-40C6-8BE6-58158F3D54A0}"/>
    <cellStyle name="Currency 4 3 6" xfId="1896" xr:uid="{00000000-0005-0000-0000-000087030000}"/>
    <cellStyle name="Currency 4 3 6 2" xfId="2883" xr:uid="{00000000-0005-0000-0000-0000A2020000}"/>
    <cellStyle name="Currency 4 3 6 2 2" xfId="7999" xr:uid="{74124B81-524A-4799-99E9-7BD3E0A5D31B}"/>
    <cellStyle name="Currency 4 3 6 2 2 2" xfId="25835" xr:uid="{6795BBEC-4B08-418A-8583-1E6541133F36}"/>
    <cellStyle name="Currency 4 3 6 2 2 2 2" xfId="31165" xr:uid="{282841D4-51CD-48A0-8C75-7AB767A6AA5C}"/>
    <cellStyle name="Currency 4 3 6 2 2 2 3" xfId="30852" xr:uid="{6C61F38E-E05A-4904-B280-18DC8E4926BF}"/>
    <cellStyle name="Currency 4 3 6 2 2 3" xfId="28222" xr:uid="{6E514E81-DECF-4892-872D-B0168FF66791}"/>
    <cellStyle name="Currency 4 3 6 2 2 4" xfId="18379" xr:uid="{E5D29A37-B5CD-4DF4-AB5C-D1DFE2305AFA}"/>
    <cellStyle name="Currency 4 3 6 2 3" xfId="10832" xr:uid="{6C856AB7-B618-4128-83E5-3C8D49B3AE84}"/>
    <cellStyle name="Currency 4 3 6 2 3 2" xfId="21212" xr:uid="{026C891D-38F0-47C6-BE0E-A3DD0406CBA4}"/>
    <cellStyle name="Currency 4 3 6 2 4" xfId="22846" xr:uid="{F99703F3-B22F-4351-8728-4842B8BA4150}"/>
    <cellStyle name="Currency 4 3 6 2 5" xfId="15546" xr:uid="{9A548102-19BA-4234-B71F-35FD9771DD80}"/>
    <cellStyle name="Currency 4 3 6 3" xfId="3588" xr:uid="{00000000-0005-0000-0000-000087030000}"/>
    <cellStyle name="Currency 4 3 6 4" xfId="5685" xr:uid="{167B630D-F127-4469-8162-A32592159BAA}"/>
    <cellStyle name="Currency 4 3 6 4 2" xfId="29926" xr:uid="{61D729A3-778D-4A96-BFF7-41C4C5FAF594}"/>
    <cellStyle name="Currency 4 3 6 5" xfId="25216" xr:uid="{36C5E636-26E2-4622-AD43-BDBD8D288012}"/>
    <cellStyle name="Currency 4 3 6 6" xfId="13381" xr:uid="{BDCCAD98-CB43-420D-90F1-27CA2F3F0D19}"/>
    <cellStyle name="Currency 4 3 7" xfId="1882" xr:uid="{00000000-0005-0000-0000-000088030000}"/>
    <cellStyle name="Currency 4 3 7 2" xfId="2470" xr:uid="{00000000-0005-0000-0000-0000A3020000}"/>
    <cellStyle name="Currency 4 3 7 2 2" xfId="7594" xr:uid="{35277BF4-85D6-4DDF-A5A9-0BB656953092}"/>
    <cellStyle name="Currency 4 3 7 2 2 2" xfId="17974" xr:uid="{00B577A0-E585-4383-87BF-D644932D10CA}"/>
    <cellStyle name="Currency 4 3 7 2 3" xfId="10427" xr:uid="{1E7E954D-F4BC-4D52-B7A7-62A586FA092D}"/>
    <cellStyle name="Currency 4 3 7 2 3 2" xfId="20807" xr:uid="{FB59F1BA-6212-4581-8480-DB9AD295B4D3}"/>
    <cellStyle name="Currency 4 3 7 2 4" xfId="27163" xr:uid="{859CFEFB-53CA-4B7E-813F-16FD5EA8AB12}"/>
    <cellStyle name="Currency 4 3 7 2 5" xfId="28674" xr:uid="{C8E56A8A-E7D9-4A16-87B8-2F638FE792EF}"/>
    <cellStyle name="Currency 4 3 7 2 6" xfId="15141" xr:uid="{AE777392-77DF-479D-B976-9ABB8D658E94}"/>
    <cellStyle name="Currency 4 3 7 3" xfId="3701" xr:uid="{00000000-0005-0000-0000-000088030000}"/>
    <cellStyle name="Currency 4 3 7 4" xfId="5675" xr:uid="{E2521B25-7D48-4716-AE33-2479DAA07BA6}"/>
    <cellStyle name="Currency 4 3 7 4 2" xfId="29863" xr:uid="{ED283249-7832-40BF-813D-7A87C76D57BB}"/>
    <cellStyle name="Currency 4 3 7 5" xfId="25061" xr:uid="{0D87D897-DA24-4F46-95B8-8298DAF32F7B}"/>
    <cellStyle name="Currency 4 3 7 6" xfId="12857" xr:uid="{5247CC81-3C80-448B-A7A4-837570488085}"/>
    <cellStyle name="Currency 4 3 8" xfId="2224" xr:uid="{00000000-0005-0000-0000-000092020000}"/>
    <cellStyle name="Currency 4 3 8 2" xfId="7350" xr:uid="{B5806281-0079-4A9D-A756-81AD65AD44FE}"/>
    <cellStyle name="Currency 4 3 8 2 2" xfId="17730" xr:uid="{3C5FD1D2-517A-4B9F-B94B-117F3371827D}"/>
    <cellStyle name="Currency 4 3 8 2 2 2" xfId="31123" xr:uid="{D7F480B7-CB4C-485D-96A0-E1B2EBD6C500}"/>
    <cellStyle name="Currency 4 3 8 2 2 3" xfId="30853" xr:uid="{DC34D8E2-CC8E-42A4-BA04-DCD8DE3CEB56}"/>
    <cellStyle name="Currency 4 3 8 3" xfId="10183" xr:uid="{F031D557-6255-451B-80EA-F08A9F594EFC}"/>
    <cellStyle name="Currency 4 3 8 3 2" xfId="20563" xr:uid="{0B09AA96-5D23-49E3-925C-3F8A727C3400}"/>
    <cellStyle name="Currency 4 3 8 4" xfId="24618" xr:uid="{3DDFCC10-D393-43AB-94BC-22E785DA803E}"/>
    <cellStyle name="Currency 4 3 8 5" xfId="27278" xr:uid="{64CAF36B-F3AB-4AF9-8E1E-75348DF5CA28}"/>
    <cellStyle name="Currency 4 3 8 6" xfId="14897" xr:uid="{19ACD2B1-BC17-4050-8824-312BD00E30D6}"/>
    <cellStyle name="Currency 4 3 9" xfId="3883" xr:uid="{685CFCD8-CDB7-4015-8D35-50302F345A20}"/>
    <cellStyle name="Currency 4 3 9 2" xfId="8714" xr:uid="{8F84AFEA-39EF-46C8-8593-D237744CD0FC}"/>
    <cellStyle name="Currency 4 3 9 2 2" xfId="19094" xr:uid="{0C377D4E-80B1-4051-9438-5403749A64FE}"/>
    <cellStyle name="Currency 4 3 9 3" xfId="11547" xr:uid="{0BB00F3B-32C6-45D3-8764-2C694BF52872}"/>
    <cellStyle name="Currency 4 3 9 3 2" xfId="21927" xr:uid="{C3744CEE-0F3B-439F-AE70-7556DF7FA767}"/>
    <cellStyle name="Currency 4 3 9 4" xfId="27023" xr:uid="{7366C550-7A2A-46C4-B2C6-9FA891548DF0}"/>
    <cellStyle name="Currency 4 3 9 5" xfId="25931" xr:uid="{616CD1AB-1B85-44E7-9724-B42505400F6B}"/>
    <cellStyle name="Currency 4 3 9 6" xfId="16261" xr:uid="{EDA75DD9-58EA-492E-8249-0664B4196C9A}"/>
    <cellStyle name="Currency 4 4" xfId="568" xr:uid="{00000000-0005-0000-0000-000089030000}"/>
    <cellStyle name="Currency 4 4 10" xfId="6697" xr:uid="{404CEE2B-BD34-48EE-B90B-E3D8AC3D9FC6}"/>
    <cellStyle name="Currency 4 4 10 2" xfId="17077" xr:uid="{45E71150-9A8E-45BF-917B-DDE4AC91A546}"/>
    <cellStyle name="Currency 4 4 11" xfId="9530" xr:uid="{CBB5FE6E-E9CC-4D61-926F-9DED3D90AEED}"/>
    <cellStyle name="Currency 4 4 11 2" xfId="19910" xr:uid="{48800006-4CE4-48BA-A891-70824E9FF7EE}"/>
    <cellStyle name="Currency 4 4 12" xfId="25096" xr:uid="{77469EB1-1EFB-4C22-A1EE-BED7AA70A80D}"/>
    <cellStyle name="Currency 4 4 13" xfId="12435" xr:uid="{8CB51D5A-F1E7-4E3A-9646-89AA26D74E5B}"/>
    <cellStyle name="Currency 4 4 2" xfId="569" xr:uid="{00000000-0005-0000-0000-00008A030000}"/>
    <cellStyle name="Currency 4 4 2 10" xfId="9531" xr:uid="{BA4B807B-EBC4-4CE9-9480-9551FC4002E6}"/>
    <cellStyle name="Currency 4 4 2 10 2" xfId="19911" xr:uid="{2B0EBC39-CF5A-4313-97C3-FE1473BB0A80}"/>
    <cellStyle name="Currency 4 4 2 11" xfId="23201" xr:uid="{63598945-3864-4262-B140-8013553060D5}"/>
    <cellStyle name="Currency 4 4 2 12" xfId="12526" xr:uid="{5789DC16-1E00-4F5A-A367-B8B17870A40B}"/>
    <cellStyle name="Currency 4 4 2 2" xfId="570" xr:uid="{00000000-0005-0000-0000-00008B030000}"/>
    <cellStyle name="Currency 4 4 2 2 10" xfId="13110" xr:uid="{D6539105-A78B-4395-96BE-89FF952F2316}"/>
    <cellStyle name="Currency 4 4 2 2 2" xfId="1900" xr:uid="{00000000-0005-0000-0000-00008C030000}"/>
    <cellStyle name="Currency 4 4 2 2 2 2" xfId="3102" xr:uid="{00000000-0005-0000-0000-0000A7020000}"/>
    <cellStyle name="Currency 4 4 2 2 2 2 2" xfId="8181" xr:uid="{904F3012-57A0-4FAC-A0C4-16E2551489D6}"/>
    <cellStyle name="Currency 4 4 2 2 2 2 2 2" xfId="28850" xr:uid="{F9DF3389-46C0-4F6D-87EA-4F9FA8FDD3EC}"/>
    <cellStyle name="Currency 4 4 2 2 2 2 2 3" xfId="26207" xr:uid="{A847656F-3BE7-420F-8BB9-FE71ECFC7CB1}"/>
    <cellStyle name="Currency 4 4 2 2 2 2 2 4" xfId="18561" xr:uid="{F9C791EA-47C4-4D6F-84B3-278E92AA242F}"/>
    <cellStyle name="Currency 4 4 2 2 2 2 3" xfId="11014" xr:uid="{B479306D-E10B-45A5-9E29-8F290E3E7518}"/>
    <cellStyle name="Currency 4 4 2 2 2 2 3 2" xfId="21394" xr:uid="{7B3583D4-0490-439D-9C9D-67AB612751A6}"/>
    <cellStyle name="Currency 4 4 2 2 2 2 4" xfId="25768" xr:uid="{ADDBE3C1-5401-4A68-A34B-E3EEB1E9444B}"/>
    <cellStyle name="Currency 4 4 2 2 2 2 5" xfId="15728" xr:uid="{FC29D236-847B-4302-B653-8FA99C016C7C}"/>
    <cellStyle name="Currency 4 4 2 2 2 3" xfId="2059" xr:uid="{00000000-0005-0000-0000-00008C030000}"/>
    <cellStyle name="Currency 4 4 2 2 2 4" xfId="5687" xr:uid="{49DCF050-5439-44B0-B2A0-27FBC55DC5F2}"/>
    <cellStyle name="Currency 4 4 2 2 2 4 2" xfId="29971" xr:uid="{D1DCE2EF-CF6D-4E8A-B51C-2B950AC4303B}"/>
    <cellStyle name="Currency 4 4 2 2 2 5" xfId="25498" xr:uid="{6C76CE48-A73C-420F-850E-F2D87934E8E8}"/>
    <cellStyle name="Currency 4 4 2 2 2 6" xfId="13616" xr:uid="{B236BE07-737A-4F1E-AECD-C28CF3BB3BBF}"/>
    <cellStyle name="Currency 4 4 2 2 3" xfId="1901" xr:uid="{00000000-0005-0000-0000-00008D030000}"/>
    <cellStyle name="Currency 4 4 2 2 3 2" xfId="4637" xr:uid="{0C00C94B-26DF-4D56-86FA-2DE02AE2073A}"/>
    <cellStyle name="Currency 4 4 2 2 3 2 2" xfId="9399" xr:uid="{8FB0F8C5-0716-4305-9138-95591A01C0EC}"/>
    <cellStyle name="Currency 4 4 2 2 3 2 2 2" xfId="19779" xr:uid="{EA6C1482-82CF-48AC-AB9E-080BC2C233C5}"/>
    <cellStyle name="Currency 4 4 2 2 3 2 3" xfId="12232" xr:uid="{0EF530DB-0878-4B04-871E-A8959322BCC1}"/>
    <cellStyle name="Currency 4 4 2 2 3 2 3 2" xfId="22612" xr:uid="{1E50517A-98E6-403B-AAB3-C323593220CF}"/>
    <cellStyle name="Currency 4 4 2 2 3 2 4" xfId="28531" xr:uid="{C961A8A3-2CAC-486B-AA24-F13E980734BC}"/>
    <cellStyle name="Currency 4 4 2 2 3 2 5" xfId="27740" xr:uid="{BEA10562-25F9-4A67-ABCB-2331AD229B15}"/>
    <cellStyle name="Currency 4 4 2 2 3 2 6" xfId="16946" xr:uid="{1E765E18-2498-4D09-BA71-010723323D88}"/>
    <cellStyle name="Currency 4 4 2 2 3 3" xfId="25165" xr:uid="{6CF94AE3-F2BC-4D46-A438-01193BD28FD6}"/>
    <cellStyle name="Currency 4 4 2 2 3 3 2" xfId="29914" xr:uid="{4DEBB916-963E-4C15-96CA-2D790B655BDA}"/>
    <cellStyle name="Currency 4 4 2 2 3 4" xfId="30025" xr:uid="{C5F67086-089E-473F-A519-DBC59DD5DC2B}"/>
    <cellStyle name="Currency 4 4 2 2 4" xfId="1899" xr:uid="{00000000-0005-0000-0000-00008E030000}"/>
    <cellStyle name="Currency 4 4 2 2 4 2" xfId="26965" xr:uid="{7B61A0D3-E365-47E1-BF65-D22D21EAE7CE}"/>
    <cellStyle name="Currency 4 4 2 2 4 3" xfId="26336" xr:uid="{E01B3AF2-4017-4494-9A21-EB0A702E2343}"/>
    <cellStyle name="Currency 4 4 2 2 5" xfId="4276" xr:uid="{6DC5CC5C-81B1-41CA-AF6F-42D5C858E366}"/>
    <cellStyle name="Currency 4 4 2 2 5 2" xfId="9047" xr:uid="{872823FF-714C-4919-9973-525F488C0AD6}"/>
    <cellStyle name="Currency 4 4 2 2 5 2 2" xfId="19427" xr:uid="{DA923F79-00BA-43E4-88B8-1823DF5B7DDC}"/>
    <cellStyle name="Currency 4 4 2 2 5 2 3" xfId="31051" xr:uid="{67C2670F-6277-4849-9F51-8CFAF8E73D83}"/>
    <cellStyle name="Currency 4 4 2 2 5 2 4" xfId="30854" xr:uid="{971BAED6-D407-4FD7-A43D-F427F1A24A97}"/>
    <cellStyle name="Currency 4 4 2 2 5 3" xfId="11880" xr:uid="{4488F104-BB63-424A-B6A4-DF65B16FE62A}"/>
    <cellStyle name="Currency 4 4 2 2 5 3 2" xfId="22260" xr:uid="{335289AC-A5B9-4F76-87A6-C8B175484858}"/>
    <cellStyle name="Currency 4 4 2 2 5 4" xfId="28123" xr:uid="{13C84519-E98E-4148-B72C-47FE7DBA1F15}"/>
    <cellStyle name="Currency 4 4 2 2 5 5" xfId="27304" xr:uid="{B8E4A41B-B127-429B-98E1-6EF7377FA336}"/>
    <cellStyle name="Currency 4 4 2 2 5 6" xfId="16594" xr:uid="{67B8AC4C-076B-42B0-9A7C-6FC78E05BE64}"/>
    <cellStyle name="Currency 4 4 2 2 6" xfId="4951" xr:uid="{EAAD5C14-B388-4533-BDE9-BA38E3AF803A}"/>
    <cellStyle name="Currency 4 4 2 2 6 2" xfId="25887" xr:uid="{E49C18D3-FB38-469E-8EA2-39A1D214DC13}"/>
    <cellStyle name="Currency 4 4 2 2 6 3" xfId="28565" xr:uid="{2E1853E3-62B7-4CC5-B257-0D16C2DE95E9}"/>
    <cellStyle name="Currency 4 4 2 2 6 4" xfId="14246" xr:uid="{8F5DAE46-A7AD-4C60-AF86-494ADEBA80E8}"/>
    <cellStyle name="Currency 4 4 2 2 7" xfId="6699" xr:uid="{53544C6D-2AA2-4246-8F53-958AF5BCE891}"/>
    <cellStyle name="Currency 4 4 2 2 7 2" xfId="17079" xr:uid="{21941154-B79A-4F77-838D-8F5E673FC827}"/>
    <cellStyle name="Currency 4 4 2 2 8" xfId="9532" xr:uid="{1D27AFAA-4D01-4EE1-B2E9-62A529030E4B}"/>
    <cellStyle name="Currency 4 4 2 2 8 2" xfId="19912" xr:uid="{ED8FA4F6-2117-4996-B6FC-DDA7A2612F4F}"/>
    <cellStyle name="Currency 4 4 2 2 9" xfId="23041" xr:uid="{61B35C58-98F4-487B-AA0D-5B8797BD6998}"/>
    <cellStyle name="Currency 4 4 2 3" xfId="1902" xr:uid="{00000000-0005-0000-0000-00008F030000}"/>
    <cellStyle name="Currency 4 4 2 3 2" xfId="3103" xr:uid="{00000000-0005-0000-0000-0000A8020000}"/>
    <cellStyle name="Currency 4 4 2 3 2 2" xfId="8182" xr:uid="{3B528368-0FAA-46F3-A206-3A93A5B139D4}"/>
    <cellStyle name="Currency 4 4 2 3 2 2 2" xfId="28851" xr:uid="{A30D016A-33D0-433E-9A70-42BF902C9450}"/>
    <cellStyle name="Currency 4 4 2 3 2 2 2 2" xfId="31235" xr:uid="{E94BF9FB-9A35-482A-8B21-EE0A99A9AEF2}"/>
    <cellStyle name="Currency 4 4 2 3 2 2 2 3" xfId="30856" xr:uid="{84D2B151-C397-47FE-9C49-48B74BB9F4A9}"/>
    <cellStyle name="Currency 4 4 2 3 2 2 3" xfId="26571" xr:uid="{CAF3D6DB-8A27-4249-9DF8-58FA3009249E}"/>
    <cellStyle name="Currency 4 4 2 3 2 2 4" xfId="18562" xr:uid="{59533188-AAA2-4A27-84AC-9B729203AB49}"/>
    <cellStyle name="Currency 4 4 2 3 2 3" xfId="11015" xr:uid="{59A4FE0E-396F-4DB4-BED8-6EA8B4E36012}"/>
    <cellStyle name="Currency 4 4 2 3 2 3 2" xfId="21395" xr:uid="{3C3A709D-827E-4127-A388-92EE304839C4}"/>
    <cellStyle name="Currency 4 4 2 3 2 4" xfId="23260" xr:uid="{12A27AB1-F8A3-47B3-9C80-05B24D69BA66}"/>
    <cellStyle name="Currency 4 4 2 3 2 5" xfId="15729" xr:uid="{8E99F1F0-99DF-4F1D-BEBD-3FA027A3087B}"/>
    <cellStyle name="Currency 4 4 2 3 3" xfId="3692" xr:uid="{00000000-0005-0000-0000-00008F030000}"/>
    <cellStyle name="Currency 4 4 2 3 4" xfId="4429" xr:uid="{F8CB2A5C-4D26-4BAD-8830-9C4F07E2F2A3}"/>
    <cellStyle name="Currency 4 4 2 3 4 2" xfId="9200" xr:uid="{4DC3113D-FC04-454A-85D0-39366B9F0756}"/>
    <cellStyle name="Currency 4 4 2 3 4 2 2" xfId="19580" xr:uid="{A8304793-2B18-4B4C-9B60-EDFE5C9562EF}"/>
    <cellStyle name="Currency 4 4 2 3 4 2 3" xfId="31094" xr:uid="{DBDCC3BC-59A6-4FDF-8CB5-5162634392A0}"/>
    <cellStyle name="Currency 4 4 2 3 4 2 4" xfId="30855" xr:uid="{E266DC82-37B3-4A61-9149-D8B676B10235}"/>
    <cellStyle name="Currency 4 4 2 3 4 3" xfId="12033" xr:uid="{CC4055C3-9AB9-48BA-B8E9-6F062B9F8F27}"/>
    <cellStyle name="Currency 4 4 2 3 4 3 2" xfId="22413" xr:uid="{3A3D4CBD-6E01-4641-AD71-CF8A85125E52}"/>
    <cellStyle name="Currency 4 4 2 3 4 4" xfId="16747" xr:uid="{9F1DF4B1-6A9D-463B-89D0-8A2B6CDAB99D}"/>
    <cellStyle name="Currency 4 4 2 3 5" xfId="5688" xr:uid="{C340B98F-AC3B-46E2-A9ED-DC08D3F861F0}"/>
    <cellStyle name="Currency 4 4 2 3 5 2" xfId="29702" xr:uid="{3EFD9C23-21A4-42B7-958E-84631AA98301}"/>
    <cellStyle name="Currency 4 4 2 3 5 2 2" xfId="30990" xr:uid="{8BD50B0A-F77B-4D5C-9272-98C9DD72C43D}"/>
    <cellStyle name="Currency 4 4 2 3 6" xfId="23541" xr:uid="{46D9FF0A-A3C3-41E8-8AD7-2B3DFD6AED77}"/>
    <cellStyle name="Currency 4 4 2 3 7" xfId="13617" xr:uid="{542F7D67-A4C1-4700-BB7E-DADA16235EDD}"/>
    <cellStyle name="Currency 4 4 2 4" xfId="1903" xr:uid="{00000000-0005-0000-0000-000090030000}"/>
    <cellStyle name="Currency 4 4 2 4 2" xfId="3101" xr:uid="{00000000-0005-0000-0000-0000A9020000}"/>
    <cellStyle name="Currency 4 4 2 4 2 2" xfId="8180" xr:uid="{17B8D159-7256-494F-B250-69E5D9BAD987}"/>
    <cellStyle name="Currency 4 4 2 4 2 2 2" xfId="28849" xr:uid="{EC7EE37A-1F50-4984-B8F6-00D4FE7D8E0D}"/>
    <cellStyle name="Currency 4 4 2 4 2 2 3" xfId="28628" xr:uid="{C9A4E31C-CD58-49A0-9548-1EEEE3BD061D}"/>
    <cellStyle name="Currency 4 4 2 4 2 2 4" xfId="18560" xr:uid="{2FBDEEA3-5C6D-4F5E-AA43-C3D5A9AD4D5E}"/>
    <cellStyle name="Currency 4 4 2 4 2 3" xfId="11013" xr:uid="{5CA98DED-1729-4747-B387-2556E0E9DF5F}"/>
    <cellStyle name="Currency 4 4 2 4 2 3 2" xfId="21393" xr:uid="{64DE3F4C-3939-4F6B-80DF-1E2EF6213C4F}"/>
    <cellStyle name="Currency 4 4 2 4 2 4" xfId="23673" xr:uid="{66CB5B40-14CE-477C-AA1C-4296E2E86AD6}"/>
    <cellStyle name="Currency 4 4 2 4 2 5" xfId="15727" xr:uid="{04B5EFF6-90EA-46B9-8433-3DA27578DA20}"/>
    <cellStyle name="Currency 4 4 2 4 3" xfId="3557" xr:uid="{00000000-0005-0000-0000-000090030000}"/>
    <cellStyle name="Currency 4 4 2 4 4" xfId="5689" xr:uid="{5A4FEA78-B599-41CC-9868-BAC943503E9D}"/>
    <cellStyle name="Currency 4 4 2 4 4 2" xfId="29970" xr:uid="{B94433C2-4C03-4B4D-94A5-E917D4637908}"/>
    <cellStyle name="Currency 4 4 2 4 5" xfId="25240" xr:uid="{1189934D-B514-4902-8BD7-4DD15F495D81}"/>
    <cellStyle name="Currency 4 4 2 4 6" xfId="13615" xr:uid="{FA1F9B35-0FF6-4C7F-BD90-8D63413D74B5}"/>
    <cellStyle name="Currency 4 4 2 5" xfId="1898" xr:uid="{00000000-0005-0000-0000-000091030000}"/>
    <cellStyle name="Currency 4 4 2 5 2" xfId="2613" xr:uid="{00000000-0005-0000-0000-0000AA020000}"/>
    <cellStyle name="Currency 4 4 2 5 2 2" xfId="7737" xr:uid="{37D6E4AC-6E33-48CD-B4F6-0F2D4F7211EE}"/>
    <cellStyle name="Currency 4 4 2 5 2 2 2" xfId="18117" xr:uid="{D5A6CDF3-81CB-4326-A0F4-7C6106191F34}"/>
    <cellStyle name="Currency 4 4 2 5 2 3" xfId="10570" xr:uid="{360FB14A-F563-424E-8F6B-7C3C04B9D6BE}"/>
    <cellStyle name="Currency 4 4 2 5 2 3 2" xfId="20950" xr:uid="{D5B3335F-D1F0-43A7-8E43-044703D0FA0A}"/>
    <cellStyle name="Currency 4 4 2 5 2 4" xfId="28618" xr:uid="{809EF085-D442-48A5-8B95-365BB7689706}"/>
    <cellStyle name="Currency 4 4 2 5 2 5" xfId="28703" xr:uid="{2E3EEC90-EDBD-455D-B6D2-470488E51772}"/>
    <cellStyle name="Currency 4 4 2 5 2 6" xfId="15284" xr:uid="{69626681-85A9-4215-9E2D-76B0326E7A5E}"/>
    <cellStyle name="Currency 4 4 2 5 3" xfId="3661" xr:uid="{00000000-0005-0000-0000-000091030000}"/>
    <cellStyle name="Currency 4 4 2 5 4" xfId="5686" xr:uid="{9A95B928-1804-4328-A082-0B5689D37A2C}"/>
    <cellStyle name="Currency 4 4 2 5 4 2" xfId="29885" xr:uid="{1E337AB5-CDC0-4D6B-AC88-B5A57522C2AF}"/>
    <cellStyle name="Currency 4 4 2 5 5" xfId="24927" xr:uid="{8411776B-11BF-4BE8-ABFA-40E931CBA0E3}"/>
    <cellStyle name="Currency 4 4 2 5 6" xfId="13000" xr:uid="{3E4E4568-3942-4CB4-B949-E39BC913EBD6}"/>
    <cellStyle name="Currency 4 4 2 6" xfId="2295" xr:uid="{00000000-0005-0000-0000-0000A5020000}"/>
    <cellStyle name="Currency 4 4 2 6 2" xfId="7421" xr:uid="{E769182C-50E2-494B-B656-84B35C9E559F}"/>
    <cellStyle name="Currency 4 4 2 6 2 2" xfId="17801" xr:uid="{84CAB30E-1C3F-4459-AD27-1DC4F7CF4018}"/>
    <cellStyle name="Currency 4 4 2 6 3" xfId="10254" xr:uid="{EC05B593-AEE7-4DB6-BC0C-A9497656B60F}"/>
    <cellStyle name="Currency 4 4 2 6 3 2" xfId="20634" xr:uid="{83854D91-4B8B-4C36-82F1-7F454EDB584A}"/>
    <cellStyle name="Currency 4 4 2 6 4" xfId="24742" xr:uid="{C669A425-66C2-4ED1-A1DF-A830A5952BA5}"/>
    <cellStyle name="Currency 4 4 2 6 5" xfId="28462" xr:uid="{912F3BA5-9B24-44BA-8038-B34D4DF4ED18}"/>
    <cellStyle name="Currency 4 4 2 6 6" xfId="14968" xr:uid="{641CB3F8-BA3B-4F14-922D-071F117F0920}"/>
    <cellStyle name="Currency 4 4 2 7" xfId="3830" xr:uid="{3FE98610-9D18-4345-AD19-91A8C7D105E1}"/>
    <cellStyle name="Currency 4 4 2 7 2" xfId="8662" xr:uid="{5C5AC266-51EB-4694-89B0-52A9EFCE5390}"/>
    <cellStyle name="Currency 4 4 2 7 2 2" xfId="19042" xr:uid="{015B5D4E-6227-4C9C-ABC6-C1B4B6FAFFEA}"/>
    <cellStyle name="Currency 4 4 2 7 3" xfId="11495" xr:uid="{27C27FC8-0E34-4E18-A02C-78CA3130BED3}"/>
    <cellStyle name="Currency 4 4 2 7 3 2" xfId="21875" xr:uid="{1C3B1938-8D74-4943-B0AF-DC54C33600CD}"/>
    <cellStyle name="Currency 4 4 2 7 4" xfId="27626" xr:uid="{0462E136-9BD1-4F29-83FA-58F2DDCE40C6}"/>
    <cellStyle name="Currency 4 4 2 7 5" xfId="28512" xr:uid="{A60B902E-5467-4FE7-9F66-80C1EDACA61A}"/>
    <cellStyle name="Currency 4 4 2 7 6" xfId="16209" xr:uid="{34ED2F95-0A2F-4442-AB6C-F9A33800E411}"/>
    <cellStyle name="Currency 4 4 2 8" xfId="4950" xr:uid="{070C5DCD-F2E8-4339-A158-DD67509D6194}"/>
    <cellStyle name="Currency 4 4 2 8 2" xfId="14245" xr:uid="{18E2B826-99F8-4C7C-A55E-3ABFEFCC4102}"/>
    <cellStyle name="Currency 4 4 2 9" xfId="6698" xr:uid="{7D36F73A-72D9-4DA8-A62D-5C3412A1B7BA}"/>
    <cellStyle name="Currency 4 4 2 9 2" xfId="17078" xr:uid="{E341D44A-0501-45F4-9C3E-5483722A356E}"/>
    <cellStyle name="Currency 4 4 3" xfId="571" xr:uid="{00000000-0005-0000-0000-000092030000}"/>
    <cellStyle name="Currency 4 4 3 10" xfId="12684" xr:uid="{FEA75997-780D-472D-A3E4-56A6D8F8D8D1}"/>
    <cellStyle name="Currency 4 4 3 2" xfId="1905" xr:uid="{00000000-0005-0000-0000-000093030000}"/>
    <cellStyle name="Currency 4 4 3 2 2" xfId="3104" xr:uid="{00000000-0005-0000-0000-0000AC020000}"/>
    <cellStyle name="Currency 4 4 3 2 2 2" xfId="8183" xr:uid="{28A35267-3598-4547-B6FF-E3EA3107BCDF}"/>
    <cellStyle name="Currency 4 4 3 2 2 2 2" xfId="28852" xr:uid="{C67EC69A-2795-4635-AE3E-6A52A68182C3}"/>
    <cellStyle name="Currency 4 4 3 2 2 2 3" xfId="28466" xr:uid="{1D2F5812-0DA1-46AE-A5EC-23E1466B517C}"/>
    <cellStyle name="Currency 4 4 3 2 2 2 4" xfId="18563" xr:uid="{D286A884-068B-4F1B-B885-4ECF551E0351}"/>
    <cellStyle name="Currency 4 4 3 2 2 3" xfId="11016" xr:uid="{700160F2-40F2-48D5-9BE8-A4A1DCE89E6E}"/>
    <cellStyle name="Currency 4 4 3 2 2 3 2" xfId="21396" xr:uid="{32E4A722-FF26-4FBB-A586-1710AD22DEE3}"/>
    <cellStyle name="Currency 4 4 3 2 2 4" xfId="24460" xr:uid="{E2B1710F-D7E1-4F28-AC95-993566A223BF}"/>
    <cellStyle name="Currency 4 4 3 2 2 5" xfId="15730" xr:uid="{8A4C1AFD-8D7A-4968-B92C-20CA0B358FAF}"/>
    <cellStyle name="Currency 4 4 3 2 3" xfId="3554" xr:uid="{00000000-0005-0000-0000-000093030000}"/>
    <cellStyle name="Currency 4 4 3 2 4" xfId="5690" xr:uid="{AC107150-D7A8-43D6-A222-7FFF60EC771B}"/>
    <cellStyle name="Currency 4 4 3 2 4 2" xfId="29972" xr:uid="{C447A071-5548-47AC-88AC-3044929A90F6}"/>
    <cellStyle name="Currency 4 4 3 2 5" xfId="23787" xr:uid="{6D5A2966-DEC8-4195-9E57-33702C82F7AF}"/>
    <cellStyle name="Currency 4 4 3 2 6" xfId="13618" xr:uid="{41C66B63-F1BD-466A-91A3-EE4E189FBDC5}"/>
    <cellStyle name="Currency 4 4 3 3" xfId="1906" xr:uid="{00000000-0005-0000-0000-000094030000}"/>
    <cellStyle name="Currency 4 4 3 3 2" xfId="2695" xr:uid="{00000000-0005-0000-0000-0000AD020000}"/>
    <cellStyle name="Currency 4 4 3 3 2 2" xfId="7818" xr:uid="{F4A44545-97FC-4ABC-B0CA-0534910A0E56}"/>
    <cellStyle name="Currency 4 4 3 3 2 2 2" xfId="18198" xr:uid="{4FCEEDDB-95A9-49A5-A002-DB520D4E0F2F}"/>
    <cellStyle name="Currency 4 4 3 3 2 3" xfId="10651" xr:uid="{A00B99ED-6FFB-4878-96CC-4D02ACAF498A}"/>
    <cellStyle name="Currency 4 4 3 3 2 3 2" xfId="21031" xr:uid="{4899BC26-5703-4E8C-9F3A-C9D8141923CF}"/>
    <cellStyle name="Currency 4 4 3 3 2 4" xfId="15365" xr:uid="{B68A6950-1935-433C-9F30-5649A67CDB1F}"/>
    <cellStyle name="Currency 4 4 3 3 2 5" xfId="30451" xr:uid="{3220311B-FB69-4A21-9EA6-BA827237813C}"/>
    <cellStyle name="Currency 4 4 3 3 3" xfId="3584" xr:uid="{00000000-0005-0000-0000-000094030000}"/>
    <cellStyle name="Currency 4 4 3 3 4" xfId="5691" xr:uid="{193A20EF-0047-4A6C-B664-DEFD302C7B8D}"/>
    <cellStyle name="Currency 4 4 3 3 4 2" xfId="29913" xr:uid="{42A8928A-AD1B-4DB0-86BB-E8BF6D29469A}"/>
    <cellStyle name="Currency 4 4 3 3 5" xfId="22805" xr:uid="{D25D342D-75CA-4B2D-B80B-1365CC0697DE}"/>
    <cellStyle name="Currency 4 4 3 3 6" xfId="13109" xr:uid="{F258322D-6E49-4C94-BB42-D022721D18A1}"/>
    <cellStyle name="Currency 4 4 3 4" xfId="1904" xr:uid="{00000000-0005-0000-0000-000095030000}"/>
    <cellStyle name="Currency 4 4 3 4 2" xfId="3770" xr:uid="{07F20531-A377-448D-B2B8-5E0726E4CBB2}"/>
    <cellStyle name="Currency 4 4 3 4 2 2" xfId="8613" xr:uid="{76E14BB7-D181-41E8-B76A-F4E1F05ABA42}"/>
    <cellStyle name="Currency 4 4 3 4 2 2 2" xfId="18993" xr:uid="{E2D1C956-7BE2-4240-9848-9C0D30018986}"/>
    <cellStyle name="Currency 4 4 3 4 2 3" xfId="11446" xr:uid="{A905F953-8ED5-4CF9-95A4-615ED1708C5A}"/>
    <cellStyle name="Currency 4 4 3 4 2 3 2" xfId="21826" xr:uid="{802B883D-F7B5-4863-84E2-8110B3E7C1FB}"/>
    <cellStyle name="Currency 4 4 3 4 2 4" xfId="25971" xr:uid="{7B0FDD69-632A-4DC5-87F6-15114CCC50D2}"/>
    <cellStyle name="Currency 4 4 3 4 2 5" xfId="27418" xr:uid="{B0617012-55C5-4B9D-9146-D67D52658F3F}"/>
    <cellStyle name="Currency 4 4 3 4 2 6" xfId="16160" xr:uid="{575C6C11-3418-4007-9630-4BC7159E78AA}"/>
    <cellStyle name="Currency 4 4 3 4 3" xfId="22863" xr:uid="{1A29221E-C015-45FA-9134-C2C3C9F98B1E}"/>
    <cellStyle name="Currency 4 4 3 5" xfId="4139" xr:uid="{D4B1C4AC-16F6-4633-954B-0E0639E01914}"/>
    <cellStyle name="Currency 4 4 3 5 2" xfId="8910" xr:uid="{D7A5433B-2D57-4DA7-A6D4-3BD9D4C7D0DC}"/>
    <cellStyle name="Currency 4 4 3 5 2 2" xfId="29013" xr:uid="{EC1ADC02-8593-4A90-A032-DC0937DEC627}"/>
    <cellStyle name="Currency 4 4 3 5 2 3" xfId="26749" xr:uid="{551323B0-0D08-4463-B72F-EEF383D59218}"/>
    <cellStyle name="Currency 4 4 3 5 2 4" xfId="19290" xr:uid="{A9E9D21B-0A62-44F0-AB74-22AE5AD93639}"/>
    <cellStyle name="Currency 4 4 3 5 2 5" xfId="31020" xr:uid="{C772FF49-A530-4A0E-B7EF-F2DE775CB904}"/>
    <cellStyle name="Currency 4 4 3 5 3" xfId="11743" xr:uid="{7FB50B49-0896-451A-BBB1-938C24C33B3A}"/>
    <cellStyle name="Currency 4 4 3 5 3 2" xfId="22123" xr:uid="{AAA9B7F7-BD78-41D7-90CE-DE4F4B1FCF26}"/>
    <cellStyle name="Currency 4 4 3 5 4" xfId="25537" xr:uid="{5242B304-AD13-4A62-B493-DDBA6577F6BA}"/>
    <cellStyle name="Currency 4 4 3 5 5" xfId="16457" xr:uid="{D206A757-E919-4031-A5E0-10222AEA5ABD}"/>
    <cellStyle name="Currency 4 4 3 6" xfId="4952" xr:uid="{FA65F11D-481D-4170-8FA9-798AA2830B03}"/>
    <cellStyle name="Currency 4 4 3 6 2" xfId="27067" xr:uid="{BF1A825B-FB2D-457F-BB69-1A877B3C389E}"/>
    <cellStyle name="Currency 4 4 3 6 3" xfId="26849" xr:uid="{7A281B76-9630-499F-A6B8-7D065D0DF04C}"/>
    <cellStyle name="Currency 4 4 3 6 4" xfId="14247" xr:uid="{F93EA684-5F36-4F2A-9DA9-44F08D372E5C}"/>
    <cellStyle name="Currency 4 4 3 7" xfId="6700" xr:uid="{5212CBAC-1EE9-4989-8552-1BB543D5560E}"/>
    <cellStyle name="Currency 4 4 3 7 2" xfId="26030" xr:uid="{AE55EBFC-81F0-4FFF-A7C4-B51FE344C49E}"/>
    <cellStyle name="Currency 4 4 3 7 3" xfId="27022" xr:uid="{F22A5A6A-32A6-49E5-96B0-484D43E6094B}"/>
    <cellStyle name="Currency 4 4 3 7 4" xfId="17080" xr:uid="{4022AFF0-7B99-4C08-BBE1-DF9E77BD4DA2}"/>
    <cellStyle name="Currency 4 4 3 8" xfId="9533" xr:uid="{BC568C3D-AE73-4B82-BFB4-A38DC814868E}"/>
    <cellStyle name="Currency 4 4 3 8 2" xfId="19913" xr:uid="{F0944CF6-52BD-4779-B313-62D489AF6120}"/>
    <cellStyle name="Currency 4 4 3 9" xfId="25500" xr:uid="{F6E34D30-A59B-4D54-AD44-B7D52207DF03}"/>
    <cellStyle name="Currency 4 4 4" xfId="572" xr:uid="{00000000-0005-0000-0000-000096030000}"/>
    <cellStyle name="Currency 4 4 4 10" xfId="13619" xr:uid="{22A6E31E-BFED-4155-83F3-C6B38C339ED3}"/>
    <cellStyle name="Currency 4 4 4 2" xfId="1908" xr:uid="{00000000-0005-0000-0000-000097030000}"/>
    <cellStyle name="Currency 4 4 4 2 2" xfId="23513" xr:uid="{6C469949-B796-41B0-A72C-3324EE72B59F}"/>
    <cellStyle name="Currency 4 4 4 2 2 2" xfId="29794" xr:uid="{F7B71C15-7722-459E-8BE7-FADD50187F71}"/>
    <cellStyle name="Currency 4 4 4 2 2 2 2" xfId="30858" xr:uid="{9D9B1BB6-7F98-4579-9936-669B30E05F76}"/>
    <cellStyle name="Currency 4 4 4 2 3" xfId="23157" xr:uid="{84ACC6A3-99BA-4642-A269-125562AF4504}"/>
    <cellStyle name="Currency 4 4 4 2 4" xfId="30063" xr:uid="{1B217033-AB76-4D61-9FDE-F4F6F11BB015}"/>
    <cellStyle name="Currency 4 4 4 3" xfId="1909" xr:uid="{00000000-0005-0000-0000-000098030000}"/>
    <cellStyle name="Currency 4 4 4 4" xfId="1907" xr:uid="{00000000-0005-0000-0000-000099030000}"/>
    <cellStyle name="Currency 4 4 4 5" xfId="4430" xr:uid="{85B45310-3D57-4A81-877C-479B1DFC9977}"/>
    <cellStyle name="Currency 4 4 4 5 2" xfId="9201" xr:uid="{2BBECCD9-6495-43AF-86E0-81F64B2A7737}"/>
    <cellStyle name="Currency 4 4 4 5 2 2" xfId="19581" xr:uid="{23BF737A-2D23-4F63-9F38-0B7BFF6210B1}"/>
    <cellStyle name="Currency 4 4 4 5 2 3" xfId="31095" xr:uid="{922E07EA-F204-451A-9C0B-BC8E8926C35D}"/>
    <cellStyle name="Currency 4 4 4 5 2 4" xfId="30857" xr:uid="{301E1222-4E62-42A9-A362-C26BC40FFCB3}"/>
    <cellStyle name="Currency 4 4 4 5 3" xfId="12034" xr:uid="{2444FECE-BC68-423D-839C-5CE3B4F9BC1B}"/>
    <cellStyle name="Currency 4 4 4 5 3 2" xfId="22414" xr:uid="{58EF8FE6-53F6-4028-B2BB-75F236249CBD}"/>
    <cellStyle name="Currency 4 4 4 5 4" xfId="16748" xr:uid="{B558872C-317E-4B14-AB9F-874B55B2F5C5}"/>
    <cellStyle name="Currency 4 4 4 6" xfId="4953" xr:uid="{18ABB6A8-C403-456C-98F4-0EE04349E584}"/>
    <cellStyle name="Currency 4 4 4 6 2" xfId="14248" xr:uid="{58E46FBB-755C-4FB2-A35F-47E549F0BD49}"/>
    <cellStyle name="Currency 4 4 4 7" xfId="6701" xr:uid="{596064E9-A3D6-4168-8E40-533C5FE5261B}"/>
    <cellStyle name="Currency 4 4 4 7 2" xfId="17081" xr:uid="{4EDFE94E-D8DB-4C33-9E32-6E6954FC7DB2}"/>
    <cellStyle name="Currency 4 4 4 8" xfId="9534" xr:uid="{7E8CFD0C-E04E-4D79-A5B5-E36825FD963E}"/>
    <cellStyle name="Currency 4 4 4 8 2" xfId="19914" xr:uid="{D344D597-610C-4218-9B56-5A1108029B26}"/>
    <cellStyle name="Currency 4 4 4 9" xfId="22775" xr:uid="{273C5658-5482-4CBD-8210-7DC046A9AB81}"/>
    <cellStyle name="Currency 4 4 5" xfId="1910" xr:uid="{00000000-0005-0000-0000-00009A030000}"/>
    <cellStyle name="Currency 4 4 5 2" xfId="2884" xr:uid="{00000000-0005-0000-0000-0000AF020000}"/>
    <cellStyle name="Currency 4 4 5 2 2" xfId="8000" xr:uid="{E706C878-2C34-422A-A8A0-D864701A29BC}"/>
    <cellStyle name="Currency 4 4 5 2 2 2" xfId="26458" xr:uid="{8F6912E3-A45B-4771-8C84-42F8D99A8E39}"/>
    <cellStyle name="Currency 4 4 5 2 2 2 2" xfId="31176" xr:uid="{E6ECC9DB-DC28-467B-B7F1-CDE8E720F8D3}"/>
    <cellStyle name="Currency 4 4 5 2 2 2 3" xfId="30859" xr:uid="{8A1F00C7-AFCE-4683-94ED-A78DC54E07F5}"/>
    <cellStyle name="Currency 4 4 5 2 2 3" xfId="28362" xr:uid="{3E644810-A0E0-49AF-9121-6E0D617C9F9B}"/>
    <cellStyle name="Currency 4 4 5 2 2 4" xfId="18380" xr:uid="{48D5BEDA-330E-4BCC-B7F7-1F58EFDF3FAB}"/>
    <cellStyle name="Currency 4 4 5 2 3" xfId="10833" xr:uid="{8385A4A4-CAE6-464C-8D6D-09A97C966A1D}"/>
    <cellStyle name="Currency 4 4 5 2 3 2" xfId="21213" xr:uid="{2D781732-0962-4F77-983C-1CDD76FA6BB9}"/>
    <cellStyle name="Currency 4 4 5 2 4" xfId="25203" xr:uid="{4BA2EDA2-92EE-40D3-8CD0-5982FF26CE6C}"/>
    <cellStyle name="Currency 4 4 5 2 5" xfId="15547" xr:uid="{6D334121-FCC4-4222-AF17-882F68418372}"/>
    <cellStyle name="Currency 4 4 5 3" xfId="3560" xr:uid="{00000000-0005-0000-0000-00009A030000}"/>
    <cellStyle name="Currency 4 4 5 4" xfId="5692" xr:uid="{185473FA-8510-43D0-BF8C-2C41F88C632B}"/>
    <cellStyle name="Currency 4 4 5 4 2" xfId="29848" xr:uid="{53673545-98E4-4DAE-8363-8BC88BF5941E}"/>
    <cellStyle name="Currency 4 4 5 5" xfId="22971" xr:uid="{C3CB335E-5D79-45F9-AA49-2C67A54AC125}"/>
    <cellStyle name="Currency 4 4 5 6" xfId="13382" xr:uid="{E33E0FD3-8ACA-447C-B22D-09D67C881F8C}"/>
    <cellStyle name="Currency 4 4 6" xfId="1911" xr:uid="{00000000-0005-0000-0000-00009B030000}"/>
    <cellStyle name="Currency 4 4 6 2" xfId="2450" xr:uid="{00000000-0005-0000-0000-0000B0020000}"/>
    <cellStyle name="Currency 4 4 6 2 2" xfId="7574" xr:uid="{8C7E1CB5-24B2-4C06-B574-3CCF8E4D4FAF}"/>
    <cellStyle name="Currency 4 4 6 2 2 2" xfId="17954" xr:uid="{6A488EF1-40BC-410B-A9DD-E4DD703411B9}"/>
    <cellStyle name="Currency 4 4 6 2 3" xfId="10407" xr:uid="{2C895468-9D6B-45DE-9B6E-63DB10E7354C}"/>
    <cellStyle name="Currency 4 4 6 2 3 2" xfId="20787" xr:uid="{04CD12E1-4B0D-4532-9DDB-BE35C5B28512}"/>
    <cellStyle name="Currency 4 4 6 2 4" xfId="27415" xr:uid="{D1E79319-E313-4D2C-9D9E-08BDF44ED27D}"/>
    <cellStyle name="Currency 4 4 6 2 5" xfId="26267" xr:uid="{1AE1D3C1-28D4-4D37-86B0-3452ECD9B6AA}"/>
    <cellStyle name="Currency 4 4 6 2 6" xfId="15121" xr:uid="{C20D0B3A-B542-4016-967C-E7A10907E596}"/>
    <cellStyle name="Currency 4 4 6 3" xfId="3592" xr:uid="{00000000-0005-0000-0000-00009B030000}"/>
    <cellStyle name="Currency 4 4 6 4" xfId="5693" xr:uid="{2C0CC53D-152E-44E5-AED9-191AC3BD2EEB}"/>
    <cellStyle name="Currency 4 4 6 4 2" xfId="29859" xr:uid="{349FD21A-67D9-40B3-8E31-F2333293EFC2}"/>
    <cellStyle name="Currency 4 4 6 5" xfId="25349" xr:uid="{8FD0F9DD-B8DA-44AE-86E7-B484DD0FA26C}"/>
    <cellStyle name="Currency 4 4 6 6" xfId="12837" xr:uid="{AD2A135C-E052-4007-9C51-0C179C5E7320}"/>
    <cellStyle name="Currency 4 4 7" xfId="1897" xr:uid="{00000000-0005-0000-0000-00009C030000}"/>
    <cellStyle name="Currency 4 4 7 2" xfId="2204" xr:uid="{00000000-0005-0000-0000-0000A4020000}"/>
    <cellStyle name="Currency 4 4 7 2 2" xfId="7330" xr:uid="{62EF3B49-9C3F-4DB0-8470-22FF7A1A9DB0}"/>
    <cellStyle name="Currency 4 4 7 2 2 2" xfId="17710" xr:uid="{8274FE90-26AD-47D5-B025-2D6ABB711C56}"/>
    <cellStyle name="Currency 4 4 7 2 3" xfId="10163" xr:uid="{080EBF57-24D2-4B02-8980-3C5D00F55BB7}"/>
    <cellStyle name="Currency 4 4 7 2 3 2" xfId="20543" xr:uid="{0372398F-1696-4722-9F52-2C7BF476EABC}"/>
    <cellStyle name="Currency 4 4 7 2 4" xfId="27693" xr:uid="{260BCC71-9ADF-41F7-9F7F-8DDE0748C47A}"/>
    <cellStyle name="Currency 4 4 7 2 5" xfId="26531" xr:uid="{CD9566BE-C759-4FE2-8BFE-14AD9676A026}"/>
    <cellStyle name="Currency 4 4 7 2 6" xfId="14877" xr:uid="{70853DB0-5ABB-4046-A264-8072BB939B1E}"/>
    <cellStyle name="Currency 4 4 7 3" xfId="3550" xr:uid="{00000000-0005-0000-0000-00009C030000}"/>
    <cellStyle name="Currency 4 4 7 4" xfId="23995" xr:uid="{3627A03A-4482-445B-90C3-B16E8F917721}"/>
    <cellStyle name="Currency 4 4 8" xfId="3884" xr:uid="{8F492FEB-DD26-4D92-B639-56080C96DAD0}"/>
    <cellStyle name="Currency 4 4 8 2" xfId="8715" xr:uid="{DAD2360B-067F-4D07-A858-480B67333D2B}"/>
    <cellStyle name="Currency 4 4 8 2 2" xfId="19095" xr:uid="{C7898B95-E082-451B-B2EC-50C3150B9BA5}"/>
    <cellStyle name="Currency 4 4 8 3" xfId="11548" xr:uid="{5D0C0B8C-1995-4240-B3F9-561A2014C994}"/>
    <cellStyle name="Currency 4 4 8 3 2" xfId="21928" xr:uid="{EE1C25E8-167D-4C7C-B018-6839FBE69164}"/>
    <cellStyle name="Currency 4 4 8 4" xfId="26448" xr:uid="{82287D56-B02D-4F68-B9A6-64009DFF896E}"/>
    <cellStyle name="Currency 4 4 8 5" xfId="28736" xr:uid="{F831583E-FE89-4A56-8161-10A6D8C24FD3}"/>
    <cellStyle name="Currency 4 4 8 6" xfId="16262" xr:uid="{30ACCFBB-EB86-4E6F-8833-07FD0F8ACD5B}"/>
    <cellStyle name="Currency 4 4 9" xfId="4949" xr:uid="{CDC5A57C-39E3-4F44-8543-1AF3DDF56F13}"/>
    <cellStyle name="Currency 4 4 9 2" xfId="26485" xr:uid="{B2BCE877-50E5-41D9-B7EB-2E62128CFE4F}"/>
    <cellStyle name="Currency 4 4 9 3" xfId="28378" xr:uid="{B9AD3C45-5151-45F4-9C1E-9B37CB2D1074}"/>
    <cellStyle name="Currency 4 4 9 4" xfId="14244" xr:uid="{8E423349-87EE-42D6-AED9-9F1C41279132}"/>
    <cellStyle name="Currency 4 5" xfId="573" xr:uid="{00000000-0005-0000-0000-00009D030000}"/>
    <cellStyle name="Currency 4 5 10" xfId="6702" xr:uid="{96D8005A-5D5D-4F79-BBBF-7E5CB28B4B4F}"/>
    <cellStyle name="Currency 4 5 10 2" xfId="17082" xr:uid="{81F424D6-4264-4E30-BEB1-0817CD168E12}"/>
    <cellStyle name="Currency 4 5 11" xfId="9535" xr:uid="{3F991DD6-16B1-4177-928C-BAF66C83B4F2}"/>
    <cellStyle name="Currency 4 5 11 2" xfId="19915" xr:uid="{A7B41CDA-B897-4123-A170-00939D138172}"/>
    <cellStyle name="Currency 4 5 12" xfId="23111" xr:uid="{E500777F-BE40-4CCF-A9CD-C9040D92E351}"/>
    <cellStyle name="Currency 4 5 13" xfId="12527" xr:uid="{1D7A1179-43DD-4B78-BF9D-06270AD4081B}"/>
    <cellStyle name="Currency 4 5 2" xfId="574" xr:uid="{00000000-0005-0000-0000-00009E030000}"/>
    <cellStyle name="Currency 4 5 2 10" xfId="24624" xr:uid="{936AD911-D8C4-43A4-826C-E4A0CEE467A1}"/>
    <cellStyle name="Currency 4 5 2 11" xfId="12685" xr:uid="{3BE07639-9D6E-46C0-8899-0CFA846D1B4E}"/>
    <cellStyle name="Currency 4 5 2 2" xfId="575" xr:uid="{00000000-0005-0000-0000-00009F030000}"/>
    <cellStyle name="Currency 4 5 2 2 2" xfId="1915" xr:uid="{00000000-0005-0000-0000-0000A0030000}"/>
    <cellStyle name="Currency 4 5 2 2 2 2" xfId="25697" xr:uid="{4DA1172A-F308-41C1-8CF1-3AFF6E52A4D0}"/>
    <cellStyle name="Currency 4 5 2 2 2 2 2" xfId="29813" xr:uid="{54AEC88B-7641-4033-8E17-654214DB9AAB}"/>
    <cellStyle name="Currency 4 5 2 2 2 2 2 2" xfId="30861" xr:uid="{7381C2EE-3CA1-46AD-B6E8-34B86631DCC2}"/>
    <cellStyle name="Currency 4 5 2 2 2 3" xfId="25548" xr:uid="{28F1393C-3413-4434-818B-1BEA030FD1C4}"/>
    <cellStyle name="Currency 4 5 2 2 2 4" xfId="30064" xr:uid="{0B5255B4-B7A2-4EE0-89D0-EB53C585A7A2}"/>
    <cellStyle name="Currency 4 5 2 2 3" xfId="1916" xr:uid="{00000000-0005-0000-0000-0000A1030000}"/>
    <cellStyle name="Currency 4 5 2 2 3 2" xfId="28277" xr:uid="{50B40CE8-5CD9-417B-992B-76488973FBEE}"/>
    <cellStyle name="Currency 4 5 2 2 3 3" xfId="27747" xr:uid="{8C12FD05-3DB0-4D9C-B5B8-A93CD492E9A2}"/>
    <cellStyle name="Currency 4 5 2 2 4" xfId="1914" xr:uid="{00000000-0005-0000-0000-0000A2030000}"/>
    <cellStyle name="Currency 4 5 2 2 5" xfId="4956" xr:uid="{06F5503A-5501-48DF-AE79-3F46F4403A51}"/>
    <cellStyle name="Currency 4 5 2 2 5 2" xfId="28396" xr:uid="{6F744894-9EB6-451C-8783-B144588227CA}"/>
    <cellStyle name="Currency 4 5 2 2 5 2 2" xfId="31204" xr:uid="{D619C706-0816-463B-AC58-19A8A3D29D53}"/>
    <cellStyle name="Currency 4 5 2 2 5 2 3" xfId="30860" xr:uid="{B367D80E-8DFE-4B0E-B803-BCECA40AD35A}"/>
    <cellStyle name="Currency 4 5 2 2 5 3" xfId="26342" xr:uid="{DD6A66B5-B137-407F-9C2F-621CDB3F8CC8}"/>
    <cellStyle name="Currency 4 5 2 2 5 4" xfId="14251" xr:uid="{D83F280C-9B11-4050-AC8A-E67693348519}"/>
    <cellStyle name="Currency 4 5 2 2 6" xfId="6704" xr:uid="{EE93D6B9-B3EB-4524-A2EE-0312B0817817}"/>
    <cellStyle name="Currency 4 5 2 2 6 2" xfId="17084" xr:uid="{53293CAC-3243-4905-A96F-0BE3DAB1F405}"/>
    <cellStyle name="Currency 4 5 2 2 7" xfId="9537" xr:uid="{EBBCB11B-E385-46E9-9E80-D9F72677C98A}"/>
    <cellStyle name="Currency 4 5 2 2 7 2" xfId="19917" xr:uid="{F9E1AEC7-09F0-49FB-96CF-0604B4EEA2D1}"/>
    <cellStyle name="Currency 4 5 2 2 8" xfId="24939" xr:uid="{3AB8780B-A800-4DD5-8250-85632D3B4D59}"/>
    <cellStyle name="Currency 4 5 2 2 9" xfId="13620" xr:uid="{A648DF40-1D57-43EF-902C-77D60F3FB356}"/>
    <cellStyle name="Currency 4 5 2 3" xfId="1917" xr:uid="{00000000-0005-0000-0000-0000A3030000}"/>
    <cellStyle name="Currency 4 5 2 3 2" xfId="2696" xr:uid="{00000000-0005-0000-0000-0000B4020000}"/>
    <cellStyle name="Currency 4 5 2 3 2 2" xfId="7819" xr:uid="{67C18852-F72D-450B-B688-FF3BB6681BEB}"/>
    <cellStyle name="Currency 4 5 2 3 2 2 2" xfId="18199" xr:uid="{6B9144A4-11AF-4880-AF7A-EFF01DABC516}"/>
    <cellStyle name="Currency 4 5 2 3 2 3" xfId="10652" xr:uid="{DACA02BB-B318-4FFD-A752-9E48C2216722}"/>
    <cellStyle name="Currency 4 5 2 3 2 3 2" xfId="21032" xr:uid="{E723C75D-F9F7-4F0C-B47B-9E2213D69722}"/>
    <cellStyle name="Currency 4 5 2 3 2 4" xfId="15366" xr:uid="{B860F650-DF92-412F-A990-63AF6856B0E9}"/>
    <cellStyle name="Currency 4 5 2 3 2 5" xfId="30452" xr:uid="{355E64D1-2E56-48F9-84A3-D2E0274B7114}"/>
    <cellStyle name="Currency 4 5 2 3 3" xfId="3675" xr:uid="{00000000-0005-0000-0000-0000A3030000}"/>
    <cellStyle name="Currency 4 5 2 3 4" xfId="5694" xr:uid="{0CD193E0-BEC1-4BF2-9788-987F9986CB96}"/>
    <cellStyle name="Currency 4 5 2 3 4 2" xfId="29758" xr:uid="{99F86FCC-1A9F-4D57-BA3E-48351CE66BC9}"/>
    <cellStyle name="Currency 4 5 2 3 5" xfId="25186" xr:uid="{125BE751-1BD6-47F7-842E-CEBBAC01888C}"/>
    <cellStyle name="Currency 4 5 2 3 6" xfId="13111" xr:uid="{21994009-8AC5-412E-B726-0E1FDA509878}"/>
    <cellStyle name="Currency 4 5 2 4" xfId="1918" xr:uid="{00000000-0005-0000-0000-0000A4030000}"/>
    <cellStyle name="Currency 4 5 2 4 2" xfId="4631" xr:uid="{BA18F28B-B30E-475A-A9D3-122AB6CEE39E}"/>
    <cellStyle name="Currency 4 5 2 4 2 2" xfId="9397" xr:uid="{9A68ECEB-8860-4DAC-A876-F0FFE7E1EBBD}"/>
    <cellStyle name="Currency 4 5 2 4 2 2 2" xfId="19777" xr:uid="{3A8E03A7-588B-4FE6-96FE-51678034FA98}"/>
    <cellStyle name="Currency 4 5 2 4 2 2 3" xfId="31106" xr:uid="{49C92F80-9083-4A60-A898-B9E99DF67213}"/>
    <cellStyle name="Currency 4 5 2 4 2 2 4" xfId="30862" xr:uid="{6CEECFC6-3451-4ABE-A9DF-E8C6F4B15275}"/>
    <cellStyle name="Currency 4 5 2 4 2 3" xfId="12230" xr:uid="{8EC2CF1B-DDA4-40E6-82CF-831E173360E4}"/>
    <cellStyle name="Currency 4 5 2 4 2 3 2" xfId="22610" xr:uid="{6B75FAE7-0EB2-4AF6-90E3-7863B23C4EC5}"/>
    <cellStyle name="Currency 4 5 2 4 2 4" xfId="27722" xr:uid="{21ADC332-137F-4210-8E5E-06BFA4605AD4}"/>
    <cellStyle name="Currency 4 5 2 4 2 5" xfId="28413" xr:uid="{4D589DCE-7D71-4DC6-8C8F-0F643AD2B7CC}"/>
    <cellStyle name="Currency 4 5 2 4 2 6" xfId="16944" xr:uid="{735BD329-52F2-4E9F-8861-1305BAC1A1BF}"/>
    <cellStyle name="Currency 4 5 2 4 3" xfId="22664" xr:uid="{B1B04259-86DC-4B25-824F-1D24D88090AB}"/>
    <cellStyle name="Currency 4 5 2 4 3 2" xfId="29915" xr:uid="{5BBE9C94-0D99-4B58-8FC7-D89D9325D11D}"/>
    <cellStyle name="Currency 4 5 2 4 4" xfId="30026" xr:uid="{9967B865-BEDC-4A63-801B-5525C2EDC36C}"/>
    <cellStyle name="Currency 4 5 2 5" xfId="1913" xr:uid="{00000000-0005-0000-0000-0000A5030000}"/>
    <cellStyle name="Currency 4 5 2 5 2" xfId="24045" xr:uid="{0D05523D-B528-4033-A555-6E964F1AABAC}"/>
    <cellStyle name="Currency 4 5 2 5 3" xfId="25820" xr:uid="{F99162FC-7F1B-4FCA-89F8-447E787AAD95}"/>
    <cellStyle name="Currency 4 5 2 6" xfId="4140" xr:uid="{50D9385E-5919-4685-9204-577765CC4A3B}"/>
    <cellStyle name="Currency 4 5 2 6 2" xfId="8911" xr:uid="{AEBA6F39-5836-428B-9617-79274402EF9A}"/>
    <cellStyle name="Currency 4 5 2 6 2 2" xfId="19291" xr:uid="{2F0A757F-31C8-4EED-B23D-7F988BF96807}"/>
    <cellStyle name="Currency 4 5 2 6 3" xfId="11744" xr:uid="{E263A163-386C-412B-BA71-3CDC89A52DAA}"/>
    <cellStyle name="Currency 4 5 2 6 3 2" xfId="22124" xr:uid="{528AAB7A-FF20-4760-844E-90D0F881E7A4}"/>
    <cellStyle name="Currency 4 5 2 6 4" xfId="27901" xr:uid="{5DC743F1-2CEC-4105-92A1-374C9B082498}"/>
    <cellStyle name="Currency 4 5 2 6 5" xfId="27779" xr:uid="{6B6A6791-AA8B-4932-B61E-E7194F5E38FA}"/>
    <cellStyle name="Currency 4 5 2 6 6" xfId="16458" xr:uid="{EB6EFB00-28D2-4BD3-ADF9-75B56417D836}"/>
    <cellStyle name="Currency 4 5 2 7" xfId="4955" xr:uid="{FF155009-9AE8-472A-9786-1C5CC368329D}"/>
    <cellStyle name="Currency 4 5 2 7 2" xfId="27016" xr:uid="{1795F53F-CF1C-4045-9A4C-F0F3A2201498}"/>
    <cellStyle name="Currency 4 5 2 7 3" xfId="26114" xr:uid="{F40AD9EC-DE66-45CF-B0E2-400E0AE4591C}"/>
    <cellStyle name="Currency 4 5 2 7 4" xfId="14250" xr:uid="{50F566A2-5536-4CA9-B693-1925A58069AE}"/>
    <cellStyle name="Currency 4 5 2 8" xfId="6703" xr:uid="{1EDC8D52-5429-4EA0-BC30-B850169953D7}"/>
    <cellStyle name="Currency 4 5 2 8 2" xfId="17083" xr:uid="{18CDBB35-502C-46D6-A711-7757F3F93718}"/>
    <cellStyle name="Currency 4 5 2 9" xfId="9536" xr:uid="{2E013ABA-A669-4820-9CC5-6735C91F7EA0}"/>
    <cellStyle name="Currency 4 5 2 9 2" xfId="19916" xr:uid="{5FEF1FDC-1A94-4A05-910B-3E5D62136936}"/>
    <cellStyle name="Currency 4 5 3" xfId="576" xr:uid="{00000000-0005-0000-0000-0000A6030000}"/>
    <cellStyle name="Currency 4 5 3 10" xfId="13621" xr:uid="{334D3E92-60E7-42E3-8CC0-E74FC9A43C56}"/>
    <cellStyle name="Currency 4 5 3 2" xfId="1920" xr:uid="{00000000-0005-0000-0000-0000A7030000}"/>
    <cellStyle name="Currency 4 5 3 2 2" xfId="23942" xr:uid="{AAF0F971-3028-4122-875F-31812B9A5C10}"/>
    <cellStyle name="Currency 4 5 3 2 2 2" xfId="29816" xr:uid="{4B3D4FBF-846C-4EAB-8330-290E50CB5918}"/>
    <cellStyle name="Currency 4 5 3 2 2 2 2" xfId="30864" xr:uid="{56E3ECBD-CC6C-4809-A0CF-27A26DF84B37}"/>
    <cellStyle name="Currency 4 5 3 2 3" xfId="25618" xr:uid="{CE950C91-DA13-4A1B-A20A-059D6EE2D92A}"/>
    <cellStyle name="Currency 4 5 3 2 3 2" xfId="26035" xr:uid="{BE3BCC2F-6352-4B40-AC21-B009231F1344}"/>
    <cellStyle name="Currency 4 5 3 2 4" xfId="30065" xr:uid="{B604ADA6-9D95-4C24-AA2C-55BB6B9DA913}"/>
    <cellStyle name="Currency 4 5 3 3" xfId="1921" xr:uid="{00000000-0005-0000-0000-0000A8030000}"/>
    <cellStyle name="Currency 4 5 3 4" xfId="1919" xr:uid="{00000000-0005-0000-0000-0000A9030000}"/>
    <cellStyle name="Currency 4 5 3 4 2" xfId="22934" xr:uid="{71B5603C-6766-4D0C-B1CC-BB0C74847168}"/>
    <cellStyle name="Currency 4 5 3 4 3" xfId="23187" xr:uid="{1205E03B-BC6A-4DE9-88A4-2BEF1DEAC256}"/>
    <cellStyle name="Currency 4 5 3 5" xfId="4431" xr:uid="{3AA8AD3D-7C60-4403-BB09-DDF91B3CAE59}"/>
    <cellStyle name="Currency 4 5 3 5 2" xfId="9202" xr:uid="{A3A5C4BF-1097-4467-8467-E6868B8BA4F4}"/>
    <cellStyle name="Currency 4 5 3 5 2 2" xfId="19582" xr:uid="{49F42FB0-91CB-458C-A7D4-235AF0A55179}"/>
    <cellStyle name="Currency 4 5 3 5 2 3" xfId="31096" xr:uid="{33326015-762D-4E88-83D4-A64BE6A0CC24}"/>
    <cellStyle name="Currency 4 5 3 5 2 4" xfId="30863" xr:uid="{F643D74F-7AFF-4B03-A864-927FA527D96F}"/>
    <cellStyle name="Currency 4 5 3 5 3" xfId="12035" xr:uid="{E00CD68C-A290-4DB5-A1CF-3644D0747AC5}"/>
    <cellStyle name="Currency 4 5 3 5 3 2" xfId="22415" xr:uid="{E84E2549-6431-44F9-B607-FBBBD1DC9327}"/>
    <cellStyle name="Currency 4 5 3 5 4" xfId="28380" xr:uid="{0F213479-C7BF-460B-921C-9BF2F16D4990}"/>
    <cellStyle name="Currency 4 5 3 5 5" xfId="28280" xr:uid="{22548A9C-4DD8-41F0-A41C-723D58FD4503}"/>
    <cellStyle name="Currency 4 5 3 5 6" xfId="16749" xr:uid="{52FEF294-8412-4EB3-8765-5D8BDE2BE71D}"/>
    <cellStyle name="Currency 4 5 3 6" xfId="4957" xr:uid="{761BB72E-4A93-4F6D-952A-D789235B3BEF}"/>
    <cellStyle name="Currency 4 5 3 6 2" xfId="25855" xr:uid="{CC96E5FE-101D-49B5-AFF2-F0D67BAF3B1D}"/>
    <cellStyle name="Currency 4 5 3 6 3" xfId="25956" xr:uid="{2BE1B934-0731-458E-BBB0-C55DFA45F7BC}"/>
    <cellStyle name="Currency 4 5 3 6 4" xfId="14252" xr:uid="{8405B132-7A1C-4C01-9D7B-5EB24C9806D1}"/>
    <cellStyle name="Currency 4 5 3 7" xfId="6705" xr:uid="{E097C61D-B8A4-4BA3-A749-1FB076D1944C}"/>
    <cellStyle name="Currency 4 5 3 7 2" xfId="17085" xr:uid="{A011E640-EF48-4A1F-8560-DE3E220E899D}"/>
    <cellStyle name="Currency 4 5 3 8" xfId="9538" xr:uid="{AC37EC65-F8CF-42B4-8DC6-FADD287AB63E}"/>
    <cellStyle name="Currency 4 5 3 8 2" xfId="19918" xr:uid="{C869296A-CF30-471C-9C5F-F51BBB60F5C0}"/>
    <cellStyle name="Currency 4 5 3 9" xfId="23966" xr:uid="{F443B76C-96A1-45EC-9AFC-26C101FCEB45}"/>
    <cellStyle name="Currency 4 5 4" xfId="577" xr:uid="{00000000-0005-0000-0000-0000AA030000}"/>
    <cellStyle name="Currency 4 5 4 2" xfId="1923" xr:uid="{00000000-0005-0000-0000-0000AB030000}"/>
    <cellStyle name="Currency 4 5 4 2 2" xfId="24661" xr:uid="{263B1B22-114C-495E-9350-2ABE6490124D}"/>
    <cellStyle name="Currency 4 5 4 2 2 2" xfId="29800" xr:uid="{C804928D-1D33-4538-9314-49B044D66F42}"/>
    <cellStyle name="Currency 4 5 4 2 2 2 2" xfId="30866" xr:uid="{B0C9A63D-7494-4D52-8251-421A392B421C}"/>
    <cellStyle name="Currency 4 5 4 2 3" xfId="24065" xr:uid="{0D856946-7117-49EA-AC01-0064A38C42CE}"/>
    <cellStyle name="Currency 4 5 4 2 4" xfId="30042" xr:uid="{EEFDFB76-2D08-40FB-A6B7-3476F3E82C64}"/>
    <cellStyle name="Currency 4 5 4 3" xfId="1924" xr:uid="{00000000-0005-0000-0000-0000AC030000}"/>
    <cellStyle name="Currency 4 5 4 4" xfId="1922" xr:uid="{00000000-0005-0000-0000-0000AD030000}"/>
    <cellStyle name="Currency 4 5 4 5" xfId="4958" xr:uid="{87419F56-CBBC-4EC5-A5FA-A3AF979B0915}"/>
    <cellStyle name="Currency 4 5 4 5 2" xfId="14253" xr:uid="{8C5EB694-52CC-490F-B3E9-4913D21D4D43}"/>
    <cellStyle name="Currency 4 5 4 5 2 2" xfId="31117" xr:uid="{599ACB9C-A937-47CA-9D0F-C4AB326FB162}"/>
    <cellStyle name="Currency 4 5 4 5 2 3" xfId="30865" xr:uid="{E8603F16-F09A-4E09-9D28-44B44FEF8439}"/>
    <cellStyle name="Currency 4 5 4 6" xfId="6706" xr:uid="{1798A0C3-0F0E-4A89-8589-844DF65E9F42}"/>
    <cellStyle name="Currency 4 5 4 6 2" xfId="17086" xr:uid="{D3FD206B-DAD5-4DAA-A970-AB8DDC53341A}"/>
    <cellStyle name="Currency 4 5 4 7" xfId="9539" xr:uid="{34AC5E68-4DFB-4911-BF94-7C4459F2FB46}"/>
    <cellStyle name="Currency 4 5 4 7 2" xfId="19919" xr:uid="{1F244D45-9C5C-42D4-8B24-CE2D3F89822F}"/>
    <cellStyle name="Currency 4 5 4 8" xfId="22683" xr:uid="{4C3C79CF-25CE-4C16-9BB0-1769F28B1B20}"/>
    <cellStyle name="Currency 4 5 4 9" xfId="13383" xr:uid="{E635F5DB-2E3E-441B-8400-72BF51338561}"/>
    <cellStyle name="Currency 4 5 5" xfId="1925" xr:uid="{00000000-0005-0000-0000-0000AE030000}"/>
    <cellStyle name="Currency 4 5 5 2" xfId="2510" xr:uid="{00000000-0005-0000-0000-0000B7020000}"/>
    <cellStyle name="Currency 4 5 5 2 2" xfId="7634" xr:uid="{4D22E8A7-EB57-45C4-8DF7-78D97C020D56}"/>
    <cellStyle name="Currency 4 5 5 2 2 2" xfId="18014" xr:uid="{BA4C1423-C482-4431-9131-04E1CC4EBD81}"/>
    <cellStyle name="Currency 4 5 5 2 3" xfId="10467" xr:uid="{01F0FA39-D08C-48DA-938C-69F3BAC55A8E}"/>
    <cellStyle name="Currency 4 5 5 2 3 2" xfId="20847" xr:uid="{A02A1E62-6C59-45F9-97D0-856E7E73EC12}"/>
    <cellStyle name="Currency 4 5 5 2 4" xfId="15181" xr:uid="{96FC25C0-6B7E-46EA-8430-CD9F99FE003C}"/>
    <cellStyle name="Currency 4 5 5 2 5" xfId="30453" xr:uid="{D1D92241-B440-4161-9AD3-507B6B28F8E2}"/>
    <cellStyle name="Currency 4 5 5 3" xfId="3686" xr:uid="{00000000-0005-0000-0000-0000AE030000}"/>
    <cellStyle name="Currency 4 5 5 4" xfId="5695" xr:uid="{87D1524C-BFE7-422B-B989-9D522BADBCA1}"/>
    <cellStyle name="Currency 4 5 5 4 2" xfId="29849" xr:uid="{866D774B-6445-4880-8BA7-0099CB8DF3AA}"/>
    <cellStyle name="Currency 4 5 5 5" xfId="22723" xr:uid="{EF4411FA-DFA8-451D-B7E7-839389F36923}"/>
    <cellStyle name="Currency 4 5 5 6" xfId="12897" xr:uid="{C5E1F394-9FDA-44B8-BAB0-E2548220D597}"/>
    <cellStyle name="Currency 4 5 6" xfId="1926" xr:uid="{00000000-0005-0000-0000-0000AF030000}"/>
    <cellStyle name="Currency 4 5 6 2" xfId="2296" xr:uid="{00000000-0005-0000-0000-0000B1020000}"/>
    <cellStyle name="Currency 4 5 6 2 2" xfId="7422" xr:uid="{27282295-7FE3-42E8-957D-24B26439D840}"/>
    <cellStyle name="Currency 4 5 6 2 2 2" xfId="17802" xr:uid="{8C24B4EF-0358-4F54-A912-98B5E3379049}"/>
    <cellStyle name="Currency 4 5 6 2 3" xfId="10255" xr:uid="{FDFC2E07-E644-4F02-BCB8-66A9F1B8790E}"/>
    <cellStyle name="Currency 4 5 6 2 3 2" xfId="20635" xr:uid="{1A61F4DB-4348-4174-B239-F5DF689F2EE0}"/>
    <cellStyle name="Currency 4 5 6 2 4" xfId="27454" xr:uid="{B9F256C9-BCCC-4534-8886-D9B3C7D21615}"/>
    <cellStyle name="Currency 4 5 6 2 5" xfId="28509" xr:uid="{73746A97-BD3D-47E7-A938-B4DCC51B3BDF}"/>
    <cellStyle name="Currency 4 5 6 2 6" xfId="14969" xr:uid="{CAE99062-2993-4F26-AC84-E97E092E225E}"/>
    <cellStyle name="Currency 4 5 6 3" xfId="2049" xr:uid="{00000000-0005-0000-0000-0000AF030000}"/>
    <cellStyle name="Currency 4 5 6 4" xfId="24322" xr:uid="{E848D214-C233-4FDB-AA84-DF3F125B0AE0}"/>
    <cellStyle name="Currency 4 5 6 4 2" xfId="29871" xr:uid="{AB0F7101-5019-4E1F-BD3B-6E1E7DC5302C}"/>
    <cellStyle name="Currency 4 5 6 5" xfId="30001" xr:uid="{8A598608-F3B4-41BB-B471-9AEA4AC2105B}"/>
    <cellStyle name="Currency 4 5 7" xfId="1912" xr:uid="{00000000-0005-0000-0000-0000B0030000}"/>
    <cellStyle name="Currency 4 5 7 2" xfId="25773" xr:uid="{E7C99D6A-38BF-4E4B-8018-AFD0CBFA99FB}"/>
    <cellStyle name="Currency 4 5 7 3" xfId="24239" xr:uid="{76B8FB3E-46A1-4D15-A448-AE8DEDB8CB73}"/>
    <cellStyle name="Currency 4 5 8" xfId="3885" xr:uid="{BB75FD07-1C78-4151-9DF4-68E424D3C4F2}"/>
    <cellStyle name="Currency 4 5 8 2" xfId="8716" xr:uid="{DD397074-4919-4D6A-A38A-F372E30130F0}"/>
    <cellStyle name="Currency 4 5 8 2 2" xfId="19096" xr:uid="{DEB98FC7-18DE-4F8A-97A3-431584117BB8}"/>
    <cellStyle name="Currency 4 5 8 3" xfId="11549" xr:uid="{359770BD-143E-4F4F-AA98-5F7305CF618B}"/>
    <cellStyle name="Currency 4 5 8 3 2" xfId="21929" xr:uid="{E66B9320-DBDD-445D-8DE7-4A10CDECB151}"/>
    <cellStyle name="Currency 4 5 8 4" xfId="28025" xr:uid="{D526BE72-91DA-4754-AA1C-03DB8E0B0E8A}"/>
    <cellStyle name="Currency 4 5 8 5" xfId="27120" xr:uid="{497ECD56-B183-48DE-AA7E-44F24EB94C74}"/>
    <cellStyle name="Currency 4 5 8 6" xfId="16263" xr:uid="{F82953C5-58DF-4A68-B24B-5112198EFBCF}"/>
    <cellStyle name="Currency 4 5 9" xfId="4954" xr:uid="{2BF12BF6-A88D-4CD8-B463-BE6A723B4788}"/>
    <cellStyle name="Currency 4 5 9 2" xfId="28423" xr:uid="{CE4A9F61-2D6F-40AD-B611-F92BB82A6F93}"/>
    <cellStyle name="Currency 4 5 9 3" xfId="28540" xr:uid="{7D4837C6-7F11-49AB-8B5C-DA6D94A2B26B}"/>
    <cellStyle name="Currency 4 5 9 4" xfId="14249" xr:uid="{7B7D4E74-8C23-4621-9E92-669FBB089CC4}"/>
    <cellStyle name="Currency 4 6" xfId="578" xr:uid="{00000000-0005-0000-0000-0000B1030000}"/>
    <cellStyle name="Currency 4 6 10" xfId="6707" xr:uid="{B07F9FF6-3CB0-41E2-BE48-9F074A4EFF3F}"/>
    <cellStyle name="Currency 4 6 10 2" xfId="17087" xr:uid="{AE70F2C7-B997-463B-B121-3804A5096F80}"/>
    <cellStyle name="Currency 4 6 11" xfId="9540" xr:uid="{91979687-FDE0-42FF-AD58-6BBF9A4F60A5}"/>
    <cellStyle name="Currency 4 6 11 2" xfId="19920" xr:uid="{4896E6C4-B379-47ED-86FC-84F546494045}"/>
    <cellStyle name="Currency 4 6 12" xfId="24979" xr:uid="{7B097255-9119-4B78-A77F-24C10930B021}"/>
    <cellStyle name="Currency 4 6 13" xfId="12528" xr:uid="{B856397C-6609-41B2-9AE5-C15254210415}"/>
    <cellStyle name="Currency 4 6 2" xfId="579" xr:uid="{00000000-0005-0000-0000-0000B2030000}"/>
    <cellStyle name="Currency 4 6 2 10" xfId="23956" xr:uid="{1E0057A9-BBA2-4D46-B7EA-18EF09872F67}"/>
    <cellStyle name="Currency 4 6 2 11" xfId="12686" xr:uid="{6D82921E-0A4A-470C-944C-C94A67F7B50E}"/>
    <cellStyle name="Currency 4 6 2 2" xfId="580" xr:uid="{00000000-0005-0000-0000-0000B3030000}"/>
    <cellStyle name="Currency 4 6 2 2 2" xfId="1930" xr:uid="{00000000-0005-0000-0000-0000B4030000}"/>
    <cellStyle name="Currency 4 6 2 2 2 2" xfId="24064" xr:uid="{1A248772-3124-424D-BDF8-03CF48AD404B}"/>
    <cellStyle name="Currency 4 6 2 2 2 2 2" xfId="29799" xr:uid="{909C59C1-8B84-41E5-BC5D-A742D25F0966}"/>
    <cellStyle name="Currency 4 6 2 2 2 2 2 2" xfId="30868" xr:uid="{33A67EFD-F51B-4EDD-ACDC-7AA56856132E}"/>
    <cellStyle name="Currency 4 6 2 2 2 3" xfId="25069" xr:uid="{E0EA9661-5210-4CF1-B311-A122A5430DBF}"/>
    <cellStyle name="Currency 4 6 2 2 2 4" xfId="30066" xr:uid="{B544388C-494D-4615-984D-2FF79A0A057C}"/>
    <cellStyle name="Currency 4 6 2 2 3" xfId="1931" xr:uid="{00000000-0005-0000-0000-0000B5030000}"/>
    <cellStyle name="Currency 4 6 2 2 3 2" xfId="27017" xr:uid="{6D4BFB8F-F4E3-488F-AE7F-8B569DEE806B}"/>
    <cellStyle name="Currency 4 6 2 2 3 3" xfId="28379" xr:uid="{8E7070DA-EB58-4185-BD19-1566856F6854}"/>
    <cellStyle name="Currency 4 6 2 2 4" xfId="1929" xr:uid="{00000000-0005-0000-0000-0000B6030000}"/>
    <cellStyle name="Currency 4 6 2 2 5" xfId="4961" xr:uid="{2250466A-D110-4398-98F0-42A79CBF6180}"/>
    <cellStyle name="Currency 4 6 2 2 5 2" xfId="28535" xr:uid="{891F3589-F1CB-45CE-84A4-2A06312D3154}"/>
    <cellStyle name="Currency 4 6 2 2 5 2 2" xfId="31206" xr:uid="{0C5E9D99-D942-47ED-AA42-8E46FBC624DE}"/>
    <cellStyle name="Currency 4 6 2 2 5 2 3" xfId="30867" xr:uid="{AFFC98E0-9F11-4EDB-A318-463DF76AA7AC}"/>
    <cellStyle name="Currency 4 6 2 2 5 3" xfId="28570" xr:uid="{A706AA9B-20B4-41A2-8CB2-06ABDF2DCB6C}"/>
    <cellStyle name="Currency 4 6 2 2 5 4" xfId="14256" xr:uid="{D0255818-1554-4D74-96D0-52D65F034DCA}"/>
    <cellStyle name="Currency 4 6 2 2 6" xfId="6709" xr:uid="{45FD87FF-A2B1-4E29-9C9F-D546B2E334A5}"/>
    <cellStyle name="Currency 4 6 2 2 6 2" xfId="17089" xr:uid="{BA993446-4CF5-4070-9D3E-44C57E92FAF0}"/>
    <cellStyle name="Currency 4 6 2 2 7" xfId="9542" xr:uid="{1C96D7B5-F815-48C5-8BC9-BE47EAD44157}"/>
    <cellStyle name="Currency 4 6 2 2 7 2" xfId="19922" xr:uid="{4F90AFAC-EF2A-48EB-AE86-2E926B19D934}"/>
    <cellStyle name="Currency 4 6 2 2 8" xfId="23431" xr:uid="{BAE1E1BE-A151-440D-A3FD-1B74FF6E838B}"/>
    <cellStyle name="Currency 4 6 2 2 9" xfId="13622" xr:uid="{69D5B8D4-D772-40A6-A8B6-2592C5AE2DBC}"/>
    <cellStyle name="Currency 4 6 2 3" xfId="1932" xr:uid="{00000000-0005-0000-0000-0000B7030000}"/>
    <cellStyle name="Currency 4 6 2 3 2" xfId="2697" xr:uid="{00000000-0005-0000-0000-0000BB020000}"/>
    <cellStyle name="Currency 4 6 2 3 2 2" xfId="7820" xr:uid="{9141CB2B-C0D0-46F5-A473-8965105435F5}"/>
    <cellStyle name="Currency 4 6 2 3 2 2 2" xfId="18200" xr:uid="{58125A39-26CC-49B5-BB19-D1DF4CDA251E}"/>
    <cellStyle name="Currency 4 6 2 3 2 3" xfId="10653" xr:uid="{39219585-75A2-4539-B70E-18DB55ACB9D9}"/>
    <cellStyle name="Currency 4 6 2 3 2 3 2" xfId="21033" xr:uid="{3A80A820-F0DF-4A51-840B-F2D3EC169472}"/>
    <cellStyle name="Currency 4 6 2 3 2 4" xfId="15367" xr:uid="{03AA89C8-A028-4B49-8381-59A5B0E5E97C}"/>
    <cellStyle name="Currency 4 6 2 3 2 5" xfId="30454" xr:uid="{78266109-4A71-4784-91E5-B862DD85110C}"/>
    <cellStyle name="Currency 4 6 2 3 3" xfId="3635" xr:uid="{00000000-0005-0000-0000-0000B7030000}"/>
    <cellStyle name="Currency 4 6 2 3 4" xfId="5696" xr:uid="{B38A81BB-9A36-40AA-950D-281B6FFF8927}"/>
    <cellStyle name="Currency 4 6 2 3 4 2" xfId="29759" xr:uid="{67054A47-93D4-47AB-AD53-E56BF5421076}"/>
    <cellStyle name="Currency 4 6 2 3 5" xfId="22979" xr:uid="{B6E933DD-A71A-437B-AB0D-1555CA191641}"/>
    <cellStyle name="Currency 4 6 2 3 6" xfId="13112" xr:uid="{97F811E8-74C9-46E0-BE4A-E9879D19FAC3}"/>
    <cellStyle name="Currency 4 6 2 4" xfId="1933" xr:uid="{00000000-0005-0000-0000-0000B8030000}"/>
    <cellStyle name="Currency 4 6 2 4 2" xfId="3769" xr:uid="{711868DE-36E0-40D7-A79D-79449C7A383C}"/>
    <cellStyle name="Currency 4 6 2 4 2 2" xfId="8612" xr:uid="{F546AFF6-7058-4C82-90AC-4A81EC8083D9}"/>
    <cellStyle name="Currency 4 6 2 4 2 2 2" xfId="18992" xr:uid="{E88E79F6-1F23-4001-9309-BDEA1C2F6BF3}"/>
    <cellStyle name="Currency 4 6 2 4 2 2 3" xfId="30998" xr:uid="{50D06B9C-4AB5-43C5-B1A6-6C448FBE4A75}"/>
    <cellStyle name="Currency 4 6 2 4 2 2 4" xfId="30869" xr:uid="{04687B75-08B5-48CB-8CF3-ADAA48B62C27}"/>
    <cellStyle name="Currency 4 6 2 4 2 3" xfId="11445" xr:uid="{2DD8B225-19F8-4553-BC04-74AC6264B56E}"/>
    <cellStyle name="Currency 4 6 2 4 2 3 2" xfId="21825" xr:uid="{FC3F1D3B-7AA2-4711-B757-CB01029872EA}"/>
    <cellStyle name="Currency 4 6 2 4 2 4" xfId="28626" xr:uid="{D1889FEE-D5E8-4C56-976E-BB0BF757AFB4}"/>
    <cellStyle name="Currency 4 6 2 4 2 5" xfId="27298" xr:uid="{4CED908C-E0B3-49F6-AEE7-7441216FCEE4}"/>
    <cellStyle name="Currency 4 6 2 4 2 6" xfId="16159" xr:uid="{83C002B8-BD9C-4D22-8A9D-BA9F67B034FD}"/>
    <cellStyle name="Currency 4 6 2 4 3" xfId="25294" xr:uid="{F7CEB48C-B5A7-412F-9C5F-E2E4C2E67336}"/>
    <cellStyle name="Currency 4 6 2 4 3 2" xfId="29916" xr:uid="{5A87EBC1-D111-497B-B547-E9E6BC33C8DF}"/>
    <cellStyle name="Currency 4 6 2 4 4" xfId="30027" xr:uid="{8DDC0C0A-0576-413A-A87E-09C0201918F9}"/>
    <cellStyle name="Currency 4 6 2 5" xfId="1928" xr:uid="{00000000-0005-0000-0000-0000B9030000}"/>
    <cellStyle name="Currency 4 6 2 5 2" xfId="23048" xr:uid="{DEB66FCC-EAF6-49BE-BE1E-44208B92D060}"/>
    <cellStyle name="Currency 4 6 2 5 3" xfId="25803" xr:uid="{450EC3BB-E536-4A0F-ADBB-326E1FBE7306}"/>
    <cellStyle name="Currency 4 6 2 6" xfId="4141" xr:uid="{6809CE90-3BD2-4B14-B987-2478FE084EC5}"/>
    <cellStyle name="Currency 4 6 2 6 2" xfId="8912" xr:uid="{BF742BF3-4A54-4718-BBA4-B70ABFCB325F}"/>
    <cellStyle name="Currency 4 6 2 6 2 2" xfId="19292" xr:uid="{5AEACD83-2843-4E92-9040-B7E679159810}"/>
    <cellStyle name="Currency 4 6 2 6 3" xfId="11745" xr:uid="{A514B5F4-9004-4CED-84F6-59A48E97A795}"/>
    <cellStyle name="Currency 4 6 2 6 3 2" xfId="22125" xr:uid="{6ECBD18E-EA1B-4676-AF35-72C30BB44837}"/>
    <cellStyle name="Currency 4 6 2 6 4" xfId="26524" xr:uid="{AC3EA581-D422-4D75-92EF-30FFC4170AA4}"/>
    <cellStyle name="Currency 4 6 2 6 5" xfId="26880" xr:uid="{73973956-B136-4DDB-A0F9-8C9BC541783A}"/>
    <cellStyle name="Currency 4 6 2 6 6" xfId="16459" xr:uid="{2B2A8B2D-56B9-4B2F-ACC8-74592709D082}"/>
    <cellStyle name="Currency 4 6 2 7" xfId="4960" xr:uid="{DC1DDCAA-438F-4D69-A3BE-2C2B2BF09732}"/>
    <cellStyle name="Currency 4 6 2 7 2" xfId="27130" xr:uid="{6E317467-9D0D-42C3-9EA7-11486512D191}"/>
    <cellStyle name="Currency 4 6 2 7 3" xfId="26145" xr:uid="{D0347F24-C2A8-4668-BC74-81112063EE9F}"/>
    <cellStyle name="Currency 4 6 2 7 4" xfId="14255" xr:uid="{608F617D-8CC8-4305-BB38-54EA70AEDA53}"/>
    <cellStyle name="Currency 4 6 2 8" xfId="6708" xr:uid="{F62F604B-18CC-4DDC-B82F-9B55E4F25239}"/>
    <cellStyle name="Currency 4 6 2 8 2" xfId="17088" xr:uid="{C4A721BE-FE4D-496E-98CD-FD18782DD36D}"/>
    <cellStyle name="Currency 4 6 2 9" xfId="9541" xr:uid="{69CFD19C-2246-45B2-9FE6-6E2A756EAC3A}"/>
    <cellStyle name="Currency 4 6 2 9 2" xfId="19921" xr:uid="{DB01D7A8-7C61-4D43-9903-A09A922AE58A}"/>
    <cellStyle name="Currency 4 6 3" xfId="581" xr:uid="{00000000-0005-0000-0000-0000BA030000}"/>
    <cellStyle name="Currency 4 6 3 10" xfId="13623" xr:uid="{E2B005EC-0FC7-4563-9527-17FDC2EF4E14}"/>
    <cellStyle name="Currency 4 6 3 2" xfId="1935" xr:uid="{00000000-0005-0000-0000-0000BB030000}"/>
    <cellStyle name="Currency 4 6 3 2 2" xfId="24888" xr:uid="{C36765B5-20D3-4E36-850B-6ABAEC0FF880}"/>
    <cellStyle name="Currency 4 6 3 2 2 2" xfId="29791" xr:uid="{5BD17850-E81F-4D87-8CFA-6F1B58B55BE2}"/>
    <cellStyle name="Currency 4 6 3 2 2 2 2" xfId="30871" xr:uid="{4106EB6B-C055-4934-8903-1EC3CEE1C66A}"/>
    <cellStyle name="Currency 4 6 3 2 3" xfId="23225" xr:uid="{2C26A46C-6DAC-4B8D-A2CE-FB3895391873}"/>
    <cellStyle name="Currency 4 6 3 2 3 2" xfId="27862" xr:uid="{10E1699B-2241-47D5-9787-3D9730D666CE}"/>
    <cellStyle name="Currency 4 6 3 2 4" xfId="30067" xr:uid="{C6C642F4-8913-48F4-A9F0-7CC515AFA269}"/>
    <cellStyle name="Currency 4 6 3 3" xfId="1936" xr:uid="{00000000-0005-0000-0000-0000BC030000}"/>
    <cellStyle name="Currency 4 6 3 4" xfId="1934" xr:uid="{00000000-0005-0000-0000-0000BD030000}"/>
    <cellStyle name="Currency 4 6 3 4 2" xfId="27205" xr:uid="{76CF2D70-31C2-4FE1-8EE7-818EBE82C205}"/>
    <cellStyle name="Currency 4 6 3 4 3" xfId="28333" xr:uid="{32B145DB-C29E-4812-BF17-9D7B62B1F686}"/>
    <cellStyle name="Currency 4 6 3 5" xfId="4432" xr:uid="{8E2BD8CA-0D4D-4E62-BC0A-ED15E529F6CD}"/>
    <cellStyle name="Currency 4 6 3 5 2" xfId="9203" xr:uid="{0270927F-5680-4C53-B40F-53E15082B603}"/>
    <cellStyle name="Currency 4 6 3 5 2 2" xfId="19583" xr:uid="{0BB2AAF7-C416-498D-9B8B-9B560F3D4281}"/>
    <cellStyle name="Currency 4 6 3 5 2 3" xfId="31097" xr:uid="{61AF2E4D-FDA5-40C5-9E4A-57B74CB50473}"/>
    <cellStyle name="Currency 4 6 3 5 2 4" xfId="30870" xr:uid="{03009555-2AD8-4DBA-836C-59EF688A36D7}"/>
    <cellStyle name="Currency 4 6 3 5 3" xfId="12036" xr:uid="{AFFC388E-3DF7-4EFE-AAE8-CB07387570F2}"/>
    <cellStyle name="Currency 4 6 3 5 3 2" xfId="22416" xr:uid="{DE035A88-F17D-4998-A618-16A3E9A1EB7B}"/>
    <cellStyle name="Currency 4 6 3 5 4" xfId="28532" xr:uid="{6DF86680-28CD-4D06-9B04-0CF22F6BCB13}"/>
    <cellStyle name="Currency 4 6 3 5 5" xfId="27206" xr:uid="{6226D374-F607-49AC-91C2-FC30A724A561}"/>
    <cellStyle name="Currency 4 6 3 5 6" xfId="16750" xr:uid="{8022CEF5-0D2F-4278-A2EB-218C34FF6C4C}"/>
    <cellStyle name="Currency 4 6 3 6" xfId="4962" xr:uid="{4330E251-CD90-4B32-93FC-55EAA4CDFFD9}"/>
    <cellStyle name="Currency 4 6 3 6 2" xfId="28479" xr:uid="{215BA51B-A8B7-44C4-9585-F41E758D65E3}"/>
    <cellStyle name="Currency 4 6 3 6 3" xfId="28658" xr:uid="{9EB08D96-3FD3-47EA-B870-C504493DB19B}"/>
    <cellStyle name="Currency 4 6 3 6 4" xfId="14257" xr:uid="{60E90AF3-05F3-47F4-A189-98678D978807}"/>
    <cellStyle name="Currency 4 6 3 7" xfId="6710" xr:uid="{E7E018BF-333B-44B4-92CA-F7E2C56EB859}"/>
    <cellStyle name="Currency 4 6 3 7 2" xfId="17090" xr:uid="{D7F8E667-89B4-4688-B8FD-C186A76ABA1A}"/>
    <cellStyle name="Currency 4 6 3 8" xfId="9543" xr:uid="{5923932E-B7A2-4154-924A-867AD747AB75}"/>
    <cellStyle name="Currency 4 6 3 8 2" xfId="19923" xr:uid="{96D35695-3217-4658-B362-5229A795E688}"/>
    <cellStyle name="Currency 4 6 3 9" xfId="24327" xr:uid="{11F1C252-E24B-475A-A6CB-0594284AF6DE}"/>
    <cellStyle name="Currency 4 6 4" xfId="582" xr:uid="{00000000-0005-0000-0000-0000BE030000}"/>
    <cellStyle name="Currency 4 6 4 2" xfId="1938" xr:uid="{00000000-0005-0000-0000-0000BF030000}"/>
    <cellStyle name="Currency 4 6 4 2 2" xfId="24731" xr:uid="{F6B067B5-A3E8-44C1-A0BD-699CBD37ED89}"/>
    <cellStyle name="Currency 4 6 4 2 2 2" xfId="29803" xr:uid="{50A05FD2-552A-489D-921C-33EF4CB07C26}"/>
    <cellStyle name="Currency 4 6 4 2 2 2 2" xfId="30873" xr:uid="{20DD1A3A-4C66-426C-8AF0-5DD8ECADACD2}"/>
    <cellStyle name="Currency 4 6 4 2 3" xfId="22732" xr:uid="{49722CC7-D743-4F52-82C1-3F54B76E2373}"/>
    <cellStyle name="Currency 4 6 4 2 4" xfId="30043" xr:uid="{103C0001-4553-4204-B33E-FA357C6EA3AE}"/>
    <cellStyle name="Currency 4 6 4 3" xfId="1939" xr:uid="{00000000-0005-0000-0000-0000C0030000}"/>
    <cellStyle name="Currency 4 6 4 4" xfId="1937" xr:uid="{00000000-0005-0000-0000-0000C1030000}"/>
    <cellStyle name="Currency 4 6 4 5" xfId="4963" xr:uid="{E8104B68-60BF-44F6-A198-148619EA8402}"/>
    <cellStyle name="Currency 4 6 4 5 2" xfId="14258" xr:uid="{F993D79C-324D-4094-90E8-80912C5B10B5}"/>
    <cellStyle name="Currency 4 6 4 5 2 2" xfId="31118" xr:uid="{9BFE5A8D-C545-4F3A-8596-DCD99BE51191}"/>
    <cellStyle name="Currency 4 6 4 5 2 3" xfId="30872" xr:uid="{A064A3F5-5B54-4892-9309-AD84AB3D99CF}"/>
    <cellStyle name="Currency 4 6 4 6" xfId="6711" xr:uid="{B47C4504-D587-4D4B-A5E5-B5D92E7C2E97}"/>
    <cellStyle name="Currency 4 6 4 6 2" xfId="17091" xr:uid="{C233BEB7-DD31-4D3D-A7D9-62A75FCF85AD}"/>
    <cellStyle name="Currency 4 6 4 7" xfId="9544" xr:uid="{AB973561-B002-4343-AC5F-1462A0AC63B3}"/>
    <cellStyle name="Currency 4 6 4 7 2" xfId="19924" xr:uid="{F17DB19A-C246-4994-86EC-1CC8D02BB663}"/>
    <cellStyle name="Currency 4 6 4 8" xfId="24955" xr:uid="{F86C4079-2D3E-4067-BF88-768835AA9419}"/>
    <cellStyle name="Currency 4 6 4 9" xfId="13384" xr:uid="{FBE96D83-CC4B-4205-B350-C9D1F5359855}"/>
    <cellStyle name="Currency 4 6 5" xfId="1940" xr:uid="{00000000-0005-0000-0000-0000C2030000}"/>
    <cellStyle name="Currency 4 6 5 2" xfId="2573" xr:uid="{00000000-0005-0000-0000-0000BE020000}"/>
    <cellStyle name="Currency 4 6 5 2 2" xfId="7697" xr:uid="{F5D68F96-F0DA-4749-84B4-D6B389395435}"/>
    <cellStyle name="Currency 4 6 5 2 2 2" xfId="18077" xr:uid="{16F57B8C-289B-40FB-9E86-96BDD41AD2DE}"/>
    <cellStyle name="Currency 4 6 5 2 3" xfId="10530" xr:uid="{26C5C6E3-E275-4B47-AA68-731DCEF045DA}"/>
    <cellStyle name="Currency 4 6 5 2 3 2" xfId="20910" xr:uid="{343B79BB-FD30-4CBF-B8D2-4EADF47A6AD8}"/>
    <cellStyle name="Currency 4 6 5 2 4" xfId="15244" xr:uid="{60EFE88D-3491-47D8-A831-9D6B14B3372A}"/>
    <cellStyle name="Currency 4 6 5 2 5" xfId="30455" xr:uid="{E18A8C60-CC08-4E1E-A0CA-FB0ED894DFBA}"/>
    <cellStyle name="Currency 4 6 5 3" xfId="2084" xr:uid="{00000000-0005-0000-0000-0000C2030000}"/>
    <cellStyle name="Currency 4 6 5 4" xfId="5697" xr:uid="{7B617730-E9B4-416A-9358-07A6A410E9D6}"/>
    <cellStyle name="Currency 4 6 5 4 2" xfId="29850" xr:uid="{E0193312-E9E5-449A-AE34-3BA53CF5D6B0}"/>
    <cellStyle name="Currency 4 6 5 5" xfId="24698" xr:uid="{463D0040-66A8-4624-B6B9-13090BDD56A9}"/>
    <cellStyle name="Currency 4 6 5 6" xfId="12960" xr:uid="{BEAC7C64-E13E-4CCE-A360-392E2851F7F6}"/>
    <cellStyle name="Currency 4 6 6" xfId="1941" xr:uid="{00000000-0005-0000-0000-0000C3030000}"/>
    <cellStyle name="Currency 4 6 6 2" xfId="2297" xr:uid="{00000000-0005-0000-0000-0000B8020000}"/>
    <cellStyle name="Currency 4 6 6 2 2" xfId="7423" xr:uid="{3A032AAF-4944-4C9B-8E3F-725920A81EF8}"/>
    <cellStyle name="Currency 4 6 6 2 2 2" xfId="17803" xr:uid="{D7495DBE-760B-494D-B401-8FBC27B6F3E8}"/>
    <cellStyle name="Currency 4 6 6 2 3" xfId="10256" xr:uid="{4684E2E0-4CBE-4AA0-AC83-2A299CC44737}"/>
    <cellStyle name="Currency 4 6 6 2 3 2" xfId="20636" xr:uid="{B444816C-3FAE-4F49-BEE5-6B9562F8C546}"/>
    <cellStyle name="Currency 4 6 6 2 4" xfId="26425" xr:uid="{7CC14572-D99A-45ED-9A72-5F853AB95C6C}"/>
    <cellStyle name="Currency 4 6 6 2 5" xfId="27668" xr:uid="{50E25C06-2115-445B-B9B8-E34236366B27}"/>
    <cellStyle name="Currency 4 6 6 2 6" xfId="14970" xr:uid="{D3E9DC08-5AB2-4141-BCE7-79ABD7C17FC4}"/>
    <cellStyle name="Currency 4 6 6 3" xfId="3567" xr:uid="{00000000-0005-0000-0000-0000C3030000}"/>
    <cellStyle name="Currency 4 6 6 4" xfId="23613" xr:uid="{F73A3D5D-7C63-4474-93C8-2F8C85107F04}"/>
    <cellStyle name="Currency 4 6 6 4 2" xfId="29882" xr:uid="{99FEDB83-0EE7-41D5-884E-FFFD18F1BF1A}"/>
    <cellStyle name="Currency 4 6 6 5" xfId="30005" xr:uid="{1460142F-DF54-4A6F-A3ED-28B82CD6A1AD}"/>
    <cellStyle name="Currency 4 6 7" xfId="1927" xr:uid="{00000000-0005-0000-0000-0000C4030000}"/>
    <cellStyle name="Currency 4 6 7 2" xfId="28516" xr:uid="{2B3A5AD4-3B72-4F07-A3C7-D11D3D3B1C66}"/>
    <cellStyle name="Currency 4 6 7 3" xfId="27209" xr:uid="{5F1C9F25-9141-46C1-A1B3-03D885C2C8D1}"/>
    <cellStyle name="Currency 4 6 8" xfId="3886" xr:uid="{321DE718-E9DD-4CC6-9A43-BD6F7C64AB7F}"/>
    <cellStyle name="Currency 4 6 8 2" xfId="8717" xr:uid="{AD18585E-0449-46B3-922D-ACB393122CAA}"/>
    <cellStyle name="Currency 4 6 8 2 2" xfId="19097" xr:uid="{4D1C51FA-2DFF-4B0C-A693-C516D66EA62D}"/>
    <cellStyle name="Currency 4 6 8 3" xfId="11550" xr:uid="{1F5E6A13-92D4-46EC-9A46-2A9CB594B694}"/>
    <cellStyle name="Currency 4 6 8 3 2" xfId="21930" xr:uid="{A633267D-7F4D-48B2-A353-1F07ACD67AB0}"/>
    <cellStyle name="Currency 4 6 8 4" xfId="27776" xr:uid="{DA6FD5AD-9B55-4E2B-B7EA-D19834A23184}"/>
    <cellStyle name="Currency 4 6 8 5" xfId="28435" xr:uid="{BD2F0D9E-4719-4DF7-87A2-968EC5181914}"/>
    <cellStyle name="Currency 4 6 8 6" xfId="16264" xr:uid="{0A23D878-012A-4A19-A859-A12D6AEE8510}"/>
    <cellStyle name="Currency 4 6 9" xfId="4959" xr:uid="{DE7EAA6F-BFD6-4F03-B088-0A8D226152DC}"/>
    <cellStyle name="Currency 4 6 9 2" xfId="27117" xr:uid="{06CA89B7-6312-4E86-9D6C-FD22CC4C758E}"/>
    <cellStyle name="Currency 4 6 9 3" xfId="25947" xr:uid="{E0EC0313-2058-4B8D-B267-99353C57F5E2}"/>
    <cellStyle name="Currency 4 6 9 4" xfId="14254" xr:uid="{7833206C-B6D0-426E-BE34-4FCBBBB89811}"/>
    <cellStyle name="Currency 4 7" xfId="583" xr:uid="{00000000-0005-0000-0000-0000C5030000}"/>
    <cellStyle name="Currency 4 7 10" xfId="9545" xr:uid="{01959434-F34D-4B0B-8F37-8B08E578F8AF}"/>
    <cellStyle name="Currency 4 7 10 2" xfId="19925" xr:uid="{FA30C7BA-0903-4083-8A76-27524D961128}"/>
    <cellStyle name="Currency 4 7 11" xfId="24121" xr:uid="{3B9E7350-C702-438E-80B8-77257FFCE4AC}"/>
    <cellStyle name="Currency 4 7 12" xfId="12529"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1" xr:uid="{6B603E88-43AA-46D0-B30C-7C5E2BA0DCA6}"/>
    <cellStyle name="Currency 4 7 2 2 2 2 2" xfId="18381" xr:uid="{3104BB23-EFDE-4A36-BB1E-E3882DCC46F1}"/>
    <cellStyle name="Currency 4 7 2 2 2 2 2 2" xfId="31137" xr:uid="{2D7C246A-68B7-4CFD-A4B1-20F461BF2A36}"/>
    <cellStyle name="Currency 4 7 2 2 2 2 2 3" xfId="30874" xr:uid="{58998F0B-85AE-486C-A382-95439DE4F342}"/>
    <cellStyle name="Currency 4 7 2 2 2 3" xfId="10834" xr:uid="{0B57C376-07B2-4A4E-8EC5-44E61586E5AF}"/>
    <cellStyle name="Currency 4 7 2 2 2 3 2" xfId="21214" xr:uid="{57CDE2AC-2F0C-4449-821A-49DD0ACB7F52}"/>
    <cellStyle name="Currency 4 7 2 2 2 4" xfId="27603" xr:uid="{B2E46E50-9B9F-44C6-AFD4-8A5B5F6A0169}"/>
    <cellStyle name="Currency 4 7 2 2 2 5" xfId="28026" xr:uid="{553B760F-710B-46B0-B275-FCB41B94D847}"/>
    <cellStyle name="Currency 4 7 2 2 2 6" xfId="15548" xr:uid="{9237B366-6A9D-4927-9B96-8F59977269B7}"/>
    <cellStyle name="Currency 4 7 2 2 3" xfId="3674" xr:uid="{00000000-0005-0000-0000-0000C7030000}"/>
    <cellStyle name="Currency 4 7 2 2 4" xfId="5698" xr:uid="{22D5A381-C581-4E10-97AC-9DBF758EBF8B}"/>
    <cellStyle name="Currency 4 7 2 2 4 2" xfId="29768" xr:uid="{0C7B32D4-BB29-4F76-8B8A-FD0BCD18A388}"/>
    <cellStyle name="Currency 4 7 2 2 5" xfId="23223" xr:uid="{AAE7014B-67D7-4C40-B0E9-01940099DFC8}"/>
    <cellStyle name="Currency 4 7 2 2 6" xfId="13385" xr:uid="{79982C24-3858-4D30-A106-E097CF27C8FA}"/>
    <cellStyle name="Currency 4 7 2 3" xfId="1945" xr:uid="{00000000-0005-0000-0000-0000C8030000}"/>
    <cellStyle name="Currency 4 7 2 3 2" xfId="22777" xr:uid="{C881F5B4-F3A9-4ED8-B9EF-E79DA3E8F815}"/>
    <cellStyle name="Currency 4 7 2 3 2 2" xfId="30875" xr:uid="{46A40648-E8C7-46BB-B02E-964BBBAC44C8}"/>
    <cellStyle name="Currency 4 7 2 3 2 3" xfId="30557" xr:uid="{7FB00D90-5EFF-407A-A2EE-BCB114692E06}"/>
    <cellStyle name="Currency 4 7 2 3 3" xfId="24173" xr:uid="{26544DD9-D091-4B2C-811F-DB5F89FFB9E2}"/>
    <cellStyle name="Currency 4 7 2 3 4" xfId="30044" xr:uid="{03F34DAA-9662-4CDA-B389-E9B2513FC7EF}"/>
    <cellStyle name="Currency 4 7 2 3 5" xfId="29664" xr:uid="{B1A5471A-E9DF-4A58-98F4-687E63BF72A9}"/>
    <cellStyle name="Currency 4 7 2 4" xfId="1943" xr:uid="{00000000-0005-0000-0000-0000C9030000}"/>
    <cellStyle name="Currency 4 7 2 4 2" xfId="27765" xr:uid="{35AA840F-E0D9-4801-A904-7666944D530D}"/>
    <cellStyle name="Currency 4 7 2 4 2 2" xfId="30876" xr:uid="{1515B294-8235-40E8-A6B4-154D4660E385}"/>
    <cellStyle name="Currency 4 7 2 4 2 3" xfId="30592" xr:uid="{1E8B89AC-8DA1-43FC-A4C2-8D0D6782A5B1}"/>
    <cellStyle name="Currency 4 7 2 4 3" xfId="27553" xr:uid="{309E2BD4-6415-423E-9A3A-269217115A99}"/>
    <cellStyle name="Currency 4 7 2 5" xfId="4965" xr:uid="{9BE4CE84-067E-4295-A27D-905C278DD623}"/>
    <cellStyle name="Currency 4 7 2 5 2" xfId="26371" xr:uid="{3D365F35-CF2A-4441-B8D2-A563921F7C70}"/>
    <cellStyle name="Currency 4 7 2 5 3" xfId="28207" xr:uid="{C26C9849-AAC5-4C2E-BD2A-17A120A28152}"/>
    <cellStyle name="Currency 4 7 2 5 4" xfId="14260" xr:uid="{15504211-C8FB-48E3-ABE1-52F60A82B2EA}"/>
    <cellStyle name="Currency 4 7 2 5 5" xfId="30614" xr:uid="{21AA2613-708A-4885-9EF8-F8F95C75AC44}"/>
    <cellStyle name="Currency 4 7 2 6" xfId="6713" xr:uid="{BEB38E83-4F2F-4E06-B525-7C7B913DDC00}"/>
    <cellStyle name="Currency 4 7 2 6 2" xfId="27670" xr:uid="{B3B20FE0-6D17-420D-A700-4AF685066E12}"/>
    <cellStyle name="Currency 4 7 2 6 3" xfId="27315" xr:uid="{783F09BB-E3D5-4BB4-AAF7-C9480B15745D}"/>
    <cellStyle name="Currency 4 7 2 6 4" xfId="17093" xr:uid="{86F38118-6FB7-423B-811B-008EFB0E9E1C}"/>
    <cellStyle name="Currency 4 7 2 7" xfId="9546" xr:uid="{873BF6CA-07A0-4CE0-A052-DE6BD5390744}"/>
    <cellStyle name="Currency 4 7 2 7 2" xfId="19926" xr:uid="{AB1AAE0F-D698-4FBA-AF06-EF0C6B5B4929}"/>
    <cellStyle name="Currency 4 7 2 8" xfId="22883" xr:uid="{EF53D26A-A562-47AF-9875-D9B1DACB83A1}"/>
    <cellStyle name="Currency 4 7 2 9" xfId="12687" xr:uid="{7A29D792-EFEE-4E6D-BDD9-6CAF58E6AD12}"/>
    <cellStyle name="Currency 4 7 3" xfId="585" xr:uid="{00000000-0005-0000-0000-0000CA030000}"/>
    <cellStyle name="Currency 4 7 3 2" xfId="1947" xr:uid="{00000000-0005-0000-0000-0000CB030000}"/>
    <cellStyle name="Currency 4 7 3 2 2" xfId="28431" xr:uid="{B4A62C14-DA6C-4FEF-A267-1F04A97C9276}"/>
    <cellStyle name="Currency 4 7 3 2 2 2" xfId="30878" xr:uid="{0702549B-AD85-4AE4-A433-868C879C86F7}"/>
    <cellStyle name="Currency 4 7 3 2 2 3" xfId="30605" xr:uid="{A38BBF4E-F180-48DE-B4A0-4A2613B2FFB9}"/>
    <cellStyle name="Currency 4 7 3 2 3" xfId="27992" xr:uid="{B87E3442-56D6-4DE3-9FCB-CCFCEF4BF84C}"/>
    <cellStyle name="Currency 4 7 3 3" xfId="1948" xr:uid="{00000000-0005-0000-0000-0000CC030000}"/>
    <cellStyle name="Currency 4 7 3 4" xfId="1946" xr:uid="{00000000-0005-0000-0000-0000CD030000}"/>
    <cellStyle name="Currency 4 7 3 5" xfId="4966" xr:uid="{AA653B47-EB77-473A-AE3F-55E72BE8DAE9}"/>
    <cellStyle name="Currency 4 7 3 5 2" xfId="26650" xr:uid="{F73D796E-D2FC-4D1D-804E-0483698AE38C}"/>
    <cellStyle name="Currency 4 7 3 5 2 2" xfId="31179" xr:uid="{60D792DD-C0A3-4059-B1B7-EE8D93B21A3E}"/>
    <cellStyle name="Currency 4 7 3 5 2 3" xfId="30877" xr:uid="{965771F9-B135-4B0F-888D-B2C2DB99A4E6}"/>
    <cellStyle name="Currency 4 7 3 5 3" xfId="27686" xr:uid="{3C6439A3-0637-4EC0-A383-FC5F4D8D1E46}"/>
    <cellStyle name="Currency 4 7 3 5 4" xfId="14261" xr:uid="{003F3429-F97A-40D6-994C-FCB7138F97CF}"/>
    <cellStyle name="Currency 4 7 3 6" xfId="6714" xr:uid="{19B11A2C-F7D2-418F-B52D-2DFDE34271BB}"/>
    <cellStyle name="Currency 4 7 3 6 2" xfId="17094" xr:uid="{62A2C9DA-8A04-4F2E-BAA4-FE6F50340982}"/>
    <cellStyle name="Currency 4 7 3 7" xfId="9547" xr:uid="{F966EB47-0C3E-4CAD-B1A0-0DDDE86F84C8}"/>
    <cellStyle name="Currency 4 7 3 7 2" xfId="19927" xr:uid="{CF16DF1A-19C2-439F-89B1-FE7280222081}"/>
    <cellStyle name="Currency 4 7 3 8" xfId="24318" xr:uid="{9F439C94-388B-49EA-AE61-E9EB10CD7F2D}"/>
    <cellStyle name="Currency 4 7 3 9" xfId="13113" xr:uid="{59F93EE0-36F1-41C3-BE48-868E13347F87}"/>
    <cellStyle name="Currency 4 7 4" xfId="1949" xr:uid="{00000000-0005-0000-0000-0000CE030000}"/>
    <cellStyle name="Currency 4 7 4 2" xfId="2298" xr:uid="{00000000-0005-0000-0000-0000BF020000}"/>
    <cellStyle name="Currency 4 7 4 2 2" xfId="7424" xr:uid="{E48ED43D-F5C3-466C-8932-8EA701B06B69}"/>
    <cellStyle name="Currency 4 7 4 2 2 2" xfId="17804" xr:uid="{021EBDA7-4A55-4B1A-8E08-9A45AC1DAE19}"/>
    <cellStyle name="Currency 4 7 4 2 2 2 2" xfId="31127" xr:uid="{5CB58FDC-842F-4366-B972-CDDC1BFA162B}"/>
    <cellStyle name="Currency 4 7 4 2 2 2 3" xfId="30879" xr:uid="{89EB998A-6F45-4617-8268-95C9947F0B85}"/>
    <cellStyle name="Currency 4 7 4 2 3" xfId="10257" xr:uid="{5F500F5C-9323-4E28-A82A-5EE59E6F1C0D}"/>
    <cellStyle name="Currency 4 7 4 2 3 2" xfId="20637" xr:uid="{7905FF4E-937E-4733-8C99-F1A3D0F00B32}"/>
    <cellStyle name="Currency 4 7 4 2 4" xfId="26104" xr:uid="{78E47DCE-5F4E-4AD3-BF2E-A24265D35436}"/>
    <cellStyle name="Currency 4 7 4 2 5" xfId="25918" xr:uid="{60C943FF-852C-4686-A2F2-471DCBB227B8}"/>
    <cellStyle name="Currency 4 7 4 2 6" xfId="14971" xr:uid="{2C1DD2A8-26E0-4FA0-850F-EB722BC0EC15}"/>
    <cellStyle name="Currency 4 7 4 3" xfId="3636" xr:uid="{00000000-0005-0000-0000-0000CE030000}"/>
    <cellStyle name="Currency 4 7 4 4" xfId="24130" xr:uid="{C3AEE799-7253-4F20-A455-E163AF421BCE}"/>
    <cellStyle name="Currency 4 7 4 4 2" xfId="29738" xr:uid="{424C1383-0C0A-4A87-94FC-0B530D5B9FC1}"/>
    <cellStyle name="Currency 4 7 4 5" xfId="29851" xr:uid="{83D46F38-F5C3-4492-BE02-3C9E29784F87}"/>
    <cellStyle name="Currency 4 7 4 6" xfId="29993" xr:uid="{D5B75D03-C87F-4FB3-9F1A-AC55BC0986B3}"/>
    <cellStyle name="Currency 4 7 5" xfId="1950" xr:uid="{00000000-0005-0000-0000-0000CF030000}"/>
    <cellStyle name="Currency 4 7 5 2" xfId="25266" xr:uid="{CDE00D5B-E828-41FA-A68A-9B3CE7066B15}"/>
    <cellStyle name="Currency 4 7 5 2 2" xfId="29731" xr:uid="{6772595D-F27B-4705-AC0E-A786A7A8AE55}"/>
    <cellStyle name="Currency 4 7 5 2 2 2" xfId="30880" xr:uid="{1E6F16AA-3248-4BCF-B673-DB6874B6D555}"/>
    <cellStyle name="Currency 4 7 5 3" xfId="25598" xr:uid="{6CD831BA-6D09-4C68-9F08-905171E640CA}"/>
    <cellStyle name="Currency 4 7 5 4" xfId="30028" xr:uid="{540ADC2A-6053-4F65-B211-C07661CCB067}"/>
    <cellStyle name="Currency 4 7 6" xfId="1942" xr:uid="{00000000-0005-0000-0000-0000D0030000}"/>
    <cellStyle name="Currency 4 7 6 2" xfId="26141" xr:uid="{D0C1945C-72AA-4573-AA8D-1633DBEA2CAD}"/>
    <cellStyle name="Currency 4 7 6 2 2" xfId="30881" xr:uid="{BD05442E-4299-43AF-92D8-BA01610430CE}"/>
    <cellStyle name="Currency 4 7 6 2 3" xfId="30591" xr:uid="{D3EEBA4A-4BA4-4D6E-A7B4-E64301858765}"/>
    <cellStyle name="Currency 4 7 6 3" xfId="26609" xr:uid="{80965D0B-9059-4A46-AB05-60F1B5BE61C6}"/>
    <cellStyle name="Currency 4 7 7" xfId="3887" xr:uid="{3CBD11E9-3EFC-4C96-87B7-EE0635EA82F6}"/>
    <cellStyle name="Currency 4 7 7 2" xfId="8718" xr:uid="{C09B8340-DE6C-4EA8-BFDB-E3BDAC3AEDB5}"/>
    <cellStyle name="Currency 4 7 7 2 2" xfId="28966" xr:uid="{DA69CAC2-1877-47CD-8950-A4DBE86E05FA}"/>
    <cellStyle name="Currency 4 7 7 2 3" xfId="26337" xr:uid="{3095DECA-ABD6-4A11-BFFB-415C87BB631B}"/>
    <cellStyle name="Currency 4 7 7 2 4" xfId="19098" xr:uid="{844FAEA3-8AE7-4FF2-9811-CD15EE833D2C}"/>
    <cellStyle name="Currency 4 7 7 3" xfId="11551" xr:uid="{520FC835-1AC3-4133-BB04-81EC5AF58F3A}"/>
    <cellStyle name="Currency 4 7 7 3 2" xfId="21931" xr:uid="{56B72C26-D985-4269-A376-6B44A11A5B02}"/>
    <cellStyle name="Currency 4 7 7 4" xfId="26169" xr:uid="{19CA4702-B36A-4E5B-BA4B-964627BCA4F1}"/>
    <cellStyle name="Currency 4 7 7 5" xfId="16265" xr:uid="{76069791-02B8-4769-971D-31681C043604}"/>
    <cellStyle name="Currency 4 7 8" xfId="4964" xr:uid="{E34E299F-AD46-449C-B1A5-51BB76C325C5}"/>
    <cellStyle name="Currency 4 7 8 2" xfId="26215" xr:uid="{110CC1CA-6673-4FEF-9546-96A44FD1D013}"/>
    <cellStyle name="Currency 4 7 8 3" xfId="26109" xr:uid="{13470DEA-F8EA-4EC0-8163-E6E509DC569E}"/>
    <cellStyle name="Currency 4 7 8 4" xfId="14259" xr:uid="{7183D54A-FE39-464F-AC51-ABB77E7320DC}"/>
    <cellStyle name="Currency 4 7 9" xfId="6712" xr:uid="{7A444773-9948-4586-8685-1453BE4EF030}"/>
    <cellStyle name="Currency 4 7 9 2" xfId="27939" xr:uid="{4F70E5F3-9058-4E7A-A4A6-D7B8B9CB4522}"/>
    <cellStyle name="Currency 4 7 9 3" xfId="25929" xr:uid="{E8AB6CF0-D2D9-41EE-B58D-ECFE27D21A7A}"/>
    <cellStyle name="Currency 4 7 9 4" xfId="17092" xr:uid="{EB6CB191-D83A-4A53-B2B2-AF23D0F26A38}"/>
    <cellStyle name="Currency 4 8" xfId="586" xr:uid="{00000000-0005-0000-0000-0000D1030000}"/>
    <cellStyle name="Currency 4 8 10" xfId="9548" xr:uid="{518031D6-4FCB-461D-A0DD-8E4DEA690AE2}"/>
    <cellStyle name="Currency 4 8 10 2" xfId="19928" xr:uid="{184D2E45-1BC4-44DB-8F5B-2B1B1E655BD7}"/>
    <cellStyle name="Currency 4 8 11" xfId="24276" xr:uid="{A45ACE86-53A0-47D8-AFEE-FA1132DBDB5D}"/>
    <cellStyle name="Currency 4 8 12" xfId="12530"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2" xr:uid="{E548F0CD-450D-4E66-B747-E1F07B4CE89B}"/>
    <cellStyle name="Currency 4 8 2 2 2 2 2" xfId="18382" xr:uid="{AA0CD93F-8B9E-48DE-BC3E-C028EAF890B7}"/>
    <cellStyle name="Currency 4 8 2 2 2 2 2 2" xfId="31138" xr:uid="{AAC7DD63-F3B0-4EA7-A2AB-A56CAF05FE90}"/>
    <cellStyle name="Currency 4 8 2 2 2 2 2 3" xfId="30882" xr:uid="{27A2AC4E-6837-47B5-B15A-55F5344721D7}"/>
    <cellStyle name="Currency 4 8 2 2 2 3" xfId="10835" xr:uid="{FB0535CB-6403-4CD1-BBC9-99FE07A18266}"/>
    <cellStyle name="Currency 4 8 2 2 2 3 2" xfId="21215" xr:uid="{D31FD4FE-8859-499C-A08A-C800879E72ED}"/>
    <cellStyle name="Currency 4 8 2 2 2 4" xfId="27566" xr:uid="{5E9F9818-4E59-4FD4-AE8B-AAB6D387220B}"/>
    <cellStyle name="Currency 4 8 2 2 2 5" xfId="26662" xr:uid="{EED42D54-F4B2-462E-AAA6-BE60A2E7D909}"/>
    <cellStyle name="Currency 4 8 2 2 2 6" xfId="15549" xr:uid="{3D7AB569-1D06-4E43-90FC-96E2AEDF0612}"/>
    <cellStyle name="Currency 4 8 2 2 3" xfId="3563" xr:uid="{00000000-0005-0000-0000-0000D3030000}"/>
    <cellStyle name="Currency 4 8 2 2 4" xfId="5699" xr:uid="{887A2B17-B989-4808-B3BE-25836BED9DF9}"/>
    <cellStyle name="Currency 4 8 2 2 4 2" xfId="29769" xr:uid="{2A63CC11-416D-448A-B04D-B1999AFE4288}"/>
    <cellStyle name="Currency 4 8 2 2 5" xfId="24339" xr:uid="{538A3F27-62A4-40A7-AE9E-6B0991C0545A}"/>
    <cellStyle name="Currency 4 8 2 2 6" xfId="13386" xr:uid="{0891E334-E200-4194-AB74-154CC4C3C0A4}"/>
    <cellStyle name="Currency 4 8 2 3" xfId="1954" xr:uid="{00000000-0005-0000-0000-0000D4030000}"/>
    <cellStyle name="Currency 4 8 2 3 2" xfId="23758" xr:uid="{4167CAEE-D7F3-4B74-BE25-2A71A9085DE6}"/>
    <cellStyle name="Currency 4 8 2 3 2 2" xfId="30883" xr:uid="{757A3CB7-1C55-4D56-B945-482D3CE86FCE}"/>
    <cellStyle name="Currency 4 8 2 3 2 3" xfId="30558" xr:uid="{1C10DF34-CC59-4FAB-BE80-EACF5A93CA72}"/>
    <cellStyle name="Currency 4 8 2 3 3" xfId="23118" xr:uid="{1602DC18-E900-4AE9-A316-7D2565CB3207}"/>
    <cellStyle name="Currency 4 8 2 3 4" xfId="30045" xr:uid="{1CDABCE1-0483-422E-A6D0-DA2E0546B955}"/>
    <cellStyle name="Currency 4 8 2 3 5" xfId="29665" xr:uid="{791DC7EE-5FE3-4AE5-8D27-7C884F499AE2}"/>
    <cellStyle name="Currency 4 8 2 4" xfId="1952" xr:uid="{00000000-0005-0000-0000-0000D5030000}"/>
    <cellStyle name="Currency 4 8 2 4 2" xfId="28679" xr:uid="{83965D3F-0DFF-4118-9460-A46F81EC8DEC}"/>
    <cellStyle name="Currency 4 8 2 4 2 2" xfId="30884" xr:uid="{6A9CCD15-757E-42F7-A126-7DE3F6BF7048}"/>
    <cellStyle name="Currency 4 8 2 4 2 3" xfId="30594" xr:uid="{A308E91F-CE51-4207-A946-3A96D42EA8B7}"/>
    <cellStyle name="Currency 4 8 2 4 3" xfId="28186" xr:uid="{6E725EBC-1C03-473F-9833-307F8ED7DBCB}"/>
    <cellStyle name="Currency 4 8 2 5" xfId="4968" xr:uid="{FE49F526-4A03-4D67-942E-39B9CEE06BC7}"/>
    <cellStyle name="Currency 4 8 2 5 2" xfId="27184" xr:uid="{CCEF0CE8-ED12-41CC-A5DA-75CBBE495874}"/>
    <cellStyle name="Currency 4 8 2 5 3" xfId="25831" xr:uid="{1E7BBEEA-1730-44BA-8B2F-82CB56AA59C3}"/>
    <cellStyle name="Currency 4 8 2 5 4" xfId="14263" xr:uid="{5C96AFE2-855B-4472-BA64-DE3E33E7118E}"/>
    <cellStyle name="Currency 4 8 2 5 5" xfId="30637" xr:uid="{145C9633-4B64-48AF-8723-20B8C3906735}"/>
    <cellStyle name="Currency 4 8 2 6" xfId="6716" xr:uid="{3D58F211-A727-433E-A8B3-2D8FC8B20216}"/>
    <cellStyle name="Currency 4 8 2 6 2" xfId="27999" xr:uid="{D57B6D92-A933-4D4A-83E2-10FE3DE01E32}"/>
    <cellStyle name="Currency 4 8 2 6 3" xfId="26499" xr:uid="{A2D3AB61-87CE-41E9-8B2B-F2F8BFB69031}"/>
    <cellStyle name="Currency 4 8 2 6 4" xfId="17096" xr:uid="{0AA9968E-AC9E-442A-8CB7-C801B0D797A3}"/>
    <cellStyle name="Currency 4 8 2 7" xfId="9549" xr:uid="{8098CF5B-4973-49BE-8D14-5AB93CF6AA1E}"/>
    <cellStyle name="Currency 4 8 2 7 2" xfId="19929" xr:uid="{07DD1F18-8F7C-4C8C-AE04-17172020A973}"/>
    <cellStyle name="Currency 4 8 2 8" xfId="24217" xr:uid="{D229254F-E064-430C-BF8B-3F30208DFEBF}"/>
    <cellStyle name="Currency 4 8 2 9" xfId="12688" xr:uid="{C192F418-C48E-4364-A551-71DCACA3D032}"/>
    <cellStyle name="Currency 4 8 3" xfId="588" xr:uid="{00000000-0005-0000-0000-0000D6030000}"/>
    <cellStyle name="Currency 4 8 3 2" xfId="1956" xr:uid="{00000000-0005-0000-0000-0000D7030000}"/>
    <cellStyle name="Currency 4 8 3 2 2" xfId="28582" xr:uid="{7EA758D2-EF56-4EBA-A852-ECFF349D9C77}"/>
    <cellStyle name="Currency 4 8 3 2 2 2" xfId="30886" xr:uid="{6B43E411-504A-48A0-881D-A4CB093416FC}"/>
    <cellStyle name="Currency 4 8 3 2 2 3" xfId="30606" xr:uid="{E9C158B3-78D8-4AF3-8BD1-0F4A0B4EB020}"/>
    <cellStyle name="Currency 4 8 3 2 3" xfId="28375" xr:uid="{2BDE907B-0B78-4F02-BEEA-9C16113F20AA}"/>
    <cellStyle name="Currency 4 8 3 3" xfId="1957" xr:uid="{00000000-0005-0000-0000-0000D8030000}"/>
    <cellStyle name="Currency 4 8 3 4" xfId="1955" xr:uid="{00000000-0005-0000-0000-0000D9030000}"/>
    <cellStyle name="Currency 4 8 3 5" xfId="4969" xr:uid="{1B67C4BD-FEAB-4343-81B0-70E336F834C2}"/>
    <cellStyle name="Currency 4 8 3 5 2" xfId="27522" xr:uid="{933B019B-A4E7-43F1-BD1A-DA7B8BE0F85B}"/>
    <cellStyle name="Currency 4 8 3 5 2 2" xfId="31192" xr:uid="{1FA06368-9692-4F87-BA84-A8F7113127B3}"/>
    <cellStyle name="Currency 4 8 3 5 2 3" xfId="30885" xr:uid="{74CDC86A-7890-43A0-9099-81F98F0722EF}"/>
    <cellStyle name="Currency 4 8 3 5 3" xfId="26317" xr:uid="{FB2441D9-4696-44F3-B408-41CC938A49F8}"/>
    <cellStyle name="Currency 4 8 3 5 4" xfId="14264" xr:uid="{DE8D23D6-F8F1-4D45-8451-54228F7AAD04}"/>
    <cellStyle name="Currency 4 8 3 6" xfId="6717" xr:uid="{C23168E2-68BC-429D-9D04-F8821D43FD9B}"/>
    <cellStyle name="Currency 4 8 3 6 2" xfId="17097" xr:uid="{84173598-8D21-4CAF-A027-41BC34BC5835}"/>
    <cellStyle name="Currency 4 8 3 7" xfId="9550" xr:uid="{9FBCFA64-336F-422C-9C68-0F81301671C2}"/>
    <cellStyle name="Currency 4 8 3 7 2" xfId="19930" xr:uid="{CC8E98EB-A85B-4F27-BEB5-132F1C32EB97}"/>
    <cellStyle name="Currency 4 8 3 8" xfId="25284" xr:uid="{79F85939-2849-403A-99CB-8B646D555D1A}"/>
    <cellStyle name="Currency 4 8 3 9" xfId="13114" xr:uid="{8288B027-EE5F-4543-886C-BA48309EFD97}"/>
    <cellStyle name="Currency 4 8 4" xfId="1958" xr:uid="{00000000-0005-0000-0000-0000DA030000}"/>
    <cellStyle name="Currency 4 8 4 2" xfId="2299" xr:uid="{00000000-0005-0000-0000-0000C3020000}"/>
    <cellStyle name="Currency 4 8 4 2 2" xfId="7425" xr:uid="{AF1ECB60-ACC3-4E29-8CD9-99C548D0A883}"/>
    <cellStyle name="Currency 4 8 4 2 2 2" xfId="17805" xr:uid="{FC9917A7-7396-417E-BADB-979A351E7805}"/>
    <cellStyle name="Currency 4 8 4 2 2 2 2" xfId="31128" xr:uid="{1050FCCF-014F-4A61-8409-ABEAF81E4B6C}"/>
    <cellStyle name="Currency 4 8 4 2 2 2 3" xfId="30887" xr:uid="{FC86CB32-E70B-4812-90F6-F48A30AB6E2C}"/>
    <cellStyle name="Currency 4 8 4 2 3" xfId="10258" xr:uid="{9517CDA0-EE05-48CD-8A06-CA12BAA552D6}"/>
    <cellStyle name="Currency 4 8 4 2 3 2" xfId="20638" xr:uid="{101B4E7A-75C1-48B0-8903-922C92FA678A}"/>
    <cellStyle name="Currency 4 8 4 2 4" xfId="28395" xr:uid="{85CDAA97-1CAD-4B64-90D6-923E8F129023}"/>
    <cellStyle name="Currency 4 8 4 2 5" xfId="25948" xr:uid="{D643E276-0D8D-4A16-BA2F-D2D2976E80BC}"/>
    <cellStyle name="Currency 4 8 4 2 6" xfId="14972" xr:uid="{A33E5F38-7B4F-4342-831F-1643BCEDB035}"/>
    <cellStyle name="Currency 4 8 4 3" xfId="2088" xr:uid="{00000000-0005-0000-0000-0000DA030000}"/>
    <cellStyle name="Currency 4 8 4 4" xfId="25540" xr:uid="{6404CD47-CF8C-4F73-BCAE-891702C8F286}"/>
    <cellStyle name="Currency 4 8 4 4 2" xfId="29739" xr:uid="{95BBA192-E16E-479F-A9AC-4984C46E7EF3}"/>
    <cellStyle name="Currency 4 8 4 5" xfId="29852" xr:uid="{C8D3D891-209E-4B26-9316-25A831B4C4AB}"/>
    <cellStyle name="Currency 4 8 4 6" xfId="29994" xr:uid="{86931842-3154-47E1-A149-1B03081C7CA9}"/>
    <cellStyle name="Currency 4 8 5" xfId="1959" xr:uid="{00000000-0005-0000-0000-0000DB030000}"/>
    <cellStyle name="Currency 4 8 5 2" xfId="25621" xr:uid="{FDE13DD4-4BFE-4241-AF39-D2C68C9AD7B0}"/>
    <cellStyle name="Currency 4 8 5 2 2" xfId="29812" xr:uid="{51867E3E-322C-45C2-AAB5-A9260D89EAA5}"/>
    <cellStyle name="Currency 4 8 5 2 2 2" xfId="30888" xr:uid="{1A883A60-46C3-43A6-A992-715105DD7CC1}"/>
    <cellStyle name="Currency 4 8 5 3" xfId="23097" xr:uid="{7A60B91C-EC8E-45C0-8A86-C875998593D9}"/>
    <cellStyle name="Currency 4 8 5 4" xfId="30029" xr:uid="{A621AE50-9826-4A13-9FC9-FFD777B68BD3}"/>
    <cellStyle name="Currency 4 8 6" xfId="1951" xr:uid="{00000000-0005-0000-0000-0000DC030000}"/>
    <cellStyle name="Currency 4 8 6 2" xfId="25841" xr:uid="{F485F629-3DA4-44A2-B8A8-546D8AA4877F}"/>
    <cellStyle name="Currency 4 8 6 2 2" xfId="30889" xr:uid="{529C92E7-70BA-45B3-AD7F-442288B598B1}"/>
    <cellStyle name="Currency 4 8 6 2 3" xfId="30593" xr:uid="{C285BB10-709D-4317-88CD-0FA126CCFB66}"/>
    <cellStyle name="Currency 4 8 6 3" xfId="27929" xr:uid="{67E7D5C4-4291-414C-B668-C038AB5B4730}"/>
    <cellStyle name="Currency 4 8 7" xfId="3888" xr:uid="{75AA0707-E7A1-49F2-96B5-A9DDA61F2F28}"/>
    <cellStyle name="Currency 4 8 7 2" xfId="8719" xr:uid="{DAEA6783-1B67-4BC5-9B10-29C804B64F3F}"/>
    <cellStyle name="Currency 4 8 7 2 2" xfId="28967" xr:uid="{85DBFA5D-B137-4531-BDFE-283897605602}"/>
    <cellStyle name="Currency 4 8 7 2 3" xfId="28269" xr:uid="{AC920C50-ED0E-4719-96D3-5B5D50A74886}"/>
    <cellStyle name="Currency 4 8 7 2 4" xfId="19099" xr:uid="{5DA4536C-9937-4FA0-AD85-B74BF051B58E}"/>
    <cellStyle name="Currency 4 8 7 3" xfId="11552" xr:uid="{47C6DD1A-A8F8-40D0-8141-553D7D95F5FA}"/>
    <cellStyle name="Currency 4 8 7 3 2" xfId="21932" xr:uid="{6AE81B20-7D9E-4468-80C1-003CA6D3DF48}"/>
    <cellStyle name="Currency 4 8 7 4" xfId="26294" xr:uid="{F07E7FD3-1053-4F4D-BAED-6E1CAC6C222D}"/>
    <cellStyle name="Currency 4 8 7 5" xfId="16266" xr:uid="{18D8913E-BFAE-4FD9-B645-B3A6A40A1E7E}"/>
    <cellStyle name="Currency 4 8 8" xfId="4967" xr:uid="{9E8825FE-50AE-4262-80AB-C3CBD6D88B2F}"/>
    <cellStyle name="Currency 4 8 8 2" xfId="27766" xr:uid="{DF2BDCE6-4C51-452D-A0A5-87AAC2CC1C69}"/>
    <cellStyle name="Currency 4 8 8 3" xfId="26135" xr:uid="{AF02D72E-3ADE-4F23-ACEF-46F911C96B37}"/>
    <cellStyle name="Currency 4 8 8 4" xfId="14262" xr:uid="{56112834-C55F-41FB-A3AF-7D3A241E4254}"/>
    <cellStyle name="Currency 4 8 9" xfId="6715" xr:uid="{47385384-7DC7-43EA-9D98-865E182695F7}"/>
    <cellStyle name="Currency 4 8 9 2" xfId="26112" xr:uid="{7DA3908F-553E-45FE-8585-31B030A5F62A}"/>
    <cellStyle name="Currency 4 8 9 3" xfId="28031" xr:uid="{14C37885-BFB7-4575-B570-1CCC1080F5EA}"/>
    <cellStyle name="Currency 4 8 9 4" xfId="17095" xr:uid="{26C25D8C-F834-4199-A88F-910068EE38EC}"/>
    <cellStyle name="Currency 4 9" xfId="589" xr:uid="{00000000-0005-0000-0000-0000DD030000}"/>
    <cellStyle name="Currency 4 9 10" xfId="12522" xr:uid="{11D205F3-DE9A-4585-96C1-3790524650F3}"/>
    <cellStyle name="Currency 4 9 2" xfId="1961" xr:uid="{00000000-0005-0000-0000-0000DE030000}"/>
    <cellStyle name="Currency 4 9 2 2" xfId="3105" xr:uid="{00000000-0005-0000-0000-0000C8020000}"/>
    <cellStyle name="Currency 4 9 2 2 2" xfId="8184" xr:uid="{E0C42976-7985-468B-A550-00C105659867}"/>
    <cellStyle name="Currency 4 9 2 2 2 2" xfId="18564" xr:uid="{0DB0E157-2439-41AF-9E6E-4B439D093BCA}"/>
    <cellStyle name="Currency 4 9 2 2 2 2 2" xfId="31143" xr:uid="{ED8C307C-F610-47C6-A831-49895CEE396D}"/>
    <cellStyle name="Currency 4 9 2 2 2 2 3" xfId="30890" xr:uid="{33621EAE-9D95-48E9-891A-0F259B49272F}"/>
    <cellStyle name="Currency 4 9 2 2 3" xfId="11017" xr:uid="{D7DEB894-76C8-4B7B-B912-EBD1C82FE3F2}"/>
    <cellStyle name="Currency 4 9 2 2 3 2" xfId="21397" xr:uid="{8065ECFA-8095-493D-9111-5F5913647C23}"/>
    <cellStyle name="Currency 4 9 2 2 4" xfId="25610" xr:uid="{A7FF5CE1-F4BB-4703-8B1C-0C380512F35C}"/>
    <cellStyle name="Currency 4 9 2 2 4 2" xfId="30074" xr:uid="{A4FDCC8D-1AF2-4A28-BC45-E5AB8BDBB980}"/>
    <cellStyle name="Currency 4 9 2 2 5" xfId="27510" xr:uid="{C5753C4E-F4AE-4664-A289-C298AAB6A474}"/>
    <cellStyle name="Currency 4 9 2 2 6" xfId="15731" xr:uid="{12DC9B3A-26A7-4B40-A2C7-BD544A7C2F73}"/>
    <cellStyle name="Currency 4 9 2 3" xfId="3685" xr:uid="{00000000-0005-0000-0000-0000DE030000}"/>
    <cellStyle name="Currency 4 9 2 3 2" xfId="27012" xr:uid="{B8A8630C-F521-49C0-9A08-B8D1C46D1721}"/>
    <cellStyle name="Currency 4 9 2 3 3" xfId="28316" xr:uid="{DEC5B4E7-8E1A-47EA-AF52-8C7579DC672B}"/>
    <cellStyle name="Currency 4 9 2 4" xfId="5700" xr:uid="{B6CD54E5-5D90-49B7-A633-F341EAD9C0A5}"/>
    <cellStyle name="Currency 4 9 2 4 2" xfId="29781" xr:uid="{F000CD1D-B1BA-49CE-A26C-7AEFE89CA9A5}"/>
    <cellStyle name="Currency 4 9 2 5" xfId="24270" xr:uid="{85355DC1-7AA6-4677-8462-5632C34BF0BE}"/>
    <cellStyle name="Currency 4 9 2 5 2" xfId="26910" xr:uid="{E28A2460-A64C-4999-BF1B-1A22498ADAD4}"/>
    <cellStyle name="Currency 4 9 2 6" xfId="28081" xr:uid="{BBBB1EFF-5326-432C-BD02-5C918A2E7B14}"/>
    <cellStyle name="Currency 4 9 2 7" xfId="13624" xr:uid="{7EDD3587-7095-4A81-B74E-8090122F2B34}"/>
    <cellStyle name="Currency 4 9 3" xfId="1962" xr:uid="{00000000-0005-0000-0000-0000DF030000}"/>
    <cellStyle name="Currency 4 9 3 2" xfId="2689" xr:uid="{00000000-0005-0000-0000-0000C9020000}"/>
    <cellStyle name="Currency 4 9 3 2 2" xfId="7812" xr:uid="{499AF24C-55A5-43E5-8835-11CA6641B905}"/>
    <cellStyle name="Currency 4 9 3 2 2 2" xfId="18192" xr:uid="{9DAB7D1E-765A-44CC-B652-721FFFD8C93B}"/>
    <cellStyle name="Currency 4 9 3 2 3" xfId="10645" xr:uid="{28A4B673-4DE0-49FC-9A42-CFD31A36EA67}"/>
    <cellStyle name="Currency 4 9 3 2 3 2" xfId="21025" xr:uid="{8C89E73C-B22B-4568-BBBC-10F63CA44619}"/>
    <cellStyle name="Currency 4 9 3 2 4" xfId="15359" xr:uid="{1A747241-6007-4043-8042-4BD7A52ED86B}"/>
    <cellStyle name="Currency 4 9 3 2 5" xfId="30456" xr:uid="{E82066D7-0909-4523-8345-4B323B12606B}"/>
    <cellStyle name="Currency 4 9 3 3" xfId="3655" xr:uid="{00000000-0005-0000-0000-0000DF030000}"/>
    <cellStyle name="Currency 4 9 3 4" xfId="5701" xr:uid="{572965EA-1F6C-4640-9DDC-DE1E721E4148}"/>
    <cellStyle name="Currency 4 9 3 4 2" xfId="29756" xr:uid="{B6BCDE65-9BFA-44F5-9903-F31404CCA55C}"/>
    <cellStyle name="Currency 4 9 3 5" xfId="23302" xr:uid="{EC92654A-2F5D-49BE-A509-D34B0A753554}"/>
    <cellStyle name="Currency 4 9 3 6" xfId="13101" xr:uid="{47CEFBAA-F193-4528-BF13-F969C4A1BCEF}"/>
    <cellStyle name="Currency 4 9 4" xfId="1960" xr:uid="{00000000-0005-0000-0000-0000E0030000}"/>
    <cellStyle name="Currency 4 9 4 2" xfId="2291" xr:uid="{00000000-0005-0000-0000-0000C7020000}"/>
    <cellStyle name="Currency 4 9 4 2 2" xfId="7417" xr:uid="{7A09F447-6EA0-45DE-A9B3-A1537B9AA0F4}"/>
    <cellStyle name="Currency 4 9 4 2 2 2" xfId="17797" xr:uid="{010FA966-37C5-491A-82C2-DD3903AA0F71}"/>
    <cellStyle name="Currency 4 9 4 2 3" xfId="10250" xr:uid="{7380F39E-75E2-45CC-A417-0B9249EE1EC5}"/>
    <cellStyle name="Currency 4 9 4 2 3 2" xfId="20630" xr:uid="{46E0CA4A-9B8F-4B3A-AF50-0F606033AE0B}"/>
    <cellStyle name="Currency 4 9 4 2 4" xfId="26541" xr:uid="{9ADB49FD-3CB9-4CDC-8AAA-C677630C1A11}"/>
    <cellStyle name="Currency 4 9 4 2 5" xfId="28115" xr:uid="{0CD4B079-9BBC-47CC-94A8-0E21C37AAE90}"/>
    <cellStyle name="Currency 4 9 4 2 6" xfId="14964" xr:uid="{C3DDA060-F454-4492-AC0D-4E8A716A4AEF}"/>
    <cellStyle name="Currency 4 9 4 3" xfId="3644" xr:uid="{00000000-0005-0000-0000-0000E0030000}"/>
    <cellStyle name="Currency 4 9 4 4" xfId="23982" xr:uid="{D7ECF183-A9FB-4F7A-A59A-272E2F6F535B}"/>
    <cellStyle name="Currency 4 9 5" xfId="3826" xr:uid="{000ACA94-2153-4302-8B6A-722AE35328B8}"/>
    <cellStyle name="Currency 4 9 5 2" xfId="8658" xr:uid="{11C3A1BE-D6BB-4FEA-9A33-5739A5F19DCD}"/>
    <cellStyle name="Currency 4 9 5 2 2" xfId="28959" xr:uid="{E30A7CFA-2FBE-4A31-8130-E3872CD9262E}"/>
    <cellStyle name="Currency 4 9 5 2 3" xfId="27857" xr:uid="{750A93EA-6EC4-4482-8E09-BB7898C875FF}"/>
    <cellStyle name="Currency 4 9 5 2 4" xfId="19038" xr:uid="{A4156738-3B33-45C9-8F87-F92746E6BC31}"/>
    <cellStyle name="Currency 4 9 5 3" xfId="11491" xr:uid="{54DAEE57-6E01-4FD8-A9B2-EE7413C74CE5}"/>
    <cellStyle name="Currency 4 9 5 3 2" xfId="21871" xr:uid="{3975A300-1731-4B47-A5A3-B76F484A0F52}"/>
    <cellStyle name="Currency 4 9 5 4" xfId="25752" xr:uid="{250618F8-EF53-42EA-BF04-9BA8BA23A39C}"/>
    <cellStyle name="Currency 4 9 5 5" xfId="16205" xr:uid="{B2215B16-2AAC-4F29-86DA-A576F75C9006}"/>
    <cellStyle name="Currency 4 9 6" xfId="4970" xr:uid="{956C2F0C-4E4E-480B-96A2-4BBD31510532}"/>
    <cellStyle name="Currency 4 9 6 2" xfId="28184" xr:uid="{45A2E1B6-8B39-4378-BE7B-C76A7ABED3EE}"/>
    <cellStyle name="Currency 4 9 6 3" xfId="28728" xr:uid="{899332CF-46F8-49BA-8867-DB0F2C08DFEE}"/>
    <cellStyle name="Currency 4 9 6 4" xfId="14265" xr:uid="{CE595702-DCCF-41D9-BDC1-4D86F6395577}"/>
    <cellStyle name="Currency 4 9 7" xfId="6718" xr:uid="{E35CBB27-1B3C-4ACE-AD83-4A5591761FD0}"/>
    <cellStyle name="Currency 4 9 7 2" xfId="26023" xr:uid="{86AA3093-66DE-4256-A269-75B7758D8FC7}"/>
    <cellStyle name="Currency 4 9 7 3" xfId="26676" xr:uid="{606BAAFF-75AE-49D7-9979-D40C7276D32D}"/>
    <cellStyle name="Currency 4 9 7 4" xfId="17098" xr:uid="{29091485-7FBD-4321-846C-24EB68313981}"/>
    <cellStyle name="Currency 4 9 8" xfId="9551" xr:uid="{4A590147-89C2-47D7-838D-C3AB6BAC093D}"/>
    <cellStyle name="Currency 4 9 8 2" xfId="19931" xr:uid="{D10AACFD-BBEE-484B-B36A-84DE24B11EED}"/>
    <cellStyle name="Currency 4 9 9" xfId="24552" xr:uid="{498B69E5-0439-4408-87C4-7EF87E505B1E}"/>
    <cellStyle name="Currency 5" xfId="590" xr:uid="{00000000-0005-0000-0000-0000E1030000}"/>
    <cellStyle name="Currency 5 10" xfId="4971" xr:uid="{0127C852-060E-4046-8C0D-4B566FAC3A77}"/>
    <cellStyle name="Currency 5 10 2" xfId="26243" xr:uid="{C59BE194-529F-4702-B46B-7874E29DE31A}"/>
    <cellStyle name="Currency 5 10 3" xfId="26440" xr:uid="{ADFDD67C-45AA-450C-A480-B07F7596B9D6}"/>
    <cellStyle name="Currency 5 10 4" xfId="14266" xr:uid="{240572AE-B301-4AFC-8245-514967858343}"/>
    <cellStyle name="Currency 5 11" xfId="6719" xr:uid="{0A1A5FF7-B1C8-4455-BC0A-1A0494662DFA}"/>
    <cellStyle name="Currency 5 11 2" xfId="17099" xr:uid="{CE1C590A-1E08-492D-A5D4-C48EC666C3D4}"/>
    <cellStyle name="Currency 5 12" xfId="9552" xr:uid="{D0967022-4EB5-4BE0-9D2F-A8094341CF11}"/>
    <cellStyle name="Currency 5 12 2" xfId="19932" xr:uid="{BE20113A-F2EE-459C-BCE6-ECDBC109DA46}"/>
    <cellStyle name="Currency 5 13" xfId="23092" xr:uid="{F26D2CE7-28B3-4E2E-9C07-3001E7351776}"/>
    <cellStyle name="Currency 5 14" xfId="12405" xr:uid="{CF35860C-8F77-4620-8FAD-AD17DEF49300}"/>
    <cellStyle name="Currency 5 2" xfId="591" xr:uid="{00000000-0005-0000-0000-0000E2030000}"/>
    <cellStyle name="Currency 5 2 10" xfId="6720" xr:uid="{E241A098-71E3-45C7-B9E5-0F648599E5C0}"/>
    <cellStyle name="Currency 5 2 10 2" xfId="17100" xr:uid="{9DB1438C-B8F5-4138-997F-97D84CE6F65E}"/>
    <cellStyle name="Currency 5 2 11" xfId="9553" xr:uid="{380C6E5F-325D-453D-B49C-0AD68D0C9071}"/>
    <cellStyle name="Currency 5 2 11 2" xfId="19933" xr:uid="{8C168D19-AB32-4FC5-AE1E-523857214607}"/>
    <cellStyle name="Currency 5 2 12" xfId="22828" xr:uid="{CD754010-E9EC-4548-95AF-18F4EA7CC937}"/>
    <cellStyle name="Currency 5 2 13" xfId="12465" xr:uid="{96E8DC89-4338-4D2F-9FB1-91BCDCC04C70}"/>
    <cellStyle name="Currency 5 2 2" xfId="592" xr:uid="{00000000-0005-0000-0000-0000E3030000}"/>
    <cellStyle name="Currency 5 2 2 10" xfId="9554" xr:uid="{12517C23-DBF5-49AA-90FA-E749FF9B3FD9}"/>
    <cellStyle name="Currency 5 2 2 10 2" xfId="19934" xr:uid="{C8BE885C-3F64-4CD4-9BDA-5C4C40B1FE9E}"/>
    <cellStyle name="Currency 5 2 2 11" xfId="25373" xr:uid="{9F58AD45-78BC-432D-82CA-4ADD14D6E206}"/>
    <cellStyle name="Currency 5 2 2 12" xfId="12532" xr:uid="{E802454A-CA30-4ECF-9F44-10C3636636FD}"/>
    <cellStyle name="Currency 5 2 2 2" xfId="1966" xr:uid="{00000000-0005-0000-0000-0000E4030000}"/>
    <cellStyle name="Currency 5 2 2 2 2" xfId="3107" xr:uid="{00000000-0005-0000-0000-0000CE020000}"/>
    <cellStyle name="Currency 5 2 2 2 2 2" xfId="6172" xr:uid="{BE24A938-2881-4F5D-B62A-4F1162D03E33}"/>
    <cellStyle name="Currency 5 2 2 2 2 2 2" xfId="25851" xr:uid="{F20382A5-D65C-4100-B2A8-7EB455708DDE}"/>
    <cellStyle name="Currency 5 2 2 2 2 2 3" xfId="26679" xr:uid="{8EBAF09A-2434-47C3-B9AB-2BF0BE142A89}"/>
    <cellStyle name="Currency 5 2 2 2 2 2 4" xfId="15733" xr:uid="{71DF357E-08E2-481E-A961-D9A9A85D0FE6}"/>
    <cellStyle name="Currency 5 2 2 2 2 3" xfId="8186" xr:uid="{F888BC8D-2822-4D7A-8F80-B60D7A25CE3A}"/>
    <cellStyle name="Currency 5 2 2 2 2 3 2" xfId="18566" xr:uid="{691322DB-4935-4B9B-9354-691D3668F327}"/>
    <cellStyle name="Currency 5 2 2 2 2 4" xfId="11019" xr:uid="{59742B54-0DA4-486F-9740-1D38F5BE12FD}"/>
    <cellStyle name="Currency 5 2 2 2 2 4 2" xfId="21399" xr:uid="{F9F6A6C8-279B-4E64-9E63-3C8E184E9F76}"/>
    <cellStyle name="Currency 5 2 2 2 2 5" xfId="23949" xr:uid="{088AD340-C2CC-47BE-8891-D6CC3414FE2E}"/>
    <cellStyle name="Currency 5 2 2 2 2 6" xfId="27619" xr:uid="{3C20AB5A-5E9F-43FE-AFE1-016CD4FFEADD}"/>
    <cellStyle name="Currency 5 2 2 2 2 7" xfId="13626" xr:uid="{B10AB8D8-0FC4-4067-ACD0-E5B0002F9029}"/>
    <cellStyle name="Currency 5 2 2 2 3" xfId="2700" xr:uid="{00000000-0005-0000-0000-0000CD020000}"/>
    <cellStyle name="Currency 5 2 2 2 3 2" xfId="7823" xr:uid="{0FA2EE59-89F7-42BE-AFCA-13B241F95610}"/>
    <cellStyle name="Currency 5 2 2 2 3 2 2" xfId="28281" xr:uid="{C2137D5F-7224-4361-94BB-42021950E03A}"/>
    <cellStyle name="Currency 5 2 2 2 3 2 3" xfId="27885" xr:uid="{8B47DE6B-C0A3-4808-BD11-76C664370C32}"/>
    <cellStyle name="Currency 5 2 2 2 3 2 4" xfId="18203" xr:uid="{DE64AA34-7A3F-4BE8-AC87-76B82DFB15AA}"/>
    <cellStyle name="Currency 5 2 2 2 3 3" xfId="10656" xr:uid="{4D2AD998-5A82-41E0-A69E-3F76050FA43C}"/>
    <cellStyle name="Currency 5 2 2 2 3 3 2" xfId="21036" xr:uid="{BF6A1076-4AD6-4E1B-8DA6-B5CA46C39230}"/>
    <cellStyle name="Currency 5 2 2 2 3 4" xfId="23307" xr:uid="{799AABCF-471B-405C-90D8-CDB7F1658679}"/>
    <cellStyle name="Currency 5 2 2 2 3 5" xfId="15370" xr:uid="{7ACDB224-994C-428F-913A-C2A5B9336ACA}"/>
    <cellStyle name="Currency 5 2 2 2 4" xfId="2047" xr:uid="{00000000-0005-0000-0000-0000E4030000}"/>
    <cellStyle name="Currency 5 2 2 2 4 2" xfId="26833" xr:uid="{C64A4FF9-2FD0-4583-B837-5708E557185E}"/>
    <cellStyle name="Currency 5 2 2 2 4 3" xfId="28442" xr:uid="{70E40412-F726-4A29-B8F5-5630BE3A9276}"/>
    <cellStyle name="Currency 5 2 2 2 5" xfId="4277" xr:uid="{C3D7F732-DE5D-41EF-8592-DE3D2EBC22AC}"/>
    <cellStyle name="Currency 5 2 2 2 5 2" xfId="9048" xr:uid="{2D83AAB7-EE53-414D-B71E-98FD02A0314D}"/>
    <cellStyle name="Currency 5 2 2 2 5 2 2" xfId="19428" xr:uid="{3729AD62-DADD-410C-836C-C0173341262F}"/>
    <cellStyle name="Currency 5 2 2 2 5 2 3" xfId="31052" xr:uid="{65379D5D-A019-44C2-A4F5-8978204D96E1}"/>
    <cellStyle name="Currency 5 2 2 2 5 2 4" xfId="30891" xr:uid="{742D8526-B98A-43F7-82DB-E1B0DFFD6C96}"/>
    <cellStyle name="Currency 5 2 2 2 5 3" xfId="11881" xr:uid="{0FE592E7-404D-48FC-A7B7-7FDE44FBAA0E}"/>
    <cellStyle name="Currency 5 2 2 2 5 3 2" xfId="22261" xr:uid="{9B9EB93E-D50F-45EE-81A7-B342F4A32DB7}"/>
    <cellStyle name="Currency 5 2 2 2 5 4" xfId="26406" xr:uid="{B91ECD61-4C35-4E4A-8D9C-C36D8ADEC10B}"/>
    <cellStyle name="Currency 5 2 2 2 5 5" xfId="26847" xr:uid="{EE06C130-8C70-4964-9F7A-D8C37715BFD6}"/>
    <cellStyle name="Currency 5 2 2 2 5 6" xfId="16595" xr:uid="{4301A36F-BCF2-4881-9C48-F364E56E7571}"/>
    <cellStyle name="Currency 5 2 2 2 6" xfId="5704" xr:uid="{56AE04DD-2B1B-45C9-B774-49C5775046E0}"/>
    <cellStyle name="Currency 5 2 2 2 6 2" xfId="29728" xr:uid="{65C9FCB2-3DEC-4426-9C59-F87A66AA0CC0}"/>
    <cellStyle name="Currency 5 2 2 2 6 2 2" xfId="30991" xr:uid="{AFC39984-8795-40B8-B32F-0117AF697C54}"/>
    <cellStyle name="Currency 5 2 2 2 7" xfId="24564" xr:uid="{EC4152A8-D2AF-4A3A-9787-6E2DEE37E7D4}"/>
    <cellStyle name="Currency 5 2 2 2 8" xfId="13117" xr:uid="{E767FA5A-7327-467C-AF41-77D3C067A458}"/>
    <cellStyle name="Currency 5 2 2 3" xfId="1967" xr:uid="{00000000-0005-0000-0000-0000E5030000}"/>
    <cellStyle name="Currency 5 2 2 3 2" xfId="3108" xr:uid="{00000000-0005-0000-0000-0000CF020000}"/>
    <cellStyle name="Currency 5 2 2 3 2 2" xfId="8187" xr:uid="{13245339-F13E-40A8-839B-4D77E86C6D7A}"/>
    <cellStyle name="Currency 5 2 2 3 2 2 2" xfId="28854" xr:uid="{49F4AEF3-A94A-4BB7-93FF-EEDEC1683101}"/>
    <cellStyle name="Currency 5 2 2 3 2 2 2 2" xfId="31236" xr:uid="{87F82027-79CD-47F8-AA9B-02A445559384}"/>
    <cellStyle name="Currency 5 2 2 3 2 2 2 3" xfId="30893" xr:uid="{17A3B4CC-F29C-453C-BBA9-895349B92972}"/>
    <cellStyle name="Currency 5 2 2 3 2 2 3" xfId="26106" xr:uid="{565CDC13-D9D4-436A-BAA9-98069B5E57AD}"/>
    <cellStyle name="Currency 5 2 2 3 2 2 4" xfId="18567" xr:uid="{7A405561-471D-43CB-9F39-50752F34F453}"/>
    <cellStyle name="Currency 5 2 2 3 2 3" xfId="11020" xr:uid="{3F84DF8C-8F7C-4373-BE1E-22BAFE9DD44F}"/>
    <cellStyle name="Currency 5 2 2 3 2 3 2" xfId="21400" xr:uid="{9DFEDBB8-6F7C-4CBC-8F69-9531275ED852}"/>
    <cellStyle name="Currency 5 2 2 3 2 4" xfId="23582" xr:uid="{9906515C-0ACF-40FA-AA3D-B1FEC0FE45AD}"/>
    <cellStyle name="Currency 5 2 2 3 2 5" xfId="15734" xr:uid="{09C152D0-E30A-445F-806F-9A2FB440B1E9}"/>
    <cellStyle name="Currency 5 2 2 3 3" xfId="3548" xr:uid="{00000000-0005-0000-0000-0000E5030000}"/>
    <cellStyle name="Currency 5 2 2 3 4" xfId="4433" xr:uid="{32BAE54B-9351-4830-AA5E-63816AB07ED5}"/>
    <cellStyle name="Currency 5 2 2 3 4 2" xfId="9204" xr:uid="{87614C63-EABE-46FA-900D-6B5F9639F88D}"/>
    <cellStyle name="Currency 5 2 2 3 4 2 2" xfId="19584" xr:uid="{F36A6D76-44E8-433A-86D5-8EEC553E5D49}"/>
    <cellStyle name="Currency 5 2 2 3 4 2 3" xfId="31098" xr:uid="{448935C6-ECC2-4E7F-9166-42A235C27226}"/>
    <cellStyle name="Currency 5 2 2 3 4 2 4" xfId="30892" xr:uid="{C5657449-ECBB-4564-A545-23B9D035DF66}"/>
    <cellStyle name="Currency 5 2 2 3 4 3" xfId="12037" xr:uid="{E7C9D73E-8A42-41F0-8DDC-A7D39D80369F}"/>
    <cellStyle name="Currency 5 2 2 3 4 3 2" xfId="22417" xr:uid="{85B7CB9A-F6D9-4C07-9848-E505521E2E02}"/>
    <cellStyle name="Currency 5 2 2 3 4 4" xfId="16751" xr:uid="{55D64D6B-C1B4-467E-962E-74EF844202D6}"/>
    <cellStyle name="Currency 5 2 2 3 5" xfId="5705" xr:uid="{64BFFDB4-46D1-483C-8C4F-E280CB1ECB1C}"/>
    <cellStyle name="Currency 5 2 2 3 5 2" xfId="29710" xr:uid="{DD288719-AB35-4C89-88F1-540C0355360C}"/>
    <cellStyle name="Currency 5 2 2 3 5 2 2" xfId="30992" xr:uid="{2203EE67-0F45-4FCA-8501-AF4CCD1B0C73}"/>
    <cellStyle name="Currency 5 2 2 3 6" xfId="24897" xr:uid="{F8B21FAF-1CA2-4C0F-B3E2-9F62AED2DA5F}"/>
    <cellStyle name="Currency 5 2 2 3 7" xfId="13627" xr:uid="{006AB017-2D5D-4BEE-A7CB-912CA41008FB}"/>
    <cellStyle name="Currency 5 2 2 4" xfId="1965" xr:uid="{00000000-0005-0000-0000-0000E6030000}"/>
    <cellStyle name="Currency 5 2 2 4 2" xfId="3106" xr:uid="{00000000-0005-0000-0000-0000D0020000}"/>
    <cellStyle name="Currency 5 2 2 4 2 2" xfId="8185" xr:uid="{EC4D431F-F668-4FCE-815C-FD5EACEEDF85}"/>
    <cellStyle name="Currency 5 2 2 4 2 2 2" xfId="28853" xr:uid="{7C5B0695-8C13-41C0-ACF4-145D7F65FF93}"/>
    <cellStyle name="Currency 5 2 2 4 2 2 3" xfId="28613" xr:uid="{8D54ADB9-69AE-475B-AE53-5F93F4C469AC}"/>
    <cellStyle name="Currency 5 2 2 4 2 2 4" xfId="18565" xr:uid="{3CB38A1D-D5FD-45BB-979C-084854CB23D1}"/>
    <cellStyle name="Currency 5 2 2 4 2 3" xfId="11018" xr:uid="{1EDC9C14-BB5A-42E7-8C1B-2A6A66C32E66}"/>
    <cellStyle name="Currency 5 2 2 4 2 3 2" xfId="21398" xr:uid="{4B569564-AC9C-4E2F-A36D-AB280A0C0C45}"/>
    <cellStyle name="Currency 5 2 2 4 2 4" xfId="26801" xr:uid="{D3CBC96C-8DCC-4604-856F-C197D0CBC5C0}"/>
    <cellStyle name="Currency 5 2 2 4 2 5" xfId="15732" xr:uid="{EC11DDBB-96CA-4144-A30D-CF3021608613}"/>
    <cellStyle name="Currency 5 2 2 4 3" xfId="3680" xr:uid="{00000000-0005-0000-0000-0000E6030000}"/>
    <cellStyle name="Currency 5 2 2 4 4" xfId="5703" xr:uid="{F0F3577E-AEB9-46D9-839A-DC5FBFCEA274}"/>
    <cellStyle name="Currency 5 2 2 4 4 2" xfId="29973" xr:uid="{1A47C2B6-3535-4DAD-8D31-63333AA84210}"/>
    <cellStyle name="Currency 5 2 2 4 5" xfId="22998" xr:uid="{33E7FD05-6AC1-4553-A763-5F9ADDC95EFB}"/>
    <cellStyle name="Currency 5 2 2 4 6" xfId="13625" xr:uid="{A1CD338B-CC30-4727-B3F0-0E4E5CC6C8A2}"/>
    <cellStyle name="Currency 5 2 2 5" xfId="2642" xr:uid="{00000000-0005-0000-0000-0000D1020000}"/>
    <cellStyle name="Currency 5 2 2 5 2" xfId="5903" xr:uid="{01A77C53-D4B3-4B4A-A7AA-DA49AF807277}"/>
    <cellStyle name="Currency 5 2 2 5 2 2" xfId="28061" xr:uid="{8EF9D5B8-AD4E-41E9-A228-6AF16D4B036F}"/>
    <cellStyle name="Currency 5 2 2 5 2 2 2" xfId="31199" xr:uid="{E9A01D91-80DD-41A2-BDF4-F2C3BA223E61}"/>
    <cellStyle name="Currency 5 2 2 5 2 2 3" xfId="30894" xr:uid="{4927734C-1128-4F35-ADA5-EBE5F5527F8D}"/>
    <cellStyle name="Currency 5 2 2 5 2 3" xfId="28471" xr:uid="{82D05B3D-86D8-4506-AE14-DBD6FF00D9F8}"/>
    <cellStyle name="Currency 5 2 2 5 2 4" xfId="15313" xr:uid="{73BC589D-4447-4249-B1BB-4F0E836F79EB}"/>
    <cellStyle name="Currency 5 2 2 5 3" xfId="7766" xr:uid="{0BCD7F6B-EB32-4F4B-BE32-1005B1112FD0}"/>
    <cellStyle name="Currency 5 2 2 5 3 2" xfId="18146" xr:uid="{39F2C129-AC1D-49B2-8889-3EA2F448443B}"/>
    <cellStyle name="Currency 5 2 2 5 4" xfId="10599" xr:uid="{D3A2D10F-02C4-4FC8-8984-C693054A334C}"/>
    <cellStyle name="Currency 5 2 2 5 4 2" xfId="20979" xr:uid="{7E6ADA5D-3DC7-41ED-99C9-A4042922E532}"/>
    <cellStyle name="Currency 5 2 2 5 5" xfId="23543" xr:uid="{2A62B28A-3D7D-44E1-830E-A4B18F3C462C}"/>
    <cellStyle name="Currency 5 2 2 5 6" xfId="13030" xr:uid="{BC0D04A2-EDC2-44C0-8A7A-ECF31AD1A87E}"/>
    <cellStyle name="Currency 5 2 2 6" xfId="2301" xr:uid="{00000000-0005-0000-0000-0000CC020000}"/>
    <cellStyle name="Currency 5 2 2 6 2" xfId="7427" xr:uid="{33D726B9-173A-495B-A4BA-834CE620BF69}"/>
    <cellStyle name="Currency 5 2 2 6 2 2" xfId="17807" xr:uid="{856799D2-AB87-4DD2-9C94-BFDB3D72AE03}"/>
    <cellStyle name="Currency 5 2 2 6 3" xfId="10260" xr:uid="{A462F4E5-48AC-4A2C-992B-92C429FC328E}"/>
    <cellStyle name="Currency 5 2 2 6 3 2" xfId="20640" xr:uid="{5D9F252F-0DAB-4171-9706-3A1FB1F31BA3}"/>
    <cellStyle name="Currency 5 2 2 6 4" xfId="22670" xr:uid="{60C51A38-352A-40DD-A8EB-74F53D2FCD6C}"/>
    <cellStyle name="Currency 5 2 2 6 5" xfId="28363" xr:uid="{3779EA25-6211-41A3-BEC2-2229A6763BFA}"/>
    <cellStyle name="Currency 5 2 2 6 6" xfId="14974" xr:uid="{5552B899-4FCC-4E4B-BB6F-B5232499BD8E}"/>
    <cellStyle name="Currency 5 2 2 7" xfId="3832" xr:uid="{58CAFAE7-4ECC-4D05-802A-591E6F0FD407}"/>
    <cellStyle name="Currency 5 2 2 7 2" xfId="8664" xr:uid="{3E47732A-E67C-496E-A27B-A49411598E3D}"/>
    <cellStyle name="Currency 5 2 2 7 2 2" xfId="19044" xr:uid="{E366572E-1173-45A7-B79D-6E597AD48165}"/>
    <cellStyle name="Currency 5 2 2 7 3" xfId="11497" xr:uid="{5D129DB0-375F-4A95-A0F4-3754244C1E48}"/>
    <cellStyle name="Currency 5 2 2 7 3 2" xfId="21877" xr:uid="{172E324E-C1CA-4DC2-9EC6-D823E04B7C3C}"/>
    <cellStyle name="Currency 5 2 2 7 4" xfId="28163" xr:uid="{D0852ACE-D955-4A7A-B56D-9C118288E0DC}"/>
    <cellStyle name="Currency 5 2 2 7 5" xfId="26370" xr:uid="{40CB9855-3EF7-4ABB-B7BD-BE754A9C6D1E}"/>
    <cellStyle name="Currency 5 2 2 7 6" xfId="16211" xr:uid="{28EF5B7D-0FFC-4496-99BB-22D48954D381}"/>
    <cellStyle name="Currency 5 2 2 8" xfId="4973" xr:uid="{9D741363-ECFB-4E78-AFE7-4000DC29E105}"/>
    <cellStyle name="Currency 5 2 2 8 2" xfId="14268" xr:uid="{D1F2BAB2-2536-4CDA-B233-F70097286BE6}"/>
    <cellStyle name="Currency 5 2 2 9" xfId="6721" xr:uid="{D10E9798-92C9-4F75-AC71-6A5E424527EA}"/>
    <cellStyle name="Currency 5 2 2 9 2" xfId="17101" xr:uid="{1919B9F7-EDFA-44F2-944A-76EF107B027F}"/>
    <cellStyle name="Currency 5 2 3" xfId="593" xr:uid="{00000000-0005-0000-0000-0000E7030000}"/>
    <cellStyle name="Currency 5 2 3 10" xfId="12690" xr:uid="{49183BEA-A4DB-49F9-8A1B-1EAE12D1B3C9}"/>
    <cellStyle name="Currency 5 2 3 2" xfId="1969" xr:uid="{00000000-0005-0000-0000-0000E8030000}"/>
    <cellStyle name="Currency 5 2 3 2 2" xfId="3109" xr:uid="{00000000-0005-0000-0000-0000D3020000}"/>
    <cellStyle name="Currency 5 2 3 2 2 2" xfId="8188" xr:uid="{E868AF50-4A6D-44BC-83C9-209DB309BB0F}"/>
    <cellStyle name="Currency 5 2 3 2 2 2 2" xfId="28855" xr:uid="{3BF9C56A-BDC1-4F4D-A53B-A83632B095C2}"/>
    <cellStyle name="Currency 5 2 3 2 2 2 3" xfId="28154" xr:uid="{4F0EEC13-E5DE-4629-8270-13F61F99DAFD}"/>
    <cellStyle name="Currency 5 2 3 2 2 2 4" xfId="18568" xr:uid="{BA89C912-96B1-42CB-9CB7-76ECD2E69A53}"/>
    <cellStyle name="Currency 5 2 3 2 2 3" xfId="11021" xr:uid="{B32F4D25-280E-4123-BC8C-A882B4C247D2}"/>
    <cellStyle name="Currency 5 2 3 2 2 3 2" xfId="21401" xr:uid="{AB4B76B5-E409-402B-A20C-F8E07C5FC7A2}"/>
    <cellStyle name="Currency 5 2 3 2 2 4" xfId="24398" xr:uid="{19D40202-82EB-4A14-9C2F-762EB18BA50F}"/>
    <cellStyle name="Currency 5 2 3 2 2 5" xfId="15735" xr:uid="{B043A422-93FE-44A2-A3D7-AC99CBEFA6FB}"/>
    <cellStyle name="Currency 5 2 3 2 3" xfId="3664" xr:uid="{00000000-0005-0000-0000-0000E8030000}"/>
    <cellStyle name="Currency 5 2 3 2 4" xfId="5706" xr:uid="{5ED9074E-CFC1-4F0E-AAA7-8ED93D6F736E}"/>
    <cellStyle name="Currency 5 2 3 2 4 2" xfId="29974" xr:uid="{EA9668FA-7D48-4451-A463-CEDC38FAAA6D}"/>
    <cellStyle name="Currency 5 2 3 2 5" xfId="24146" xr:uid="{A436BADA-01CA-44B5-B13D-BF91D5BD6C72}"/>
    <cellStyle name="Currency 5 2 3 2 6" xfId="13628" xr:uid="{2A0D9A90-7C39-497B-99CC-B6BDC390AD1B}"/>
    <cellStyle name="Currency 5 2 3 3" xfId="1970" xr:uid="{00000000-0005-0000-0000-0000E9030000}"/>
    <cellStyle name="Currency 5 2 3 3 2" xfId="2699" xr:uid="{00000000-0005-0000-0000-0000D4020000}"/>
    <cellStyle name="Currency 5 2 3 3 2 2" xfId="7822" xr:uid="{D0CDFCE5-20BF-42ED-9EFB-FAB04946587F}"/>
    <cellStyle name="Currency 5 2 3 3 2 2 2" xfId="18202" xr:uid="{3BCED285-7CC5-4070-8A11-76E588F6BC4F}"/>
    <cellStyle name="Currency 5 2 3 3 2 3" xfId="10655" xr:uid="{33CCFA73-7431-4161-8256-7B377A9BDBFA}"/>
    <cellStyle name="Currency 5 2 3 3 2 3 2" xfId="21035" xr:uid="{9BC23E41-2CDA-49D1-80AC-DF071D9AEEBF}"/>
    <cellStyle name="Currency 5 2 3 3 2 4" xfId="15369" xr:uid="{0B0E1420-F3F3-4F8F-A6BE-B2272087307F}"/>
    <cellStyle name="Currency 5 2 3 3 2 5" xfId="30457" xr:uid="{DAB7CACA-8941-4CE4-B122-9A8774B9A021}"/>
    <cellStyle name="Currency 5 2 3 3 3" xfId="3578" xr:uid="{00000000-0005-0000-0000-0000E9030000}"/>
    <cellStyle name="Currency 5 2 3 3 4" xfId="5707" xr:uid="{59616245-D824-46F1-81B0-F7CE84542057}"/>
    <cellStyle name="Currency 5 2 3 3 4 2" xfId="29917" xr:uid="{9D672207-4D78-471A-8306-1D5902F0DCD8}"/>
    <cellStyle name="Currency 5 2 3 3 5" xfId="25055" xr:uid="{F07ECF11-1D7B-4D79-A0FD-D2F0BF3D7837}"/>
    <cellStyle name="Currency 5 2 3 3 6" xfId="13116" xr:uid="{FF00E2A5-B4FB-49BB-96AB-5F24D126800F}"/>
    <cellStyle name="Currency 5 2 3 4" xfId="1968" xr:uid="{00000000-0005-0000-0000-0000EA030000}"/>
    <cellStyle name="Currency 5 2 3 4 2" xfId="3774" xr:uid="{9AA53097-E567-4935-BA95-65CC50D0B73B}"/>
    <cellStyle name="Currency 5 2 3 4 2 2" xfId="8615" xr:uid="{CCB07CC6-C475-4E96-BCAA-C52F5825DCF7}"/>
    <cellStyle name="Currency 5 2 3 4 2 2 2" xfId="18995" xr:uid="{04CD8D01-CEF3-4C9C-9BD0-1F5042A669E1}"/>
    <cellStyle name="Currency 5 2 3 4 2 3" xfId="11448" xr:uid="{225A8900-8F68-4269-B454-4E2E9025351E}"/>
    <cellStyle name="Currency 5 2 3 4 2 3 2" xfId="21828" xr:uid="{C188CF2C-115D-430F-9000-0E4E6571A19D}"/>
    <cellStyle name="Currency 5 2 3 4 2 4" xfId="26213" xr:uid="{0570CA31-8D59-46B5-8184-FEF8F7383B00}"/>
    <cellStyle name="Currency 5 2 3 4 2 5" xfId="26373" xr:uid="{28A2C1DE-F28A-4A55-9019-D1FB2D6D72D0}"/>
    <cellStyle name="Currency 5 2 3 4 2 6" xfId="16162" xr:uid="{F5D30928-98B2-467C-B2BC-D2080B97E6F0}"/>
    <cellStyle name="Currency 5 2 3 4 3" xfId="23677" xr:uid="{D15642E2-80E6-4635-98B9-0DDE89D66073}"/>
    <cellStyle name="Currency 5 2 3 5" xfId="4143" xr:uid="{BBE70D2D-604E-48B2-9D68-4A06E241AAB5}"/>
    <cellStyle name="Currency 5 2 3 5 2" xfId="8914" xr:uid="{A3449125-85BB-4347-9B52-EF23126E01C2}"/>
    <cellStyle name="Currency 5 2 3 5 2 2" xfId="29015" xr:uid="{6EB8AFAA-0881-4674-A52E-7A008315E4E0}"/>
    <cellStyle name="Currency 5 2 3 5 2 3" xfId="27596" xr:uid="{6EAEA2C4-443D-4C95-8CB1-EB87AE134AB5}"/>
    <cellStyle name="Currency 5 2 3 5 2 4" xfId="19294" xr:uid="{3D378635-15D0-4947-BD6B-4C612F00492B}"/>
    <cellStyle name="Currency 5 2 3 5 2 5" xfId="31022" xr:uid="{0D38C156-3687-44A0-89ED-AC90BFF6346D}"/>
    <cellStyle name="Currency 5 2 3 5 3" xfId="11747" xr:uid="{10C9EC3E-9AE2-4D9B-8479-211D3D07ED47}"/>
    <cellStyle name="Currency 5 2 3 5 3 2" xfId="22127" xr:uid="{15C832C3-6FF0-4856-A177-D03E7D068492}"/>
    <cellStyle name="Currency 5 2 3 5 4" xfId="26966" xr:uid="{F0640651-E4BA-485E-91B0-95C69E14D0AE}"/>
    <cellStyle name="Currency 5 2 3 5 5" xfId="16461" xr:uid="{BF109E69-ADD6-4229-AE11-DEB910336621}"/>
    <cellStyle name="Currency 5 2 3 6" xfId="4974" xr:uid="{19071EE0-5BFD-4F9E-9132-C53B4E247934}"/>
    <cellStyle name="Currency 5 2 3 6 2" xfId="28607" xr:uid="{5CCE0AB4-0287-4537-BF16-6DCB69FE2869}"/>
    <cellStyle name="Currency 5 2 3 6 3" xfId="27543" xr:uid="{69E98944-73A7-42A3-85AF-E17CD6BE819A}"/>
    <cellStyle name="Currency 5 2 3 6 4" xfId="14269" xr:uid="{9F6DB649-75FE-4421-9D34-EF7190C56541}"/>
    <cellStyle name="Currency 5 2 3 7" xfId="6722" xr:uid="{159000B8-7CC5-4955-8443-5AF2213C3E1C}"/>
    <cellStyle name="Currency 5 2 3 7 2" xfId="27878" xr:uid="{F909FE96-1CC9-415B-BC21-01A6FFCF83BC}"/>
    <cellStyle name="Currency 5 2 3 7 3" xfId="25974" xr:uid="{94FF8E5B-AA91-4B15-97A2-1A1AE04C25C4}"/>
    <cellStyle name="Currency 5 2 3 7 4" xfId="17102" xr:uid="{1DC87CFE-6CBF-4909-AECA-D5D13067C0F9}"/>
    <cellStyle name="Currency 5 2 3 8" xfId="9555" xr:uid="{2E40F6E5-2FED-4555-BFC0-2C0C435350C4}"/>
    <cellStyle name="Currency 5 2 3 8 2" xfId="19935" xr:uid="{220242D1-ABC7-43E6-B0E8-FF42CA590FC7}"/>
    <cellStyle name="Currency 5 2 3 9" xfId="22663" xr:uid="{D9AD0612-914B-436B-8DAE-F1188956DD8B}"/>
    <cellStyle name="Currency 5 2 4" xfId="1971" xr:uid="{00000000-0005-0000-0000-0000EB030000}"/>
    <cellStyle name="Currency 5 2 4 2" xfId="3110" xr:uid="{00000000-0005-0000-0000-0000D5020000}"/>
    <cellStyle name="Currency 5 2 4 2 2" xfId="8189" xr:uid="{25AFDB09-23E2-482C-8E76-09BB28DEADCF}"/>
    <cellStyle name="Currency 5 2 4 2 2 2" xfId="28856" xr:uid="{06FCD6AD-893B-4A36-A0AD-D369F771C15A}"/>
    <cellStyle name="Currency 5 2 4 2 2 2 2" xfId="31237" xr:uid="{73676227-5E83-4702-8972-5E4E8CEB392D}"/>
    <cellStyle name="Currency 5 2 4 2 2 2 3" xfId="30896" xr:uid="{13AFE293-B1E9-4C3C-B65C-D9B74021402C}"/>
    <cellStyle name="Currency 5 2 4 2 2 3" xfId="26050" xr:uid="{4EF20C12-2878-49D2-8D87-1A4B0612BC68}"/>
    <cellStyle name="Currency 5 2 4 2 2 4" xfId="18569" xr:uid="{53A0814F-3C91-470B-9122-F71FDD3F23C7}"/>
    <cellStyle name="Currency 5 2 4 2 3" xfId="11022" xr:uid="{B5B91CCF-256F-4CE3-BF8B-CED889D41FC5}"/>
    <cellStyle name="Currency 5 2 4 2 3 2" xfId="21402" xr:uid="{0C977F6E-A74F-42C8-9858-D8827CB31566}"/>
    <cellStyle name="Currency 5 2 4 2 4" xfId="23955" xr:uid="{83B7EFE6-940B-4612-89E7-D38FCF8EE350}"/>
    <cellStyle name="Currency 5 2 4 2 5" xfId="15736" xr:uid="{E729032C-0C99-45F8-AE83-A66126EFFACB}"/>
    <cellStyle name="Currency 5 2 4 3" xfId="2048" xr:uid="{00000000-0005-0000-0000-0000EB030000}"/>
    <cellStyle name="Currency 5 2 4 4" xfId="4434" xr:uid="{EAF59091-946C-4F5C-9343-3EB106ED6014}"/>
    <cellStyle name="Currency 5 2 4 4 2" xfId="9205" xr:uid="{9DE673C5-9FAC-4C6B-A3AD-1258CD7F4F41}"/>
    <cellStyle name="Currency 5 2 4 4 2 2" xfId="19585" xr:uid="{7306ABE8-FFF7-463F-8A00-99CCC9E3B069}"/>
    <cellStyle name="Currency 5 2 4 4 2 3" xfId="31099" xr:uid="{04F8AB4D-3583-413E-A867-E9E1E954177D}"/>
    <cellStyle name="Currency 5 2 4 4 2 4" xfId="30895" xr:uid="{033065B8-3DEE-4E7E-9008-7D6E15491596}"/>
    <cellStyle name="Currency 5 2 4 4 3" xfId="12038" xr:uid="{84643D44-AB5A-4804-B4B3-D8D413675A2D}"/>
    <cellStyle name="Currency 5 2 4 4 3 2" xfId="22418" xr:uid="{BB6414FD-0893-461E-A134-D075A290A690}"/>
    <cellStyle name="Currency 5 2 4 4 4" xfId="28671" xr:uid="{D727F6B1-6619-4645-A993-510B5AE51350}"/>
    <cellStyle name="Currency 5 2 4 4 5" xfId="28188" xr:uid="{E3AEF5FB-7525-4F93-99F2-9954E237AACE}"/>
    <cellStyle name="Currency 5 2 4 4 6" xfId="16752" xr:uid="{3E4750C6-930A-4339-AE91-F90BECE985F2}"/>
    <cellStyle name="Currency 5 2 4 5" xfId="5708" xr:uid="{81CCBD4C-4647-4780-BDEB-D175A3F5ADBE}"/>
    <cellStyle name="Currency 5 2 4 5 2" xfId="29692" xr:uid="{5AD77B6F-1F47-49A8-8F2D-FBDD0BA971A3}"/>
    <cellStyle name="Currency 5 2 4 5 2 2" xfId="30993" xr:uid="{61B4BDAA-FE5F-4AB7-9E5D-32E54EF4F78A}"/>
    <cellStyle name="Currency 5 2 4 6" xfId="22714" xr:uid="{912E2D58-135C-466F-977B-D7FCE32E6FF0}"/>
    <cellStyle name="Currency 5 2 4 7" xfId="13629" xr:uid="{3CE5B02C-94B0-4AC5-8DF4-DCF0A61C21CA}"/>
    <cellStyle name="Currency 5 2 5" xfId="1972" xr:uid="{00000000-0005-0000-0000-0000EC030000}"/>
    <cellStyle name="Currency 5 2 5 2" xfId="2888" xr:uid="{00000000-0005-0000-0000-0000D6020000}"/>
    <cellStyle name="Currency 5 2 5 2 2" xfId="8004" xr:uid="{76E26953-D137-4A0D-A497-4B6AC98CE538}"/>
    <cellStyle name="Currency 5 2 5 2 2 2" xfId="28655" xr:uid="{63423EA7-9E9C-41A3-9548-819C174CD01F}"/>
    <cellStyle name="Currency 5 2 5 2 2 2 2" xfId="31210" xr:uid="{BF6DB955-8871-4EAF-9EB8-C68B85D30551}"/>
    <cellStyle name="Currency 5 2 5 2 2 2 3" xfId="30897" xr:uid="{C2C9D297-6FFA-48E8-8FCF-9BB4213F41C3}"/>
    <cellStyle name="Currency 5 2 5 2 2 3" xfId="26010" xr:uid="{37321E1F-694C-4E0C-9870-7424F46302A7}"/>
    <cellStyle name="Currency 5 2 5 2 2 4" xfId="18384" xr:uid="{7CFBABE8-19D0-41B9-A18C-0F534E5095CC}"/>
    <cellStyle name="Currency 5 2 5 2 3" xfId="10837" xr:uid="{B90DC41B-6A12-425B-AEEF-D5D78A8A4A53}"/>
    <cellStyle name="Currency 5 2 5 2 3 2" xfId="21217" xr:uid="{3D52AE92-5923-457B-9350-B22A4AE1191A}"/>
    <cellStyle name="Currency 5 2 5 2 4" xfId="25926" xr:uid="{DAB2A62E-EF04-4D21-ABCA-3D8381BF181C}"/>
    <cellStyle name="Currency 5 2 5 2 5" xfId="15551" xr:uid="{86AEB658-238E-45DA-8F63-23B312B7D1A9}"/>
    <cellStyle name="Currency 5 2 5 3" xfId="3607" xr:uid="{00000000-0005-0000-0000-0000EC030000}"/>
    <cellStyle name="Currency 5 2 5 4" xfId="5709" xr:uid="{34D882F9-3A98-4786-A61F-2BA19F885A26}"/>
    <cellStyle name="Currency 5 2 5 4 2" xfId="29927" xr:uid="{7102F65A-C7BE-4D84-A759-F42C9E8516B6}"/>
    <cellStyle name="Currency 5 2 5 5" xfId="23043" xr:uid="{C6FB78A3-7FB3-4C8B-AE13-0BA29A31CEF6}"/>
    <cellStyle name="Currency 5 2 5 6" xfId="13388" xr:uid="{23481EF7-DAB4-448F-896D-7EFA49323FD9}"/>
    <cellStyle name="Currency 5 2 6" xfId="1964" xr:uid="{00000000-0005-0000-0000-0000ED030000}"/>
    <cellStyle name="Currency 5 2 6 2" xfId="2540" xr:uid="{00000000-0005-0000-0000-0000D7020000}"/>
    <cellStyle name="Currency 5 2 6 2 2" xfId="7664" xr:uid="{74261CAA-4101-473F-B347-C83F8EAEB42F}"/>
    <cellStyle name="Currency 5 2 6 2 2 2" xfId="18044" xr:uid="{49FBE54B-FD8E-4F2D-838F-4B8FC9ADB860}"/>
    <cellStyle name="Currency 5 2 6 2 3" xfId="10497" xr:uid="{556E629B-FE91-426B-933D-E95FA4998D76}"/>
    <cellStyle name="Currency 5 2 6 2 3 2" xfId="20877" xr:uid="{E11A0ED8-348A-4DA6-9D90-EEF14F0BBC40}"/>
    <cellStyle name="Currency 5 2 6 2 4" xfId="26576" xr:uid="{C9B861A8-D8EB-43AD-B25A-681F5470E314}"/>
    <cellStyle name="Currency 5 2 6 2 5" xfId="25901" xr:uid="{66E2E6D2-0C15-4FBD-B3CD-FFBE6CC078CC}"/>
    <cellStyle name="Currency 5 2 6 2 6" xfId="15211" xr:uid="{2507063B-74EC-4F1F-AF09-CFD95B288AF3}"/>
    <cellStyle name="Currency 5 2 6 3" xfId="3593" xr:uid="{00000000-0005-0000-0000-0000ED030000}"/>
    <cellStyle name="Currency 5 2 6 4" xfId="5702" xr:uid="{6044BC41-93EB-4D46-8847-7E28FDC1C7F0}"/>
    <cellStyle name="Currency 5 2 6 4 2" xfId="29877" xr:uid="{C483D0FC-BB86-4D28-A080-8736F3CBDE28}"/>
    <cellStyle name="Currency 5 2 6 5" xfId="23119" xr:uid="{DFB24F9D-60E6-480E-886E-475EF7F1242B}"/>
    <cellStyle name="Currency 5 2 6 6" xfId="12927" xr:uid="{244FD039-EA37-4B72-A255-228CC58257FA}"/>
    <cellStyle name="Currency 5 2 7" xfId="2234" xr:uid="{00000000-0005-0000-0000-0000CB020000}"/>
    <cellStyle name="Currency 5 2 7 2" xfId="7360" xr:uid="{46D783E5-C67D-4AD0-83C0-CF4DD70F2D04}"/>
    <cellStyle name="Currency 5 2 7 2 2" xfId="26296" xr:uid="{0094EF5E-9118-446E-8932-915721C49C84}"/>
    <cellStyle name="Currency 5 2 7 2 2 2" xfId="31173" xr:uid="{0ABF76C8-146E-4EA9-9EF4-12330D97B2F4}"/>
    <cellStyle name="Currency 5 2 7 2 2 3" xfId="30898" xr:uid="{B13E3068-9BEB-46ED-BF85-C4985B631957}"/>
    <cellStyle name="Currency 5 2 7 2 3" xfId="26140" xr:uid="{8D63E90A-D234-400F-9E75-4182E9C21698}"/>
    <cellStyle name="Currency 5 2 7 2 4" xfId="17740" xr:uid="{F397A08D-393B-4E26-BD24-2E6F720FBD36}"/>
    <cellStyle name="Currency 5 2 7 3" xfId="10193" xr:uid="{E9F0637B-A05F-4E9D-8BA2-C2EBC2EFAA4D}"/>
    <cellStyle name="Currency 5 2 7 3 2" xfId="20573" xr:uid="{BC39AA1D-EDCB-4BA3-9D5E-5853FA61C57D}"/>
    <cellStyle name="Currency 5 2 7 4" xfId="25304" xr:uid="{35146824-73C6-468D-82D5-4BCD67342811}"/>
    <cellStyle name="Currency 5 2 7 5" xfId="14907" xr:uid="{7EB1EE87-E11D-47CB-A2B8-C4724D639E82}"/>
    <cellStyle name="Currency 5 2 8" xfId="3890" xr:uid="{F5558CD4-A4A2-4E3D-AB6A-144E8681197F}"/>
    <cellStyle name="Currency 5 2 8 2" xfId="8721" xr:uid="{2F1B63F7-D083-429E-B1CA-1A6BFE7DDEA4}"/>
    <cellStyle name="Currency 5 2 8 2 2" xfId="19101" xr:uid="{AA81A8B7-20C9-4F9B-90A1-BEB1376ACEFA}"/>
    <cellStyle name="Currency 5 2 8 3" xfId="11554" xr:uid="{75471A33-C8F0-40CF-B5BF-4A81D5F9A038}"/>
    <cellStyle name="Currency 5 2 8 3 2" xfId="21934" xr:uid="{1A25BBFC-EAD0-476B-B10E-5BE1DFD38444}"/>
    <cellStyle name="Currency 5 2 8 4" xfId="27959" xr:uid="{38D58FC1-9BAF-45DE-9227-885220FBB692}"/>
    <cellStyle name="Currency 5 2 8 5" xfId="28577" xr:uid="{145D1AFD-484B-4FDE-876F-13C665ED8789}"/>
    <cellStyle name="Currency 5 2 8 6" xfId="16268" xr:uid="{82A908FC-D9AF-4CB9-9FAE-0596054F1EA2}"/>
    <cellStyle name="Currency 5 2 9" xfId="4972" xr:uid="{83D789FE-00E7-4353-9F50-F27A53E5C0A6}"/>
    <cellStyle name="Currency 5 2 9 2" xfId="25927" xr:uid="{D31F2547-600E-4F5D-B779-A3F82E3BA780}"/>
    <cellStyle name="Currency 5 2 9 3" xfId="27069" xr:uid="{080F0B0A-5BC7-4901-AD69-507C20B1622B}"/>
    <cellStyle name="Currency 5 2 9 4" xfId="14267" xr:uid="{5C56210C-0634-43D4-9558-692036755A96}"/>
    <cellStyle name="Currency 5 3" xfId="594" xr:uid="{00000000-0005-0000-0000-0000EE030000}"/>
    <cellStyle name="Currency 5 3 10" xfId="9556" xr:uid="{2A505504-F946-417F-8A75-43BF4BB35F9D}"/>
    <cellStyle name="Currency 5 3 10 2" xfId="19936" xr:uid="{A7220A94-B2B4-4AE1-9570-D96C08F7CB0B}"/>
    <cellStyle name="Currency 5 3 11" xfId="23031" xr:uid="{526A7DBF-D3D2-442D-9A54-DD31D9FDF6E8}"/>
    <cellStyle name="Currency 5 3 12" xfId="12531" xr:uid="{20BE156C-F121-4FA0-B6FD-EE6E99003D67}"/>
    <cellStyle name="Currency 5 3 2" xfId="1974" xr:uid="{00000000-0005-0000-0000-0000EF030000}"/>
    <cellStyle name="Currency 5 3 2 2" xfId="3112" xr:uid="{00000000-0005-0000-0000-0000DA020000}"/>
    <cellStyle name="Currency 5 3 2 2 2" xfId="6173" xr:uid="{2A83A707-9693-4504-A63C-CB91999D274E}"/>
    <cellStyle name="Currency 5 3 2 2 2 2" xfId="24179" xr:uid="{957406F0-CF59-4D3C-9C8C-E18064A609A3}"/>
    <cellStyle name="Currency 5 3 2 2 2 2 2" xfId="28714" xr:uid="{30692465-3C1C-4D4C-BF5B-4B86D75AD3A7}"/>
    <cellStyle name="Currency 5 3 2 2 2 2 3" xfId="31149" xr:uid="{50F8AEFD-436B-4734-8134-882238514C1B}"/>
    <cellStyle name="Currency 5 3 2 2 2 3" xfId="28079" xr:uid="{44E0DBA9-7F9D-4F75-A250-7B439F25517A}"/>
    <cellStyle name="Currency 5 3 2 2 2 4" xfId="15738" xr:uid="{ECECBAE7-FE6A-418C-A364-9CC2967EB8CB}"/>
    <cellStyle name="Currency 5 3 2 2 3" xfId="8191" xr:uid="{B638F41F-98D3-49A1-A601-35D9335CCE81}"/>
    <cellStyle name="Currency 5 3 2 2 3 2" xfId="18571" xr:uid="{DCE59326-8858-4E51-A3B0-845F3FA7CFDF}"/>
    <cellStyle name="Currency 5 3 2 2 4" xfId="11024" xr:uid="{56957B04-499B-48B4-98D4-D7E7F4C67751}"/>
    <cellStyle name="Currency 5 3 2 2 4 2" xfId="21404" xr:uid="{8C77967D-6BBC-4B84-B128-12C314811052}"/>
    <cellStyle name="Currency 5 3 2 2 5" xfId="24902" xr:uid="{54FD32AF-935F-4AE0-935A-654E37BB2CEA}"/>
    <cellStyle name="Currency 5 3 2 2 5 2" xfId="30075" xr:uid="{F958E69A-68BF-4BA9-81F7-14578EED27A9}"/>
    <cellStyle name="Currency 5 3 2 2 6" xfId="26919" xr:uid="{AF32DBC3-ACF6-4745-AD7B-F110F70C1559}"/>
    <cellStyle name="Currency 5 3 2 2 7" xfId="13631" xr:uid="{76CCBC9C-1C00-49D1-B059-63613061B900}"/>
    <cellStyle name="Currency 5 3 2 3" xfId="2701" xr:uid="{00000000-0005-0000-0000-0000D9020000}"/>
    <cellStyle name="Currency 5 3 2 3 2" xfId="7824" xr:uid="{5C7BCAA3-9C9F-492F-8861-2AD267BF934E}"/>
    <cellStyle name="Currency 5 3 2 3 2 2" xfId="27066" xr:uid="{55EF035C-8796-42AA-B3B7-EB9756ADAED2}"/>
    <cellStyle name="Currency 5 3 2 3 2 3" xfId="27407" xr:uid="{24DD1B34-5BDA-469F-96C6-8E6E015D9E3F}"/>
    <cellStyle name="Currency 5 3 2 3 2 4" xfId="18204" xr:uid="{12DA4345-B994-4CCF-88F1-B9C2539AD072}"/>
    <cellStyle name="Currency 5 3 2 3 3" xfId="10657" xr:uid="{2C015DA8-CF23-4D00-8256-2EACF4E418A2}"/>
    <cellStyle name="Currency 5 3 2 3 3 2" xfId="21037" xr:uid="{70FD7D19-0E93-462C-9581-32C4AEB2F859}"/>
    <cellStyle name="Currency 5 3 2 3 4" xfId="24098" xr:uid="{FB9ECE9D-A2D2-4743-BCED-964CFCC7B75D}"/>
    <cellStyle name="Currency 5 3 2 3 5" xfId="15371" xr:uid="{9C8C138F-CE6E-4288-94A8-950FEF0B812D}"/>
    <cellStyle name="Currency 5 3 2 4" xfId="3699" xr:uid="{00000000-0005-0000-0000-0000EF030000}"/>
    <cellStyle name="Currency 5 3 2 4 2" xfId="26889" xr:uid="{C9DBE510-EFCE-4A0C-8EE8-48DD9ED241FF}"/>
    <cellStyle name="Currency 5 3 2 4 3" xfId="26495" xr:uid="{49081016-EABC-4DB1-B361-D6F414E29952}"/>
    <cellStyle name="Currency 5 3 2 5" xfId="4278" xr:uid="{313F8346-39CD-4124-8B3A-C4CAB3DD2ECA}"/>
    <cellStyle name="Currency 5 3 2 5 2" xfId="9049" xr:uid="{099BCFBD-F523-4301-A1A6-C0079B714369}"/>
    <cellStyle name="Currency 5 3 2 5 2 2" xfId="19429" xr:uid="{27CFA0D3-4438-46F6-878B-42D727E86880}"/>
    <cellStyle name="Currency 5 3 2 5 2 3" xfId="31053" xr:uid="{033E1420-9C77-473B-804F-C41CBED77E74}"/>
    <cellStyle name="Currency 5 3 2 5 2 4" xfId="30899" xr:uid="{13CA0AD7-30C4-4001-B64F-03E7560C4A03}"/>
    <cellStyle name="Currency 5 3 2 5 3" xfId="11882" xr:uid="{E5116A94-E160-444D-A2C3-020F35D29607}"/>
    <cellStyle name="Currency 5 3 2 5 3 2" xfId="22262" xr:uid="{D7658E5A-BB9F-4E05-855D-29A5263DD5F0}"/>
    <cellStyle name="Currency 5 3 2 5 4" xfId="26952" xr:uid="{95732337-E1E3-4AC6-B7DD-8469E5DEFCBB}"/>
    <cellStyle name="Currency 5 3 2 5 5" xfId="27487" xr:uid="{B5F126A9-6131-4F53-870D-FC414775705C}"/>
    <cellStyle name="Currency 5 3 2 5 6" xfId="16596" xr:uid="{CC305DE1-2E81-4E5A-9508-CAE9EA08AB9C}"/>
    <cellStyle name="Currency 5 3 2 6" xfId="5711" xr:uid="{2162A165-A601-451F-A59D-9BF2EFCF87E1}"/>
    <cellStyle name="Currency 5 3 2 6 2" xfId="29729" xr:uid="{7E661BEA-FF8D-4BD4-AFEB-927EC4D8CCA8}"/>
    <cellStyle name="Currency 5 3 2 6 2 2" xfId="30994" xr:uid="{6539BE70-08E3-4AA4-B58E-F300449EC90E}"/>
    <cellStyle name="Currency 5 3 2 7" xfId="22908" xr:uid="{2A10CFEC-0929-4835-ABE0-3A392EEEC7A6}"/>
    <cellStyle name="Currency 5 3 2 8" xfId="13118" xr:uid="{47A9C792-CC8F-4DF3-B7EE-6BD5C7B06878}"/>
    <cellStyle name="Currency 5 3 2 9" xfId="29995" xr:uid="{2C104A3A-A926-488C-8CAB-843E476B7B22}"/>
    <cellStyle name="Currency 5 3 3" xfId="1975" xr:uid="{00000000-0005-0000-0000-0000F0030000}"/>
    <cellStyle name="Currency 5 3 3 2" xfId="3113" xr:uid="{00000000-0005-0000-0000-0000DB020000}"/>
    <cellStyle name="Currency 5 3 3 2 2" xfId="8192" xr:uid="{86FFB7B9-2A55-4AB6-B2B2-D1802A59687B}"/>
    <cellStyle name="Currency 5 3 3 2 2 2" xfId="28858" xr:uid="{01C80663-FA5B-4EA7-9670-DC6D2E0C723D}"/>
    <cellStyle name="Currency 5 3 3 2 2 2 2" xfId="31238" xr:uid="{3C0EFCA0-5665-4D69-876A-58B83D160D6D}"/>
    <cellStyle name="Currency 5 3 3 2 2 2 3" xfId="30901" xr:uid="{DFA99822-3024-4E51-8F42-35A278ABE4E4}"/>
    <cellStyle name="Currency 5 3 3 2 2 3" xfId="26628" xr:uid="{685863A7-BFEF-415D-A2CE-7B02227AD743}"/>
    <cellStyle name="Currency 5 3 3 2 2 4" xfId="18572" xr:uid="{2B83C1F7-E7AD-42DC-AFA0-80882660E932}"/>
    <cellStyle name="Currency 5 3 3 2 3" xfId="11025" xr:uid="{D850F367-3396-4AD9-B76D-E56459C3DE3C}"/>
    <cellStyle name="Currency 5 3 3 2 3 2" xfId="21405" xr:uid="{C9751C7E-EED7-40B7-99CB-553163E6D914}"/>
    <cellStyle name="Currency 5 3 3 2 4" xfId="24124" xr:uid="{F1D85D90-2F0F-4588-A85A-C8D9E996F941}"/>
    <cellStyle name="Currency 5 3 3 2 5" xfId="15739" xr:uid="{0A1C1433-46CA-4D11-98FF-9932F571D779}"/>
    <cellStyle name="Currency 5 3 3 3" xfId="2086" xr:uid="{00000000-0005-0000-0000-0000F0030000}"/>
    <cellStyle name="Currency 5 3 3 4" xfId="4435" xr:uid="{20CFB897-666F-4149-87D6-72BD94186F0A}"/>
    <cellStyle name="Currency 5 3 3 4 2" xfId="9206" xr:uid="{FEBB92A8-84BF-498D-9CC9-F630B4376368}"/>
    <cellStyle name="Currency 5 3 3 4 2 2" xfId="19586" xr:uid="{62507DBF-4272-4F62-BCDC-95743CA0B033}"/>
    <cellStyle name="Currency 5 3 3 4 2 3" xfId="31100" xr:uid="{785265B5-1F83-4815-9163-77914337B262}"/>
    <cellStyle name="Currency 5 3 3 4 2 4" xfId="30900" xr:uid="{7FC14047-A419-4FF0-AC80-82C714D7AF82}"/>
    <cellStyle name="Currency 5 3 3 4 3" xfId="12039" xr:uid="{6051F4A6-5D37-4162-ADF9-79B7787E3719}"/>
    <cellStyle name="Currency 5 3 3 4 3 2" xfId="22419" xr:uid="{2436F9F3-320D-4752-9AF1-E43DC261CDA1}"/>
    <cellStyle name="Currency 5 3 3 4 4" xfId="16753" xr:uid="{6F6A6062-2CE2-4B46-864C-7998CC3BFE47}"/>
    <cellStyle name="Currency 5 3 3 5" xfId="5712" xr:uid="{B225AD9D-70E2-4841-A531-CDA142155BD0}"/>
    <cellStyle name="Currency 5 3 3 5 2" xfId="29696" xr:uid="{A379AF37-E0F1-412B-A298-3E3C42206E20}"/>
    <cellStyle name="Currency 5 3 3 5 2 2" xfId="30995" xr:uid="{1F76261D-623D-47D8-8A94-50739780B2FC}"/>
    <cellStyle name="Currency 5 3 3 6" xfId="23071" xr:uid="{F18CE366-3398-446C-8744-B602531D5D21}"/>
    <cellStyle name="Currency 5 3 3 7" xfId="13632" xr:uid="{DF8FB77F-CD78-4108-AC65-79380C8B667D}"/>
    <cellStyle name="Currency 5 3 4" xfId="1973" xr:uid="{00000000-0005-0000-0000-0000F1030000}"/>
    <cellStyle name="Currency 5 3 4 2" xfId="3111" xr:uid="{00000000-0005-0000-0000-0000DC020000}"/>
    <cellStyle name="Currency 5 3 4 2 2" xfId="8190" xr:uid="{12605518-45C2-4A5E-B142-B539828DFC7C}"/>
    <cellStyle name="Currency 5 3 4 2 2 2" xfId="28857" xr:uid="{F2C64340-B6DF-456D-A36F-9ED0B197E7CF}"/>
    <cellStyle name="Currency 5 3 4 2 2 3" xfId="28282" xr:uid="{50F5FF16-544C-433F-AD2A-CC87A8B1AA2D}"/>
    <cellStyle name="Currency 5 3 4 2 2 4" xfId="18570" xr:uid="{2A125001-18F0-499F-A790-154D829D4369}"/>
    <cellStyle name="Currency 5 3 4 2 3" xfId="11023" xr:uid="{EBBBB68E-B7A9-4727-B8A5-CA63FBCD5FE7}"/>
    <cellStyle name="Currency 5 3 4 2 3 2" xfId="21403" xr:uid="{E180010A-2FCD-46F1-BA44-5BA0B1F655D8}"/>
    <cellStyle name="Currency 5 3 4 2 4" xfId="22873" xr:uid="{F8FA9813-888C-472C-A853-49F365954C32}"/>
    <cellStyle name="Currency 5 3 4 2 5" xfId="15737" xr:uid="{7F15E761-E3B1-4282-80AD-D5D4A5947524}"/>
    <cellStyle name="Currency 5 3 4 3" xfId="3544" xr:uid="{00000000-0005-0000-0000-0000F1030000}"/>
    <cellStyle name="Currency 5 3 4 4" xfId="5710" xr:uid="{3EEC26B5-3962-41F9-B6A3-EC813AA1EBAC}"/>
    <cellStyle name="Currency 5 3 4 4 2" xfId="29975" xr:uid="{D1112619-8F7B-4CEF-915B-708D2443B095}"/>
    <cellStyle name="Currency 5 3 4 5" xfId="24980" xr:uid="{B04AF8FD-6114-4C71-A9D7-E976CE18350C}"/>
    <cellStyle name="Currency 5 3 4 6" xfId="13630" xr:uid="{1BA1C8B1-6A6F-459D-B36D-75354FAD0DB3}"/>
    <cellStyle name="Currency 5 3 5" xfId="2583" xr:uid="{00000000-0005-0000-0000-0000DD020000}"/>
    <cellStyle name="Currency 5 3 5 2" xfId="5847" xr:uid="{3F6A570E-8A5C-4C20-A93D-0E180E864A90}"/>
    <cellStyle name="Currency 5 3 5 2 2" xfId="26967" xr:uid="{D1EBB5CD-FC7A-4F10-B519-46CA29184018}"/>
    <cellStyle name="Currency 5 3 5 2 2 2" xfId="31185" xr:uid="{C9C22307-3BA8-47BE-87A8-DE51ADDD98DB}"/>
    <cellStyle name="Currency 5 3 5 2 2 3" xfId="30902" xr:uid="{D3CCDC70-5088-44B7-86FC-33B08181C61A}"/>
    <cellStyle name="Currency 5 3 5 2 3" xfId="27434" xr:uid="{A30D7B8C-6247-4972-9E66-87FE75BA273A}"/>
    <cellStyle name="Currency 5 3 5 2 4" xfId="15254" xr:uid="{5A8FF11C-9103-4B97-B92A-D4028022214B}"/>
    <cellStyle name="Currency 5 3 5 3" xfId="7707" xr:uid="{9460C487-FB9F-432D-B8BA-58C64B66EF9C}"/>
    <cellStyle name="Currency 5 3 5 3 2" xfId="18087" xr:uid="{F4EF039A-E7C5-446C-85C1-54823D809576}"/>
    <cellStyle name="Currency 5 3 5 4" xfId="10540" xr:uid="{76470AA5-DD44-48EC-BF0C-40932FC056F6}"/>
    <cellStyle name="Currency 5 3 5 4 2" xfId="20920" xr:uid="{3D8BF286-0DD9-4AB7-85AA-76A759003684}"/>
    <cellStyle name="Currency 5 3 5 5" xfId="22927" xr:uid="{EB799ACC-0960-4BBD-AFBD-116C4BD090D4}"/>
    <cellStyle name="Currency 5 3 5 6" xfId="12970" xr:uid="{15AE4B7D-C61A-47C5-9B30-FD9BCA05DBB6}"/>
    <cellStyle name="Currency 5 3 6" xfId="2300" xr:uid="{00000000-0005-0000-0000-0000D8020000}"/>
    <cellStyle name="Currency 5 3 6 2" xfId="7426" xr:uid="{37D454D2-98EC-4ECA-875B-525C939A12B9}"/>
    <cellStyle name="Currency 5 3 6 2 2" xfId="17806" xr:uid="{FD2A3EEF-D7B3-4708-9FF7-7DBA0EEEC3A6}"/>
    <cellStyle name="Currency 5 3 6 3" xfId="10259" xr:uid="{66DE0595-77D0-44E2-BBAB-22A938590D29}"/>
    <cellStyle name="Currency 5 3 6 3 2" xfId="20639" xr:uid="{5A5654FD-D243-4742-BB0B-511AAA74AA3D}"/>
    <cellStyle name="Currency 5 3 6 4" xfId="24666" xr:uid="{953EE173-511B-4B9D-A92A-2D18C7063975}"/>
    <cellStyle name="Currency 5 3 6 5" xfId="28651" xr:uid="{8A1E049F-A38F-4793-A084-89101582F1E5}"/>
    <cellStyle name="Currency 5 3 6 6" xfId="14973" xr:uid="{A75CB0B2-BEB0-40BE-BC81-57A1FBA3825F}"/>
    <cellStyle name="Currency 5 3 7" xfId="3831" xr:uid="{4F7D27AA-E36A-485B-B1CA-FAD81716445B}"/>
    <cellStyle name="Currency 5 3 7 2" xfId="8663" xr:uid="{CA439490-CAC7-4667-8AAC-FC5DAB444913}"/>
    <cellStyle name="Currency 5 3 7 2 2" xfId="19043" xr:uid="{CA2B8348-30AA-4FB0-AE43-CECC40FCD663}"/>
    <cellStyle name="Currency 5 3 7 3" xfId="11496" xr:uid="{B425CEAF-FDE3-4E01-8713-78F3DCD91BC4}"/>
    <cellStyle name="Currency 5 3 7 3 2" xfId="21876" xr:uid="{D7EFDDC8-32C9-4BC3-A30B-61BCCA7B0596}"/>
    <cellStyle name="Currency 5 3 7 4" xfId="26160" xr:uid="{02640B68-3BEC-48B3-AC71-22D042167650}"/>
    <cellStyle name="Currency 5 3 7 5" xfId="25941" xr:uid="{B7C5EF07-BCE7-453B-898D-822557617857}"/>
    <cellStyle name="Currency 5 3 7 6" xfId="16210" xr:uid="{E8BDBC14-C79C-495C-87FC-BF87E75E23FC}"/>
    <cellStyle name="Currency 5 3 8" xfId="4975" xr:uid="{72549817-FBAA-4BE4-BCFB-74426F487CE8}"/>
    <cellStyle name="Currency 5 3 8 2" xfId="14270" xr:uid="{84018680-E061-4D9B-B808-5B964A2F0278}"/>
    <cellStyle name="Currency 5 3 9" xfId="6723" xr:uid="{7F742B85-07C3-4481-90BB-0054BDEEFD95}"/>
    <cellStyle name="Currency 5 3 9 2" xfId="17103" xr:uid="{86DC57A8-873C-436C-A7EF-6D6D1E4794F1}"/>
    <cellStyle name="Currency 5 4" xfId="595" xr:uid="{00000000-0005-0000-0000-0000F2030000}"/>
    <cellStyle name="Currency 5 4 10" xfId="12689" xr:uid="{91FE20A7-7F48-4F48-AD49-63CAB8CF3EEC}"/>
    <cellStyle name="Currency 5 4 2" xfId="1977" xr:uid="{00000000-0005-0000-0000-0000F3030000}"/>
    <cellStyle name="Currency 5 4 2 2" xfId="3114" xr:uid="{00000000-0005-0000-0000-0000DF020000}"/>
    <cellStyle name="Currency 5 4 2 2 2" xfId="8193" xr:uid="{608C7477-457B-446D-B4DA-1DE51946CB0C}"/>
    <cellStyle name="Currency 5 4 2 2 2 2" xfId="28859" xr:uid="{E574C560-A659-49CE-8A64-D1A07C293872}"/>
    <cellStyle name="Currency 5 4 2 2 2 3" xfId="27735" xr:uid="{A8559155-7CA4-4F41-9566-ACCBE439BD16}"/>
    <cellStyle name="Currency 5 4 2 2 2 4" xfId="18573" xr:uid="{326B5A18-FE67-48F1-857D-9002C90345F5}"/>
    <cellStyle name="Currency 5 4 2 2 3" xfId="11026" xr:uid="{92F448A3-E2F1-491A-BEB4-F0D29626B307}"/>
    <cellStyle name="Currency 5 4 2 2 3 2" xfId="21406" xr:uid="{8E9DA054-293F-4B35-9F07-D93D74CA882A}"/>
    <cellStyle name="Currency 5 4 2 2 4" xfId="23745" xr:uid="{0CC4DA2D-40A8-4977-A8A0-7877AAC19348}"/>
    <cellStyle name="Currency 5 4 2 2 5" xfId="15740" xr:uid="{A7D646FF-DCED-4ADD-A46C-B4FB30D778F5}"/>
    <cellStyle name="Currency 5 4 2 3" xfId="3641" xr:uid="{00000000-0005-0000-0000-0000F3030000}"/>
    <cellStyle name="Currency 5 4 2 4" xfId="5713" xr:uid="{671213EE-3688-4CDB-B942-51A717C3AE88}"/>
    <cellStyle name="Currency 5 4 2 4 2" xfId="29782" xr:uid="{19716B96-BD5D-41F7-9047-88F0E9D8F84C}"/>
    <cellStyle name="Currency 5 4 2 5" xfId="22821" xr:uid="{93D8A375-BAFB-437F-86FC-856A9BB2B527}"/>
    <cellStyle name="Currency 5 4 2 6" xfId="13633" xr:uid="{59CC9632-D058-4580-807A-C5EA2077C297}"/>
    <cellStyle name="Currency 5 4 3" xfId="1978" xr:uid="{00000000-0005-0000-0000-0000F4030000}"/>
    <cellStyle name="Currency 5 4 3 2" xfId="2698" xr:uid="{00000000-0005-0000-0000-0000E0020000}"/>
    <cellStyle name="Currency 5 4 3 2 2" xfId="7821" xr:uid="{9341D43D-1C0E-42BD-9D8B-CA18E72E65F2}"/>
    <cellStyle name="Currency 5 4 3 2 2 2" xfId="18201" xr:uid="{EB82C059-FCC5-413A-933D-7D4E33815D96}"/>
    <cellStyle name="Currency 5 4 3 2 3" xfId="10654" xr:uid="{B84212C0-4E2C-4BC6-AF4A-87BB56C1A2BC}"/>
    <cellStyle name="Currency 5 4 3 2 3 2" xfId="21034" xr:uid="{0E5706C4-251B-4ACD-847A-54DAED91BE3A}"/>
    <cellStyle name="Currency 5 4 3 2 4" xfId="15368" xr:uid="{1DDD8357-BD14-4A90-A5B6-F047397DF222}"/>
    <cellStyle name="Currency 5 4 3 2 5" xfId="30458" xr:uid="{C4BF89D7-9F8D-4225-9959-7ECED6738608}"/>
    <cellStyle name="Currency 5 4 3 3" xfId="2075" xr:uid="{00000000-0005-0000-0000-0000F4030000}"/>
    <cellStyle name="Currency 5 4 3 4" xfId="5714" xr:uid="{C626BE1A-2589-41B4-9BF0-6DAE18296A2F}"/>
    <cellStyle name="Currency 5 4 3 4 2" xfId="29760" xr:uid="{0D89A086-9FE6-4E3D-B526-1494DED2FF2F}"/>
    <cellStyle name="Currency 5 4 3 5" xfId="24139" xr:uid="{A701F4B5-A178-4B62-9F6D-3F10986EB839}"/>
    <cellStyle name="Currency 5 4 3 6" xfId="13115" xr:uid="{016BC64A-2097-4BBD-A94A-7AB945153B0D}"/>
    <cellStyle name="Currency 5 4 4" xfId="1976" xr:uid="{00000000-0005-0000-0000-0000F5030000}"/>
    <cellStyle name="Currency 5 4 4 2" xfId="4686" xr:uid="{4A9AF939-667D-426D-BF72-468498A1B299}"/>
    <cellStyle name="Currency 5 4 4 2 2" xfId="9417" xr:uid="{DCC31A4E-62FC-4BBF-B111-099F2404D1D3}"/>
    <cellStyle name="Currency 5 4 4 2 2 2" xfId="19797" xr:uid="{1A9D43C8-75CA-4A65-86DA-6C19B5A8B3C2}"/>
    <cellStyle name="Currency 5 4 4 2 3" xfId="12250" xr:uid="{A6A378A7-7F53-4A49-B81B-6D854337725F}"/>
    <cellStyle name="Currency 5 4 4 2 3 2" xfId="22630" xr:uid="{036EA76D-6C2F-4A47-BAFD-8A3C8A6EB59F}"/>
    <cellStyle name="Currency 5 4 4 2 4" xfId="26955" xr:uid="{A643EE9A-7110-41F1-BE5E-9E5F937DAD2E}"/>
    <cellStyle name="Currency 5 4 4 2 5" xfId="27888" xr:uid="{B1C1B6A2-8145-467F-BFC5-731084B68B53}"/>
    <cellStyle name="Currency 5 4 4 2 6" xfId="16964" xr:uid="{FAF55C85-0749-4872-95DC-8EF33A3C598C}"/>
    <cellStyle name="Currency 5 4 4 3" xfId="25436" xr:uid="{CA55A9C6-C83B-4E04-9403-84DCF3766DC3}"/>
    <cellStyle name="Currency 5 4 5" xfId="4142" xr:uid="{4351797D-9F35-45B9-A501-D6C8B37865AB}"/>
    <cellStyle name="Currency 5 4 5 2" xfId="8913" xr:uid="{58F36EE9-2E46-479C-9774-5A44F1F69E95}"/>
    <cellStyle name="Currency 5 4 5 2 2" xfId="29014" xr:uid="{2A89CA53-4B3E-48BB-BFC5-A31C57775E4F}"/>
    <cellStyle name="Currency 5 4 5 2 3" xfId="27419" xr:uid="{9F5A11DB-F689-4946-97CF-E74A490888DF}"/>
    <cellStyle name="Currency 5 4 5 2 4" xfId="19293" xr:uid="{8310129C-6CF4-4DC5-AFA2-A7C7B72CA879}"/>
    <cellStyle name="Currency 5 4 5 2 5" xfId="31021" xr:uid="{FA1B9D74-2E46-4D44-8B9F-96DCD9E4367B}"/>
    <cellStyle name="Currency 5 4 5 3" xfId="11746" xr:uid="{EA5370BB-422B-45AF-91B1-117312D9EF82}"/>
    <cellStyle name="Currency 5 4 5 3 2" xfId="22126" xr:uid="{4FB895CC-5250-42D6-B349-900B7EC8493D}"/>
    <cellStyle name="Currency 5 4 5 4" xfId="25806" xr:uid="{1B0D57D7-4222-41ED-906A-604F94DFF6BF}"/>
    <cellStyle name="Currency 5 4 5 5" xfId="16460" xr:uid="{89F97546-8E0D-4D87-BD1D-2D9C95D03802}"/>
    <cellStyle name="Currency 5 4 6" xfId="4976" xr:uid="{05AA86AA-B956-4C7D-A85F-E71ECC7E3D77}"/>
    <cellStyle name="Currency 5 4 6 2" xfId="27405" xr:uid="{1D6F3CF0-6FC0-4471-864E-B6327B69F8F3}"/>
    <cellStyle name="Currency 5 4 6 3" xfId="28473" xr:uid="{7FB88171-DFFE-466B-8BFD-5009AC714BDE}"/>
    <cellStyle name="Currency 5 4 6 4" xfId="14271" xr:uid="{7F2B38FB-4F6E-42CE-8FAB-D074634CBA5E}"/>
    <cellStyle name="Currency 5 4 7" xfId="6724" xr:uid="{F09D6F83-2D9D-49C9-A0DD-63FB6631CDAF}"/>
    <cellStyle name="Currency 5 4 7 2" xfId="27469" xr:uid="{3E163E22-5C8D-462B-A9C0-375C535D2B24}"/>
    <cellStyle name="Currency 5 4 7 3" xfId="26588" xr:uid="{FFE8322E-E7E0-4E1B-94B0-854A7D0E1DC2}"/>
    <cellStyle name="Currency 5 4 7 4" xfId="17104" xr:uid="{3FDF2449-9107-48F9-AB7E-CCFE792520C0}"/>
    <cellStyle name="Currency 5 4 8" xfId="9557" xr:uid="{FFB26C31-5CDB-487B-B8B5-EA32DD2E44C9}"/>
    <cellStyle name="Currency 5 4 8 2" xfId="19937" xr:uid="{5F7B9E25-5849-4F68-B7D7-0E93C280E9FF}"/>
    <cellStyle name="Currency 5 4 9" xfId="24090" xr:uid="{0C8BFE14-6BAD-41F0-B421-3FE0ED6862E4}"/>
    <cellStyle name="Currency 5 5" xfId="596" xr:uid="{00000000-0005-0000-0000-0000F6030000}"/>
    <cellStyle name="Currency 5 5 10" xfId="13634" xr:uid="{C24FF668-0F55-4C40-B058-589BF35CA821}"/>
    <cellStyle name="Currency 5 5 2" xfId="1980" xr:uid="{00000000-0005-0000-0000-0000F7030000}"/>
    <cellStyle name="Currency 5 5 2 2" xfId="25667" xr:uid="{790EC5A2-5E7E-41A1-9E04-568B7350D030}"/>
    <cellStyle name="Currency 5 5 2 2 2" xfId="29790" xr:uid="{1F4A1241-11FA-4754-B428-B23B31049367}"/>
    <cellStyle name="Currency 5 5 2 2 2 2" xfId="30904" xr:uid="{80A3C272-8E3F-47B7-88D9-24B437AF7685}"/>
    <cellStyle name="Currency 5 5 2 3" xfId="23370" xr:uid="{B1715BAC-BC59-417D-8714-CAE2DF61EF57}"/>
    <cellStyle name="Currency 5 5 2 4" xfId="30068" xr:uid="{71DD050B-1240-4EA7-9026-B2947CE56546}"/>
    <cellStyle name="Currency 5 5 3" xfId="1981" xr:uid="{00000000-0005-0000-0000-0000F8030000}"/>
    <cellStyle name="Currency 5 5 4" xfId="1979" xr:uid="{00000000-0005-0000-0000-0000F9030000}"/>
    <cellStyle name="Currency 5 5 5" xfId="4436" xr:uid="{DAAD0B37-ADB8-4F3A-B982-31942735FAA9}"/>
    <cellStyle name="Currency 5 5 5 2" xfId="9207" xr:uid="{9F8D59D1-09B3-40C2-8B8B-F268F51DD1BB}"/>
    <cellStyle name="Currency 5 5 5 2 2" xfId="19587" xr:uid="{E3D20698-26E1-4A07-B56F-F00E9B23B379}"/>
    <cellStyle name="Currency 5 5 5 2 3" xfId="31101" xr:uid="{B937916B-8AE6-4502-9C61-03713E9CBD21}"/>
    <cellStyle name="Currency 5 5 5 2 4" xfId="30903" xr:uid="{4ACA4BB3-F1EB-41B8-9D97-8BA7228130D4}"/>
    <cellStyle name="Currency 5 5 5 3" xfId="12040" xr:uid="{F5B7CD9A-2460-4120-9BDA-946B16A1F489}"/>
    <cellStyle name="Currency 5 5 5 3 2" xfId="22420" xr:uid="{49C8612A-B147-4726-9FC5-A28CE79D1144}"/>
    <cellStyle name="Currency 5 5 5 4" xfId="16754" xr:uid="{04719F41-4A62-4119-84DB-2843D9CB414A}"/>
    <cellStyle name="Currency 5 5 6" xfId="4977" xr:uid="{1AAFD49D-1AC0-435F-A1BE-BB2B4E0816E8}"/>
    <cellStyle name="Currency 5 5 6 2" xfId="14272" xr:uid="{1DB61BD0-C769-437A-BCF9-6F8208D65BA2}"/>
    <cellStyle name="Currency 5 5 7" xfId="6725" xr:uid="{76D83108-19A4-4119-B570-B4BB73744FC8}"/>
    <cellStyle name="Currency 5 5 7 2" xfId="17105" xr:uid="{3F366261-FB4D-4435-85E6-7F4A971C6329}"/>
    <cellStyle name="Currency 5 5 8" xfId="9558" xr:uid="{EE655E4D-0198-4FDF-B8D8-1829D78D95FE}"/>
    <cellStyle name="Currency 5 5 8 2" xfId="19938" xr:uid="{88DD83A9-4B72-41FF-83A9-1B6BD2B45F06}"/>
    <cellStyle name="Currency 5 5 9" xfId="24976" xr:uid="{8A0125E3-2A7B-4AD7-91C0-3A287C64D067}"/>
    <cellStyle name="Currency 5 6" xfId="1982" xr:uid="{00000000-0005-0000-0000-0000FA030000}"/>
    <cellStyle name="Currency 5 6 2" xfId="2887" xr:uid="{00000000-0005-0000-0000-0000E2020000}"/>
    <cellStyle name="Currency 5 6 2 2" xfId="8003" xr:uid="{2E193E91-A01E-474F-B187-BDECE44FC3CE}"/>
    <cellStyle name="Currency 5 6 2 2 2" xfId="28209" xr:uid="{14B6FC4E-13C6-486E-BD2F-5876CC7E56F9}"/>
    <cellStyle name="Currency 5 6 2 2 2 2" xfId="31201" xr:uid="{ABAD1DC5-D818-4810-B437-4255C3E9C2B6}"/>
    <cellStyle name="Currency 5 6 2 2 2 3" xfId="30905" xr:uid="{8826BB34-1D56-4F2D-8AA5-9443D9B05EC7}"/>
    <cellStyle name="Currency 5 6 2 2 3" xfId="25935" xr:uid="{7B1B73F0-B870-470B-B1FF-EC0D27148914}"/>
    <cellStyle name="Currency 5 6 2 2 4" xfId="18383" xr:uid="{76291567-BE7E-43A2-82AA-B861F2BCB18B}"/>
    <cellStyle name="Currency 5 6 2 3" xfId="10836" xr:uid="{8F3BAA17-2897-4FC4-B162-B95A2EF15202}"/>
    <cellStyle name="Currency 5 6 2 3 2" xfId="21216" xr:uid="{59BCAAB1-0305-4051-9B80-D7CB1593BCE7}"/>
    <cellStyle name="Currency 5 6 2 4" xfId="24076" xr:uid="{F76CEBF8-4834-40F1-A0A9-6F44D2561F5C}"/>
    <cellStyle name="Currency 5 6 2 5" xfId="15550" xr:uid="{42E59D82-A4BB-4E12-8D3B-A7ADF868AE10}"/>
    <cellStyle name="Currency 5 6 3" xfId="3690" xr:uid="{00000000-0005-0000-0000-0000FA030000}"/>
    <cellStyle name="Currency 5 6 4" xfId="5715" xr:uid="{44AFBA4B-F3DA-45E7-8031-F5B823D74560}"/>
    <cellStyle name="Currency 5 6 4 2" xfId="29770" xr:uid="{05354970-BE85-4C7B-82A1-A927A75CB5E7}"/>
    <cellStyle name="Currency 5 6 5" xfId="24381" xr:uid="{CEE84C07-4DD9-4E37-9909-5EA26BFF24D9}"/>
    <cellStyle name="Currency 5 6 6" xfId="13387" xr:uid="{FE2E4751-23A1-443E-A06D-B4B73D4BD3D1}"/>
    <cellStyle name="Currency 5 7" xfId="1983" xr:uid="{00000000-0005-0000-0000-0000FB030000}"/>
    <cellStyle name="Currency 5 7 2" xfId="2480" xr:uid="{00000000-0005-0000-0000-0000E3020000}"/>
    <cellStyle name="Currency 5 7 2 2" xfId="7604" xr:uid="{81B6ED4A-CE42-4A61-BC5D-69B84F9C950A}"/>
    <cellStyle name="Currency 5 7 2 2 2" xfId="17984" xr:uid="{EC1E4757-EBAC-4784-BD20-FAE4953C5107}"/>
    <cellStyle name="Currency 5 7 2 3" xfId="10437" xr:uid="{D96C0D71-7FB5-47A8-A8D2-DFF0C562FC28}"/>
    <cellStyle name="Currency 5 7 2 3 2" xfId="20817" xr:uid="{5704FB28-4B0F-4916-BAB8-DD4E455FE1C1}"/>
    <cellStyle name="Currency 5 7 2 4" xfId="28059" xr:uid="{176DABD7-062A-41D4-A3E9-5125FE11A5A2}"/>
    <cellStyle name="Currency 5 7 2 5" xfId="28110" xr:uid="{089B1CD4-9833-4307-A3A8-197B98A42D20}"/>
    <cellStyle name="Currency 5 7 2 6" xfId="15151" xr:uid="{E7288997-845B-4A37-A39E-CB8CA64486CE}"/>
    <cellStyle name="Currency 5 7 3" xfId="3646" xr:uid="{00000000-0005-0000-0000-0000FB030000}"/>
    <cellStyle name="Currency 5 7 4" xfId="5716" xr:uid="{D5A2B45C-A8A1-436C-867B-5602BB3F9600}"/>
    <cellStyle name="Currency 5 7 4 2" xfId="29865" xr:uid="{78EF0E7C-CE30-48B2-8566-392947B9B818}"/>
    <cellStyle name="Currency 5 7 5" xfId="25196" xr:uid="{F805B778-1D64-4E1D-8196-D016BB112E02}"/>
    <cellStyle name="Currency 5 7 6" xfId="12867" xr:uid="{0768B0B1-F2DF-46EA-BF3F-F005417F30AF}"/>
    <cellStyle name="Currency 5 8" xfId="1963" xr:uid="{00000000-0005-0000-0000-0000FC030000}"/>
    <cellStyle name="Currency 5 8 2" xfId="2174" xr:uid="{00000000-0005-0000-0000-0000CA020000}"/>
    <cellStyle name="Currency 5 8 2 2" xfId="7300" xr:uid="{2BA16162-0B6E-4C20-8A60-28E540FB236F}"/>
    <cellStyle name="Currency 5 8 2 2 2" xfId="17680" xr:uid="{2CEA732B-993F-4E49-B872-4050164EE667}"/>
    <cellStyle name="Currency 5 8 2 3" xfId="10133" xr:uid="{66F8AB2E-3877-4275-A413-CAAED56745D9}"/>
    <cellStyle name="Currency 5 8 2 3 2" xfId="20513" xr:uid="{F81159EA-7D78-4921-A44E-95C8EE2125C2}"/>
    <cellStyle name="Currency 5 8 2 4" xfId="26736" xr:uid="{6FD107C8-114F-437F-825E-FA84EED388ED}"/>
    <cellStyle name="Currency 5 8 2 5" xfId="26488" xr:uid="{D98CFA33-C3DA-4AA7-9704-EC68A6C02AD1}"/>
    <cellStyle name="Currency 5 8 2 6" xfId="14847" xr:uid="{E36A90A7-BB3D-4AB2-AD35-1E4820D63B8B}"/>
    <cellStyle name="Currency 5 8 3" xfId="3698" xr:uid="{00000000-0005-0000-0000-0000FC030000}"/>
    <cellStyle name="Currency 5 8 4" xfId="23104" xr:uid="{CBC88581-24CC-458C-88B9-2467C62CDA1B}"/>
    <cellStyle name="Currency 5 9" xfId="3889" xr:uid="{089FD322-7546-4AC5-8174-2B983C2A3FFE}"/>
    <cellStyle name="Currency 5 9 2" xfId="8720" xr:uid="{46C8EBAA-AF0F-49E2-B11D-4F23B851DDE3}"/>
    <cellStyle name="Currency 5 9 2 2" xfId="19100" xr:uid="{3CB0A62C-3199-451E-93BA-2F628417CE2F}"/>
    <cellStyle name="Currency 5 9 3" xfId="11553" xr:uid="{412B073C-4D5A-4365-8D2A-427813A664D6}"/>
    <cellStyle name="Currency 5 9 3 2" xfId="21933" xr:uid="{380DAE2D-2C25-449B-A3D6-DCB50C838165}"/>
    <cellStyle name="Currency 5 9 4" xfId="26137" xr:uid="{369AE772-9A07-4F68-A207-2E6415819356}"/>
    <cellStyle name="Currency 5 9 5" xfId="25847" xr:uid="{EBFBB05E-9A8E-4913-AC3E-CC6EB926AF5B}"/>
    <cellStyle name="Currency 5 9 6" xfId="16267" xr:uid="{0C6BF226-38BF-43C2-AEDA-7E1BF8DDD751}"/>
    <cellStyle name="Currency 6" xfId="597" xr:uid="{00000000-0005-0000-0000-0000FD030000}"/>
    <cellStyle name="Currency 6 10" xfId="9559" xr:uid="{1EA0F611-3155-48A5-8C31-EEC6CE029B84}"/>
    <cellStyle name="Currency 6 10 2" xfId="19939" xr:uid="{14666BCF-C789-4475-BFDE-8152F12E9745}"/>
    <cellStyle name="Currency 6 11" xfId="23617" xr:uid="{7664BDC0-6195-4172-9E81-37B7AE460F56}"/>
    <cellStyle name="Currency 6 12" xfId="12490" xr:uid="{D12D9897-9D11-4078-925E-AEBA1F89B9F2}"/>
    <cellStyle name="Currency 6 2" xfId="1985" xr:uid="{00000000-0005-0000-0000-0000FE030000}"/>
    <cellStyle name="Currency 6 2 2" xfId="3116" xr:uid="{00000000-0005-0000-0000-0000E6020000}"/>
    <cellStyle name="Currency 6 2 2 2" xfId="6174" xr:uid="{41933847-B37D-4CF3-B1C3-C2A3F0023F76}"/>
    <cellStyle name="Currency 6 2 2 2 2" xfId="25462" xr:uid="{C5B4FCA3-71BB-46EB-B165-796FF42A1962}"/>
    <cellStyle name="Currency 6 2 2 2 2 2" xfId="26040" xr:uid="{49327C3C-5CC5-4E00-A2C7-077FC4F6646A}"/>
    <cellStyle name="Currency 6 2 2 2 2 3" xfId="31158" xr:uid="{7174CBCE-36C5-49A4-8A6A-16D407A6799D}"/>
    <cellStyle name="Currency 6 2 2 2 3" xfId="27792" xr:uid="{F7BA3B34-2026-45D8-BC9D-A78B757B57CC}"/>
    <cellStyle name="Currency 6 2 2 2 4" xfId="15742" xr:uid="{96897134-F6B2-40EC-9D96-14782BAB8DB0}"/>
    <cellStyle name="Currency 6 2 2 3" xfId="8195" xr:uid="{935FC321-B1BF-4E0C-9691-C96009EC3645}"/>
    <cellStyle name="Currency 6 2 2 3 2" xfId="18575" xr:uid="{41DDD923-352C-4561-812D-9F1C77F6D68A}"/>
    <cellStyle name="Currency 6 2 2 4" xfId="11028" xr:uid="{12F3EE4D-909E-4E6C-BAB4-2A665E6B37D7}"/>
    <cellStyle name="Currency 6 2 2 4 2" xfId="21408" xr:uid="{B12CEDAB-C56F-4467-9B7D-62209E82D808}"/>
    <cellStyle name="Currency 6 2 2 5" xfId="24479" xr:uid="{B9ABA610-844E-4614-BED9-97A27F232E46}"/>
    <cellStyle name="Currency 6 2 2 5 2" xfId="30088" xr:uid="{0BC24850-1976-4B8D-9771-DD8AE4D32C86}"/>
    <cellStyle name="Currency 6 2 2 6" xfId="28366" xr:uid="{EBCA16AE-96D4-488D-A986-859CC7AA8139}"/>
    <cellStyle name="Currency 6 2 2 7" xfId="13636" xr:uid="{C0201F41-C9BE-43C8-A20F-53347090CEC1}"/>
    <cellStyle name="Currency 6 2 3" xfId="2702" xr:uid="{00000000-0005-0000-0000-0000E5020000}"/>
    <cellStyle name="Currency 6 2 3 2" xfId="7825" xr:uid="{F41249D0-7A9D-49D8-B97E-C71575881320}"/>
    <cellStyle name="Currency 6 2 3 2 2" xfId="27035" xr:uid="{C6DBE360-F8D9-4524-8089-2596FC9BD3A5}"/>
    <cellStyle name="Currency 6 2 3 2 3" xfId="28225" xr:uid="{D945A51B-627C-432C-82FB-D3AEB4B6BA7C}"/>
    <cellStyle name="Currency 6 2 3 2 4" xfId="18205" xr:uid="{E8D108F8-6C70-4CA6-BB20-483DC8D21A83}"/>
    <cellStyle name="Currency 6 2 3 3" xfId="10658" xr:uid="{EA5F64A1-BB6C-4133-87BA-209B1E04BE7A}"/>
    <cellStyle name="Currency 6 2 3 3 2" xfId="21038" xr:uid="{2209A6D1-CB4E-49BC-BE78-A9256B537895}"/>
    <cellStyle name="Currency 6 2 3 4" xfId="24803" xr:uid="{90B1C746-CEC8-4244-AC5B-0741602C24AB}"/>
    <cellStyle name="Currency 6 2 3 5" xfId="15372" xr:uid="{932ADFCE-F4FC-461A-828F-1AE3D6AE8352}"/>
    <cellStyle name="Currency 6 2 4" xfId="3654" xr:uid="{00000000-0005-0000-0000-0000FE030000}"/>
    <cellStyle name="Currency 6 2 4 2" xfId="28452" xr:uid="{63F8D999-7F7B-4DAE-890C-454CEE7A69B1}"/>
    <cellStyle name="Currency 6 2 4 3" xfId="25892" xr:uid="{7C3EFCC2-60A4-44AB-9B00-3C8AEB3CC08F}"/>
    <cellStyle name="Currency 6 2 5" xfId="4279" xr:uid="{0A54B1B6-D5EC-4B60-8488-8E844F69E768}"/>
    <cellStyle name="Currency 6 2 5 2" xfId="9050" xr:uid="{96D08450-67FA-427F-A700-EE2FA7C1E6D0}"/>
    <cellStyle name="Currency 6 2 5 2 2" xfId="19430" xr:uid="{8B446E14-3E80-406E-AB72-E793AB585FB6}"/>
    <cellStyle name="Currency 6 2 5 2 3" xfId="31054" xr:uid="{5A5FF8E9-866E-408A-B46E-C2931AFFF820}"/>
    <cellStyle name="Currency 6 2 5 2 4" xfId="30907" xr:uid="{BE2DD6EC-46BA-44B9-B70A-5F3A211DC23A}"/>
    <cellStyle name="Currency 6 2 5 3" xfId="11883" xr:uid="{6FED515D-769D-402D-BE61-E7E5C151CA14}"/>
    <cellStyle name="Currency 6 2 5 3 2" xfId="22263" xr:uid="{77DDBDA7-10D1-494E-853A-E3E54A80E644}"/>
    <cellStyle name="Currency 6 2 5 4" xfId="26217" xr:uid="{F88209D4-2611-4A4D-80C0-183001678291}"/>
    <cellStyle name="Currency 6 2 5 5" xfId="27664" xr:uid="{EDFDCC1C-357B-436A-9571-FC29BC349F21}"/>
    <cellStyle name="Currency 6 2 5 6" xfId="16597" xr:uid="{689D998D-21E7-44E1-B5E5-EEF577F2B970}"/>
    <cellStyle name="Currency 6 2 6" xfId="5718" xr:uid="{211A447E-EC8D-47DF-A862-D72C839427FA}"/>
    <cellStyle name="Currency 6 2 6 2" xfId="29730" xr:uid="{CA4427FA-A10B-4481-823D-5EF31B041201}"/>
    <cellStyle name="Currency 6 2 6 2 2" xfId="30996" xr:uid="{EF69C268-86AE-4EDB-AC7E-3233C401BC61}"/>
    <cellStyle name="Currency 6 2 7" xfId="24756" xr:uid="{E9123834-46AB-4CF8-ABC6-146C5D9A9E59}"/>
    <cellStyle name="Currency 6 2 8" xfId="13119" xr:uid="{AF98AD0D-47DC-446A-B679-F04EDFEFA06F}"/>
    <cellStyle name="Currency 6 2 9" xfId="29996" xr:uid="{9296D3E2-4786-402C-9F10-BE45CC94E49E}"/>
    <cellStyle name="Currency 6 3" xfId="1986" xr:uid="{00000000-0005-0000-0000-0000FF030000}"/>
    <cellStyle name="Currency 6 3 2" xfId="3117" xr:uid="{00000000-0005-0000-0000-0000E7020000}"/>
    <cellStyle name="Currency 6 3 2 2" xfId="8196" xr:uid="{A42269E5-EF6D-4546-883F-087D96D68D71}"/>
    <cellStyle name="Currency 6 3 2 2 2" xfId="28861" xr:uid="{D8DF697A-1BCE-42F1-B1E7-69818B45F003}"/>
    <cellStyle name="Currency 6 3 2 2 3" xfId="27521" xr:uid="{01BC7D5D-223E-4CAC-ACAC-DEE3D97D95FD}"/>
    <cellStyle name="Currency 6 3 2 2 4" xfId="18576" xr:uid="{BAFB95C7-D894-4254-9F23-CC8D8627E608}"/>
    <cellStyle name="Currency 6 3 2 3" xfId="11029" xr:uid="{DB002C45-3523-403B-92E9-95BAF0B84C52}"/>
    <cellStyle name="Currency 6 3 2 3 2" xfId="21409" xr:uid="{97F49ADB-395D-4F19-8B4A-AA2DD331D327}"/>
    <cellStyle name="Currency 6 3 2 4" xfId="23410" xr:uid="{331CA974-3839-4E27-88BD-C4F3536B56DC}"/>
    <cellStyle name="Currency 6 3 2 5" xfId="15743" xr:uid="{3D44AFBD-6996-4D3D-9D97-27BC1D839A73}"/>
    <cellStyle name="Currency 6 3 3" xfId="3547" xr:uid="{00000000-0005-0000-0000-0000FF030000}"/>
    <cellStyle name="Currency 6 3 4" xfId="4437" xr:uid="{ED58BECA-A716-49F3-8373-3BDA6CD396BE}"/>
    <cellStyle name="Currency 6 3 4 2" xfId="9208" xr:uid="{F7AB1362-96BC-4846-AC98-58AA61C4ADF0}"/>
    <cellStyle name="Currency 6 3 4 2 2" xfId="19588" xr:uid="{2416904C-F46A-405C-9FE3-E739BF625B09}"/>
    <cellStyle name="Currency 6 3 4 2 3" xfId="31102" xr:uid="{7343AD9B-9F62-4FE0-BEFA-F619984343F2}"/>
    <cellStyle name="Currency 6 3 4 2 4" xfId="30908" xr:uid="{B5D80BAF-81AD-475A-AFB2-441CB8F3FF0E}"/>
    <cellStyle name="Currency 6 3 4 3" xfId="12041" xr:uid="{808FC44F-BE7D-400B-865D-37EAC5AE0468}"/>
    <cellStyle name="Currency 6 3 4 3 2" xfId="22421" xr:uid="{63D3AC90-D885-4124-992E-75268A560771}"/>
    <cellStyle name="Currency 6 3 4 4" xfId="16755" xr:uid="{D834180F-68F2-40D5-B9E3-BE0B0228C591}"/>
    <cellStyle name="Currency 6 3 5" xfId="5719" xr:uid="{216E36E5-E6BE-4018-A098-F238F6D5197E}"/>
    <cellStyle name="Currency 6 3 5 2" xfId="29714" xr:uid="{00913BD0-ABC3-4764-9C14-4A1079851A3F}"/>
    <cellStyle name="Currency 6 3 6" xfId="23591" xr:uid="{816385BB-9A36-41AC-AB41-223E5D48DAF7}"/>
    <cellStyle name="Currency 6 3 7" xfId="13637" xr:uid="{F82B903B-0C41-4CDC-8103-12D78468FD01}"/>
    <cellStyle name="Currency 6 4" xfId="1984" xr:uid="{00000000-0005-0000-0000-000000040000}"/>
    <cellStyle name="Currency 6 4 2" xfId="3115" xr:uid="{00000000-0005-0000-0000-0000E8020000}"/>
    <cellStyle name="Currency 6 4 2 2" xfId="8194" xr:uid="{9CBED767-ABC8-441E-B684-E9B5EBA52657}"/>
    <cellStyle name="Currency 6 4 2 2 2" xfId="28860" xr:uid="{7C250B5E-154C-4DE5-A0CC-D6485A63AF0C}"/>
    <cellStyle name="Currency 6 4 2 2 3" xfId="27791" xr:uid="{167F707A-BFA8-4003-BC7C-34480F30AF81}"/>
    <cellStyle name="Currency 6 4 2 2 4" xfId="18574" xr:uid="{9E96AF3C-CC09-4EC3-A506-996BCEF3600D}"/>
    <cellStyle name="Currency 6 4 2 3" xfId="11027" xr:uid="{E127B122-23EA-477E-A860-ECEA5366CDB4}"/>
    <cellStyle name="Currency 6 4 2 3 2" xfId="21407" xr:uid="{132D29D2-3492-42D0-A488-324147D9FCA5}"/>
    <cellStyle name="Currency 6 4 2 4" xfId="25755" xr:uid="{765C5510-ED98-4DB0-9C6E-A26BCE9DF2E0}"/>
    <cellStyle name="Currency 6 4 2 5" xfId="15741" xr:uid="{48F901EA-C6B5-43C6-9851-A3444CE29B6A}"/>
    <cellStyle name="Currency 6 4 3" xfId="3552" xr:uid="{00000000-0005-0000-0000-000000040000}"/>
    <cellStyle name="Currency 6 4 4" xfId="5717" xr:uid="{11FA6911-EB75-43D7-84D4-A0499B2EEBBB}"/>
    <cellStyle name="Currency 6 4 4 2" xfId="29976" xr:uid="{AF218B08-8952-477D-9428-2F58BAAF89AB}"/>
    <cellStyle name="Currency 6 4 5" xfId="24858" xr:uid="{5F7FD4A1-DB18-425B-B6D1-66A6965E70C1}"/>
    <cellStyle name="Currency 6 4 6" xfId="13635" xr:uid="{6DF1BF81-40CD-468A-B241-4518F1185C6D}"/>
    <cellStyle name="Currency 6 5" xfId="2654" xr:uid="{00000000-0005-0000-0000-0000E9020000}"/>
    <cellStyle name="Currency 6 5 2" xfId="5913" xr:uid="{884454CE-9BB5-4952-A318-76C10FC2969B}"/>
    <cellStyle name="Currency 6 5 2 2" xfId="27781" xr:uid="{4FDB38CB-03AA-42FF-B207-98D7582340D6}"/>
    <cellStyle name="Currency 6 5 2 3" xfId="28530" xr:uid="{A6A2558C-E1CD-4C2B-9176-8E13D2286CC5}"/>
    <cellStyle name="Currency 6 5 2 4" xfId="15325" xr:uid="{D9FDA700-08F4-4C71-93E9-9407BC6B886E}"/>
    <cellStyle name="Currency 6 5 3" xfId="7778" xr:uid="{F2FAB7B5-F236-4DC4-B28B-3A6854E4B875}"/>
    <cellStyle name="Currency 6 5 3 2" xfId="18158" xr:uid="{0C874C31-2A39-405A-A16A-A06F88C1AC35}"/>
    <cellStyle name="Currency 6 5 4" xfId="10611" xr:uid="{CB2DA553-5D06-48A8-AB3B-AACFD3650070}"/>
    <cellStyle name="Currency 6 5 4 2" xfId="20991" xr:uid="{1403120B-21CB-46E2-9B76-9DD978DC38D4}"/>
    <cellStyle name="Currency 6 5 5" xfId="24611" xr:uid="{67F13161-25AE-4408-95FE-08905A1D8AA1}"/>
    <cellStyle name="Currency 6 5 6" xfId="13055" xr:uid="{E9754CFD-B7FF-45FA-A0ED-3474F3A0F8F5}"/>
    <cellStyle name="Currency 6 6" xfId="2259" xr:uid="{00000000-0005-0000-0000-0000E4020000}"/>
    <cellStyle name="Currency 6 6 2" xfId="7385" xr:uid="{7C3D1EAE-4B6B-474E-9444-4BA9474956D4}"/>
    <cellStyle name="Currency 6 6 2 2" xfId="17765" xr:uid="{7157F5A0-44A1-4505-AA98-97C60BBF8A9B}"/>
    <cellStyle name="Currency 6 6 3" xfId="10218" xr:uid="{2FF151E0-A286-4D71-B98D-0244C7A48819}"/>
    <cellStyle name="Currency 6 6 3 2" xfId="20598" xr:uid="{B845B794-5689-492F-9725-A7C4850136EE}"/>
    <cellStyle name="Currency 6 6 4" xfId="24751" xr:uid="{ECD448A1-191F-40A2-AC56-85EC7F255739}"/>
    <cellStyle name="Currency 6 6 5" xfId="27105" xr:uid="{E7222C6F-38D4-4265-BAD5-F6A728370D82}"/>
    <cellStyle name="Currency 6 6 6" xfId="14932" xr:uid="{9160889B-8DC8-4D98-822E-48072C4B21D1}"/>
    <cellStyle name="Currency 6 7" xfId="3878" xr:uid="{360D4F66-F527-41D6-8F24-FCC5A5565C18}"/>
    <cellStyle name="Currency 6 7 2" xfId="8709" xr:uid="{17793515-7535-4B1E-AA90-9C7F622372E0}"/>
    <cellStyle name="Currency 6 7 2 2" xfId="19089" xr:uid="{04A3C4D1-648D-45E3-9B5E-0D47174CAAE3}"/>
    <cellStyle name="Currency 6 7 2 3" xfId="31003" xr:uid="{975FE8FC-D74B-4BAB-BB02-E6313F0E9F56}"/>
    <cellStyle name="Currency 6 7 2 4" xfId="30906" xr:uid="{8B99E9DC-DF10-4D98-B2A7-FC4E44B23349}"/>
    <cellStyle name="Currency 6 7 3" xfId="11542" xr:uid="{8A54C42F-7E13-48C8-80EA-59EB08013AEF}"/>
    <cellStyle name="Currency 6 7 3 2" xfId="21922" xr:uid="{7BBA711C-00CF-466C-9E78-9C3F01AD11AB}"/>
    <cellStyle name="Currency 6 7 4" xfId="26481" xr:uid="{E34036AA-DC09-4709-8C5E-380A56D25544}"/>
    <cellStyle name="Currency 6 7 5" xfId="27945" xr:uid="{467C4526-CA73-4ED5-8981-41B423076598}"/>
    <cellStyle name="Currency 6 7 6" xfId="16256" xr:uid="{7BC8DB39-A4BD-44E8-BB49-CB6E0CA6B3C2}"/>
    <cellStyle name="Currency 6 8" xfId="4978" xr:uid="{B78EC983-8FF8-45D6-A2BE-5944B0A2127E}"/>
    <cellStyle name="Currency 6 8 2" xfId="14273" xr:uid="{457A1028-6AA1-48DA-861B-93D3474006AF}"/>
    <cellStyle name="Currency 6 9" xfId="6726" xr:uid="{FEDA079E-B119-4EF6-B8D5-5B72B9E2447A}"/>
    <cellStyle name="Currency 6 9 2" xfId="17106" xr:uid="{C5054BCD-63D8-4D93-8946-F8D687080C64}"/>
    <cellStyle name="Currency 7" xfId="2688" xr:uid="{00000000-0005-0000-0000-0000EA020000}"/>
    <cellStyle name="Currency 7 2" xfId="3118" xr:uid="{00000000-0005-0000-0000-0000EB020000}"/>
    <cellStyle name="Currency 7 2 2" xfId="6175" xr:uid="{D9E1B83A-3F24-471B-9EDA-B54E6533FE98}"/>
    <cellStyle name="Currency 7 2 2 2" xfId="24683" xr:uid="{CEFCDACB-282E-4FF9-BC48-3099B0FC7EE8}"/>
    <cellStyle name="Currency 7 2 2 2 2" xfId="26463" xr:uid="{A5B4D759-8536-4897-8E66-68106CAB1926}"/>
    <cellStyle name="Currency 7 2 2 2 3" xfId="31153" xr:uid="{A4B65126-91AD-4731-B18E-C941117B3CBF}"/>
    <cellStyle name="Currency 7 2 2 3" xfId="27287" xr:uid="{AB679207-A083-4BDA-AAF7-C356897E6C22}"/>
    <cellStyle name="Currency 7 2 2 4" xfId="15744" xr:uid="{D39065B7-B32F-45CB-83B8-87230959F43A}"/>
    <cellStyle name="Currency 7 2 3" xfId="8197" xr:uid="{3C3DEA77-9252-4CA8-95EE-509344333E7F}"/>
    <cellStyle name="Currency 7 2 3 2" xfId="28862" xr:uid="{68F4C44D-B657-416C-80FC-5D2B8078A738}"/>
    <cellStyle name="Currency 7 2 3 3" xfId="25954" xr:uid="{764CC72C-A203-49F1-83F5-21D1E1AC9C73}"/>
    <cellStyle name="Currency 7 2 3 4" xfId="18577" xr:uid="{46A679A2-A92A-43BF-8655-ACEB4DC7A7E3}"/>
    <cellStyle name="Currency 7 2 4" xfId="11030" xr:uid="{CE58C3F8-7D55-4BB5-BCAF-F941D45451FF}"/>
    <cellStyle name="Currency 7 2 4 2" xfId="21410" xr:uid="{3C7DC662-43E0-46B4-AC8B-4A2C14775DCF}"/>
    <cellStyle name="Currency 7 2 5" xfId="24752" xr:uid="{1744AF6C-B642-4038-B9F9-51CE37983E0F}"/>
    <cellStyle name="Currency 7 2 6" xfId="13638" xr:uid="{C64D0CCC-D5E4-4BBA-8D76-FCFD2937BB16}"/>
    <cellStyle name="Currency 7 2 6 2" xfId="30082" xr:uid="{A2DDCFAE-5DAF-42B0-8BC1-D233D3247146}"/>
    <cellStyle name="Currency 7 3" xfId="4270" xr:uid="{5108D09C-1E19-45C4-93DC-64048A56B178}"/>
    <cellStyle name="Currency 7 3 2" xfId="9041" xr:uid="{8F7597DB-637C-46B3-83BD-6588FA3E34D5}"/>
    <cellStyle name="Currency 7 3 2 2" xfId="29093" xr:uid="{06FC2BF0-EBD5-4CEB-9242-29A9386AB13C}"/>
    <cellStyle name="Currency 7 3 2 3" xfId="28685" xr:uid="{A3FB48B2-3692-4591-8E9F-3E16484E5530}"/>
    <cellStyle name="Currency 7 3 2 4" xfId="19421" xr:uid="{8B236A8B-DEBD-4E86-A4CE-0E6F116B28C3}"/>
    <cellStyle name="Currency 7 3 2 5" xfId="31045" xr:uid="{FF6DB03D-F4BC-4037-887B-3140CF3B8F7C}"/>
    <cellStyle name="Currency 7 3 3" xfId="11874" xr:uid="{C614D5A7-091C-4DD5-BA80-8AEEF15D9816}"/>
    <cellStyle name="Currency 7 3 3 2" xfId="22254" xr:uid="{945F5127-9043-4071-B578-DE8BFB6A1213}"/>
    <cellStyle name="Currency 7 3 4" xfId="24601" xr:uid="{3F6D4EEB-B317-43CE-93BF-EB575C97ED08}"/>
    <cellStyle name="Currency 7 3 5" xfId="16588" xr:uid="{C10B803F-9C27-4444-8090-74F8AD11404E}"/>
    <cellStyle name="Currency 7 4" xfId="5920" xr:uid="{888BDFFC-D2BF-45F4-A2B0-4399EE5C49DE}"/>
    <cellStyle name="Currency 7 4 2" xfId="25902" xr:uid="{3BF6F9AB-DC2E-447F-A41D-2567B62C22C6}"/>
    <cellStyle name="Currency 7 4 3" xfId="28060" xr:uid="{AA463E49-7A22-4909-979B-7CAF52DEDD91}"/>
    <cellStyle name="Currency 7 4 4" xfId="15358" xr:uid="{F3E089C9-EB82-4D8E-A808-DBDDFDF0CBC6}"/>
    <cellStyle name="Currency 7 5" xfId="7811" xr:uid="{6050E524-E0E1-4F67-919D-9C66FA0948FE}"/>
    <cellStyle name="Currency 7 5 2" xfId="28082" xr:uid="{A188E16C-5F3D-4633-9AD1-4AE3F6637154}"/>
    <cellStyle name="Currency 7 5 3" xfId="27115" xr:uid="{9FBEB50B-1AEB-4BCF-8344-A76646EF3686}"/>
    <cellStyle name="Currency 7 5 4" xfId="18191" xr:uid="{C204D0C8-FB98-404D-9491-702EDA690BB0}"/>
    <cellStyle name="Currency 7 6" xfId="10644" xr:uid="{6C513F88-72EA-4351-861A-D129ADD4254E}"/>
    <cellStyle name="Currency 7 6 2" xfId="21024" xr:uid="{FEDA0071-305A-4ED3-9BCA-BD38BD64DF1D}"/>
    <cellStyle name="Currency 7 7" xfId="23840" xr:uid="{18EA0297-8161-4A87-A071-53E82500C750}"/>
    <cellStyle name="Currency 7 8" xfId="24054" xr:uid="{D9559532-AA1D-410A-986C-78FAAC4D8BA3}"/>
    <cellStyle name="Currency 7 8 2" xfId="29983" xr:uid="{38CCC4F8-3A05-4E8F-A88E-F9A4A5382814}"/>
    <cellStyle name="Currency 7 9" xfId="13100" xr:uid="{30FB82D5-F473-4E05-BB1D-109AEF4101FC}"/>
    <cellStyle name="Currency 8" xfId="4933" xr:uid="{F197CEBD-2C5D-4CBF-9D96-43D31DB105BC}"/>
    <cellStyle name="Currency 8 2" xfId="25600" xr:uid="{0A3EC9D9-FE1A-46FC-829B-E8E11294A4C2}"/>
    <cellStyle name="Currency 8 3" xfId="14225" xr:uid="{12253B7A-9A70-4C29-8C8E-F200B7DAA98B}"/>
    <cellStyle name="Currency 8 4" xfId="30928" xr:uid="{D45966F1-6C24-42C2-8D71-F9FB2965BA9E}"/>
    <cellStyle name="Currency 9" xfId="6678" xr:uid="{92AD7E56-FF09-4440-B173-1094A71FB0D3}"/>
    <cellStyle name="Currency 9 2" xfId="17058"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4" builtinId="53" customBuiltin="1"/>
    <cellStyle name="Explanatory Text 2" xfId="29551" xr:uid="{B4576BC8-55D4-46C7-856A-8A52C91891FA}"/>
    <cellStyle name="FundHeaderRowCol.*" xfId="12312" xr:uid="{30107591-BA76-4D19-A887-3FEAE1650577}"/>
    <cellStyle name="FundHeaderRowCol.1" xfId="12313" xr:uid="{00EFF92D-2F4D-4486-B652-96404B414C85}"/>
    <cellStyle name="FundHeaderRowCol.2" xfId="12314" xr:uid="{69018372-DFBE-43C7-B42A-CF4B4A9EA553}"/>
    <cellStyle name="FundSectionHeaderRowDescCol" xfId="12315" xr:uid="{8BD053DD-2230-48D8-AC57-44B3DE83240D}"/>
    <cellStyle name="FundSectionHeaderRowJERefCol" xfId="12316" xr:uid="{8CE873D4-FF14-4149-A394-6FF189B8DF37}"/>
    <cellStyle name="FundSectionHeaderRowNameCol" xfId="12317" xr:uid="{AF61B6DD-8826-4CF0-90CF-282A2B921CC6}"/>
    <cellStyle name="Good" xfId="4829" builtinId="26" customBuiltin="1"/>
    <cellStyle name="Good 2" xfId="601" xr:uid="{00000000-0005-0000-0000-000004040000}"/>
    <cellStyle name="Good 3" xfId="602" xr:uid="{00000000-0005-0000-0000-000005040000}"/>
    <cellStyle name="Good 4" xfId="29552" xr:uid="{73D04EFA-6288-4DE1-AC60-080AD9DDB73A}"/>
    <cellStyle name="GroupSectionHeaderRowBalance" xfId="12318" xr:uid="{DA166E2E-B504-4B9A-8852-CD4BEAFC2AAE}"/>
    <cellStyle name="GroupSectionHeaderRowDescCol" xfId="12319" xr:uid="{09A65350-37C6-483C-9076-B9B9EE9DB424}"/>
    <cellStyle name="GroupSectionHeaderRowNameCol" xfId="12320" xr:uid="{48CEC677-4043-42C1-A934-4F76033302EF}"/>
    <cellStyle name="GroupSelectionHeaderRowJERefCol" xfId="12321" xr:uid="{94232F09-04F3-4E6D-B7DB-04F59E9CD5DE}"/>
    <cellStyle name="Heading 1" xfId="4825" builtinId="16" customBuiltin="1"/>
    <cellStyle name="Heading 1 2" xfId="603" xr:uid="{00000000-0005-0000-0000-000006040000}"/>
    <cellStyle name="Heading 1 3" xfId="604" xr:uid="{00000000-0005-0000-0000-000007040000}"/>
    <cellStyle name="Heading 1 4" xfId="29553" xr:uid="{CA4BF050-0BB8-4C07-AB32-EEDEC7DE8D02}"/>
    <cellStyle name="Heading 2" xfId="4826" builtinId="17" customBuiltin="1"/>
    <cellStyle name="Heading 2 2" xfId="605" xr:uid="{00000000-0005-0000-0000-000008040000}"/>
    <cellStyle name="Heading 2 3" xfId="606" xr:uid="{00000000-0005-0000-0000-000009040000}"/>
    <cellStyle name="Heading 2 4" xfId="29554" xr:uid="{C46319D0-77EB-4CD4-930D-A0782678B5C8}"/>
    <cellStyle name="Heading 3" xfId="4827" builtinId="18" customBuiltin="1"/>
    <cellStyle name="Heading 3 2" xfId="607" xr:uid="{00000000-0005-0000-0000-00000A040000}"/>
    <cellStyle name="Heading 3 2 2" xfId="29555" xr:uid="{34280CFD-9731-497F-BC7D-6606D1BE1D50}"/>
    <cellStyle name="Heading 3 3" xfId="608" xr:uid="{00000000-0005-0000-0000-00000B040000}"/>
    <cellStyle name="Heading 3 3 2" xfId="29556" xr:uid="{7F9170D1-699D-48ED-ACD3-2207BA3A3A38}"/>
    <cellStyle name="Heading 3 4" xfId="29557" xr:uid="{32EE2CF5-75CA-4329-B9DB-F327B55E31FB}"/>
    <cellStyle name="Heading 4" xfId="4828" builtinId="19" customBuiltin="1"/>
    <cellStyle name="Heading 4 2" xfId="609" xr:uid="{00000000-0005-0000-0000-00000C040000}"/>
    <cellStyle name="Heading 4 3" xfId="610" xr:uid="{00000000-0005-0000-0000-00000D040000}"/>
    <cellStyle name="Heading 4 4" xfId="29558" xr:uid="{26CF4506-3C0C-4149-82F5-67DE7222738E}"/>
    <cellStyle name="Hyperlink" xfId="611" builtinId="8"/>
    <cellStyle name="Hyperlink 2" xfId="612" xr:uid="{00000000-0005-0000-0000-00000F040000}"/>
    <cellStyle name="Hyperlink 2 2" xfId="29594" xr:uid="{AFC0C00D-F11C-4445-A195-9C58C7F6F9AF}"/>
    <cellStyle name="Hyperlink 3" xfId="613" xr:uid="{00000000-0005-0000-0000-000010040000}"/>
    <cellStyle name="Hyperlink 4" xfId="614" xr:uid="{00000000-0005-0000-0000-000011040000}"/>
    <cellStyle name="Hyperlink 5" xfId="29595" xr:uid="{53BF9B33-031B-4A47-A462-794552C5F5C4}"/>
    <cellStyle name="Input" xfId="4831" builtinId="20" customBuiltin="1"/>
    <cellStyle name="Input 2" xfId="615" xr:uid="{00000000-0005-0000-0000-000012040000}"/>
    <cellStyle name="Input 3" xfId="616" xr:uid="{00000000-0005-0000-0000-000013040000}"/>
    <cellStyle name="Input 4" xfId="29559" xr:uid="{C0B9884E-84BA-41A6-ADBA-85A7A4A4B29C}"/>
    <cellStyle name="JEDescriptionRowNameCol" xfId="12322" xr:uid="{D7AC7BB0-9688-456A-B8D3-FA09DD0137F5}"/>
    <cellStyle name="JEDetailRowCreditCol" xfId="12323" xr:uid="{2B66B052-A8A2-4315-8820-BA95C9FC0D86}"/>
    <cellStyle name="JEDetailRowDebitCol" xfId="12324" xr:uid="{BA43A963-4B13-4778-AB36-88E6086C035F}"/>
    <cellStyle name="JEDetailRowDescCol" xfId="12325" xr:uid="{866EA52A-1467-4A66-8C56-CBBB989288FF}"/>
    <cellStyle name="JEDetailRowNameCol" xfId="12326" xr:uid="{D5EDB40B-5B17-40F4-BA94-A5C2FF9895DF}"/>
    <cellStyle name="JEDetailRowWPRefCol" xfId="12327" xr:uid="{388908A3-E726-44B7-A73F-A3C06954DF15}"/>
    <cellStyle name="JEIdentityRowDescCol" xfId="12328" xr:uid="{825B0865-A30D-4C62-8B41-AA14FFCCB4D4}"/>
    <cellStyle name="JEIdentityRowNameCol" xfId="12329" xr:uid="{A0A88C57-EFB6-4680-B416-FABA545BB0F9}"/>
    <cellStyle name="JEIdentityRowWPRefCol" xfId="12330" xr:uid="{AA8FCA78-A35F-435A-9773-AE7D5DFEB05A}"/>
    <cellStyle name="JETotalRowCreditCol" xfId="12331" xr:uid="{CBC2F19F-9212-4A47-B1E9-F8CBBFEB30BF}"/>
    <cellStyle name="JETotalRowDebitCol" xfId="12332" xr:uid="{86004B0D-F111-43BD-91D6-74F17F1148B0}"/>
    <cellStyle name="JETotalRowDescCol" xfId="12333" xr:uid="{E60B60DE-39B9-4650-86A4-D2C09E6902FC}"/>
    <cellStyle name="JETotalRowNameCol" xfId="12334" xr:uid="{054CE1E2-C09D-4C50-B388-27AA302258ED}"/>
    <cellStyle name="JETotalRowWPRefCol" xfId="12335" xr:uid="{61C2FCFF-EC42-4DF3-8C13-5AD2D79709C0}"/>
    <cellStyle name="JETypeDescriptionRowDescCol" xfId="12336" xr:uid="{8065F69E-3861-45A6-A349-5CFDE18A5F97}"/>
    <cellStyle name="JETypeDescriptionRowNameCol" xfId="12337" xr:uid="{52E08EE2-90C8-4506-BF47-147EE565D429}"/>
    <cellStyle name="Linked Cell" xfId="4834" builtinId="24" customBuiltin="1"/>
    <cellStyle name="Linked Cell 2" xfId="617" xr:uid="{00000000-0005-0000-0000-000014040000}"/>
    <cellStyle name="Linked Cell 3" xfId="618" xr:uid="{00000000-0005-0000-0000-000015040000}"/>
    <cellStyle name="Linked Cell 4" xfId="29560" xr:uid="{8B4B6641-0453-4E55-B892-08C524C0A5B2}"/>
    <cellStyle name="NetIncomeLossRowBalance" xfId="12338" xr:uid="{1433FCB7-B0C9-4DF0-B9B6-271B460A2FE0}"/>
    <cellStyle name="NetIncomeLossRowDescCol" xfId="12339" xr:uid="{597C11A1-FC41-41D2-B06D-C46DAEDC1B38}"/>
    <cellStyle name="NetIncomeLossRowJERefCol" xfId="12340" xr:uid="{63E13319-5232-4EEA-94AD-7E617E4FE709}"/>
    <cellStyle name="NetIncomeLossRowNameCol" xfId="12341" xr:uid="{FBC05D99-2A3C-4D44-8907-1C72E5EF1406}"/>
    <cellStyle name="NetIncomeLossRowVarPectCol" xfId="12342" xr:uid="{34E3AE3A-34B2-4329-B9E3-10C568F30822}"/>
    <cellStyle name="NetIncomeLossRowWPRefCol" xfId="12343" xr:uid="{0373C2AB-7463-4889-B6F1-C9B138613C3F}"/>
    <cellStyle name="Neutral 2" xfId="619" xr:uid="{00000000-0005-0000-0000-000016040000}"/>
    <cellStyle name="Neutral 3" xfId="620" xr:uid="{00000000-0005-0000-0000-000017040000}"/>
    <cellStyle name="Neutral 4" xfId="12252" xr:uid="{C7790D3F-7D01-4B5C-A199-EBC5EBD75914}"/>
    <cellStyle name="Neutral 4 2" xfId="29561"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6" xr:uid="{A48A6148-8147-4125-A12B-D8297B0DC6CE}"/>
    <cellStyle name="Normal 10 10 2 2 2" xfId="25730" xr:uid="{B93DA6C7-7B79-4108-B9B5-B8A81754163B}"/>
    <cellStyle name="Normal 10 10 2 2 3" xfId="26656" xr:uid="{3251EC09-E98D-432F-9FC1-719234C11B5F}"/>
    <cellStyle name="Normal 10 10 2 2 4" xfId="15745" xr:uid="{2CD1E5DE-C9FF-4874-8003-89ED02E976BC}"/>
    <cellStyle name="Normal 10 10 2 3" xfId="8198" xr:uid="{1E044D6B-77A0-49E0-8B6C-5F8F91E4792D}"/>
    <cellStyle name="Normal 10 10 2 3 2" xfId="28863" xr:uid="{F1BD571F-1560-49E1-8425-9B4799EE4C95}"/>
    <cellStyle name="Normal 10 10 2 3 3" xfId="18578" xr:uid="{C1410412-EC63-425F-8309-06C9FBE86E43}"/>
    <cellStyle name="Normal 10 10 2 4" xfId="11031" xr:uid="{5BA87819-5ABC-4ED4-AEBE-8E4FF6B09B7D}"/>
    <cellStyle name="Normal 10 10 2 4 2" xfId="21411" xr:uid="{1F718540-6159-4DED-BADE-5D719579F358}"/>
    <cellStyle name="Normal 10 10 2 5" xfId="23357" xr:uid="{A2F437CA-096E-4AD7-ABF2-8FC71022E231}"/>
    <cellStyle name="Normal 10 10 2 6" xfId="13639" xr:uid="{A8B787A3-15CD-49C8-88EB-15F04FD33F37}"/>
    <cellStyle name="Normal 10 10 3" xfId="2858" xr:uid="{00000000-0005-0000-0000-000006030000}"/>
    <cellStyle name="Normal 10 10 3 2" xfId="6070" xr:uid="{04870463-D7A8-44C0-B512-4B2CCF31F619}"/>
    <cellStyle name="Normal 10 10 3 2 2" xfId="28550" xr:uid="{0AD1D515-099A-47C0-BF64-E4C2E245900B}"/>
    <cellStyle name="Normal 10 10 3 2 3" xfId="15526" xr:uid="{C4E869DD-5012-4D41-AFFC-13C01508893B}"/>
    <cellStyle name="Normal 10 10 3 3" xfId="7979" xr:uid="{03B7D17F-8189-4ACE-923B-BDA665E25C79}"/>
    <cellStyle name="Normal 10 10 3 3 2" xfId="18359" xr:uid="{9C417B3D-0AD0-4992-A722-66D546994356}"/>
    <cellStyle name="Normal 10 10 3 4" xfId="10812" xr:uid="{3689B4B7-D4D3-4C10-9185-0F3DB2326800}"/>
    <cellStyle name="Normal 10 10 3 4 2" xfId="21192" xr:uid="{19B5D9BC-9C95-4340-ADA3-A7B5FA429E57}"/>
    <cellStyle name="Normal 10 10 3 5" xfId="25369" xr:uid="{2F619995-6181-409A-ADB1-EC322F973720}"/>
    <cellStyle name="Normal 10 10 3 6" xfId="13346" xr:uid="{586F1DD7-06A8-47EA-861F-D9CA85A788C6}"/>
    <cellStyle name="Normal 10 10 4" xfId="4144" xr:uid="{E80EB3A7-2CB6-4571-B043-917518450B51}"/>
    <cellStyle name="Normal 10 10 4 2" xfId="8915" xr:uid="{6EF97CAD-3298-4E65-98A6-6064F4C57182}"/>
    <cellStyle name="Normal 10 10 4 2 2" xfId="29016" xr:uid="{417C58D3-9799-4D46-9F6E-85B0D5026EAA}"/>
    <cellStyle name="Normal 10 10 4 2 3" xfId="19295" xr:uid="{0F9E426B-F47A-45A8-908C-E03D1FBEF688}"/>
    <cellStyle name="Normal 10 10 4 3" xfId="11748" xr:uid="{FD8848E4-23E2-4675-A872-E92E6F18DEB4}"/>
    <cellStyle name="Normal 10 10 4 3 2" xfId="22128" xr:uid="{50D26883-7F62-478C-AC5A-4239A024C1CD}"/>
    <cellStyle name="Normal 10 10 4 4" xfId="26283" xr:uid="{09455926-8F40-4E56-AA80-029CE8CB3D13}"/>
    <cellStyle name="Normal 10 10 4 5" xfId="16462" xr:uid="{A1987070-EC4A-44EF-A443-F203EA91973B}"/>
    <cellStyle name="Normal 10 10 5" xfId="4980" xr:uid="{E753EFC7-DAAA-43D3-B599-9A8598387912}"/>
    <cellStyle name="Normal 10 10 5 2" xfId="27334" xr:uid="{00F6F234-CF51-4305-9F2C-ADABAAABFC62}"/>
    <cellStyle name="Normal 10 10 5 3" xfId="14275" xr:uid="{45C443CD-DFC3-4F30-AF6B-047E441B48B0}"/>
    <cellStyle name="Normal 10 10 6" xfId="6728" xr:uid="{F769CB9A-5118-40B8-BFE1-BA45F45B3866}"/>
    <cellStyle name="Normal 10 10 6 2" xfId="17108" xr:uid="{96160406-AA55-4F3A-89A2-A36B462387BC}"/>
    <cellStyle name="Normal 10 10 7" xfId="9561" xr:uid="{8CE60302-7137-4977-ACE2-0CB0D21166D4}"/>
    <cellStyle name="Normal 10 10 7 2" xfId="19941" xr:uid="{BD059445-37A6-42A9-BBB6-2958E62DD1D8}"/>
    <cellStyle name="Normal 10 10 8" xfId="22897" xr:uid="{E2F28D9D-80D1-4AA1-950E-7F88298C357A}"/>
    <cellStyle name="Normal 10 10 9" xfId="12691" xr:uid="{BF623A86-DEA6-43D7-A8DF-075214355472}"/>
    <cellStyle name="Normal 10 11" xfId="623" xr:uid="{00000000-0005-0000-0000-00001B040000}"/>
    <cellStyle name="Normal 10 11 2" xfId="4981" xr:uid="{4A05A02C-96FD-4D1C-B9EA-2D237A2C3E1A}"/>
    <cellStyle name="Normal 10 11 2 2" xfId="24790" xr:uid="{80136C4F-516F-4571-8124-CA54C4A0D6E6}"/>
    <cellStyle name="Normal 10 11 2 3" xfId="27938" xr:uid="{6CA6B494-D6D1-42DD-8636-F29BE1730242}"/>
    <cellStyle name="Normal 10 11 2 4" xfId="14276" xr:uid="{7EA7914E-1DFE-465B-A512-FB4CB6AD8339}"/>
    <cellStyle name="Normal 10 11 3" xfId="6729" xr:uid="{972F9648-428D-46F0-ADB4-CF0E092FA608}"/>
    <cellStyle name="Normal 10 11 3 2" xfId="26903" xr:uid="{06042D5C-60F2-4660-9E2E-27D032A92803}"/>
    <cellStyle name="Normal 10 11 3 3" xfId="17109" xr:uid="{60BFD8D1-729B-455C-805A-FC03EBE5BF80}"/>
    <cellStyle name="Normal 10 11 4" xfId="9562" xr:uid="{EF0D317D-E54A-4A22-A8F7-62430034A042}"/>
    <cellStyle name="Normal 10 11 4 2" xfId="19942" xr:uid="{6040C0D3-6DF1-43CD-A964-89078F3349CF}"/>
    <cellStyle name="Normal 10 11 5" xfId="24543" xr:uid="{A8967592-2218-41C3-B75C-802374552DA4}"/>
    <cellStyle name="Normal 10 11 6" xfId="13389" xr:uid="{EAA21CE2-9C63-4B7D-A2A9-38AA0689EBAD}"/>
    <cellStyle name="Normal 10 11 7" xfId="31252" xr:uid="{28E00C5A-101C-4D57-87F3-FFA1BE1BED88}"/>
    <cellStyle name="Normal 10 12" xfId="624" xr:uid="{00000000-0005-0000-0000-00001C040000}"/>
    <cellStyle name="Normal 10 12 2" xfId="4982" xr:uid="{81C5B629-06FA-4C73-953D-3DE3B667ECA5}"/>
    <cellStyle name="Normal 10 12 2 2" xfId="28682" xr:uid="{70D88F76-2598-4C16-8EE5-C3E673473E1F}"/>
    <cellStyle name="Normal 10 12 2 3" xfId="14277" xr:uid="{89C68C09-9400-4D3A-AAB7-DA5D79F33409}"/>
    <cellStyle name="Normal 10 12 3" xfId="6730" xr:uid="{57ACEA7E-EF16-4D67-A33B-4FF3DC7A1D93}"/>
    <cellStyle name="Normal 10 12 3 2" xfId="17110" xr:uid="{D1ABC6DD-7170-43EB-B1CB-741E1C0DD98A}"/>
    <cellStyle name="Normal 10 12 4" xfId="9563" xr:uid="{87002A86-8D06-487A-AC53-CE9ED5BA9106}"/>
    <cellStyle name="Normal 10 12 4 2" xfId="19943" xr:uid="{BFDDF5AC-6A3D-4842-8E39-CF390305EE0E}"/>
    <cellStyle name="Normal 10 12 5" xfId="25342" xr:uid="{79FBB3CA-C3EC-4A74-86B1-41F1BED65901}"/>
    <cellStyle name="Normal 10 12 6" xfId="12828" xr:uid="{7D54B555-AEC5-4C97-9972-9E98BAF09667}"/>
    <cellStyle name="Normal 10 13" xfId="2172" xr:uid="{00000000-0005-0000-0000-000003030000}"/>
    <cellStyle name="Normal 10 13 2" xfId="7298" xr:uid="{7471D1E5-75EE-4ED7-BD7F-6DF83D0E9EB3}"/>
    <cellStyle name="Normal 10 13 2 2" xfId="26228" xr:uid="{FE4CFAEE-5A24-4CA5-9A6F-D15D149AEF8B}"/>
    <cellStyle name="Normal 10 13 2 3" xfId="17678" xr:uid="{C8E76887-BB42-4116-AB46-494CEC4EA311}"/>
    <cellStyle name="Normal 10 13 3" xfId="10131" xr:uid="{8CC65BA9-FB64-4FED-8E5E-40F54B9077A2}"/>
    <cellStyle name="Normal 10 13 3 2" xfId="20511" xr:uid="{DB027F51-F73F-4F34-AED5-42AF3848CBC3}"/>
    <cellStyle name="Normal 10 13 4" xfId="24625" xr:uid="{BA4460E7-40E0-4E0D-AA35-A58B189F0726}"/>
    <cellStyle name="Normal 10 13 5" xfId="14845" xr:uid="{37C09BCD-6E46-4E63-AABA-545A983990B3}"/>
    <cellStyle name="Normal 10 14" xfId="3903" xr:uid="{7725DFF7-5497-4F7F-AD85-E7F55E85149E}"/>
    <cellStyle name="Normal 10 14 2" xfId="8734" xr:uid="{D3261DEB-D026-4F7B-8A63-7BD33965FEFC}"/>
    <cellStyle name="Normal 10 14 2 2" xfId="19114" xr:uid="{380C6917-A8A9-4DB7-9E0B-B3881FEAE402}"/>
    <cellStyle name="Normal 10 14 3" xfId="11567" xr:uid="{301B0EC4-1920-4FE8-9DAB-CDC888ED9AD6}"/>
    <cellStyle name="Normal 10 14 3 2" xfId="21947" xr:uid="{8007155B-0D73-4E13-85BF-1868E391322A}"/>
    <cellStyle name="Normal 10 14 4" xfId="24487" xr:uid="{DD5DDC51-8259-4362-8BB5-3571609555BA}"/>
    <cellStyle name="Normal 10 14 5" xfId="16281" xr:uid="{5334FDBE-99E4-43B0-9536-0E4983E9CFFC}"/>
    <cellStyle name="Normal 10 15" xfId="4979" xr:uid="{7CC6FFB8-54FD-4DB8-994D-5373C639D597}"/>
    <cellStyle name="Normal 10 15 2" xfId="14274" xr:uid="{9D18A003-1AFB-4E00-826E-418CD25DC677}"/>
    <cellStyle name="Normal 10 16" xfId="6727" xr:uid="{9F24BD89-D286-4571-8C43-0DA4709BB7A6}"/>
    <cellStyle name="Normal 10 16 2" xfId="17107" xr:uid="{4D7CE34E-C0EB-4B47-B925-99E2328FCD47}"/>
    <cellStyle name="Normal 10 17" xfId="9560" xr:uid="{1F5857E8-0180-43B6-A67A-D8A50D53EE2D}"/>
    <cellStyle name="Normal 10 17 2" xfId="19940" xr:uid="{28EA8336-B58D-4001-97E1-1918AD18C978}"/>
    <cellStyle name="Normal 10 18" xfId="22963" xr:uid="{742F234D-82A3-42A6-B583-194E4A5AFD22}"/>
    <cellStyle name="Normal 10 19" xfId="12403" xr:uid="{F5251D3C-5E86-4A72-9FC4-354A3A96E2D8}"/>
    <cellStyle name="Normal 10 2" xfId="625" xr:uid="{00000000-0005-0000-0000-00001D040000}"/>
    <cellStyle name="Normal 10 2 10" xfId="4983" xr:uid="{AF9C9F13-AE12-416F-AE40-EC642CC2467C}"/>
    <cellStyle name="Normal 10 2 10 2" xfId="14278" xr:uid="{854A259B-B3C1-41B4-AF59-D6117453A646}"/>
    <cellStyle name="Normal 10 2 11" xfId="6731" xr:uid="{F38BD8C0-9421-42A1-8328-B5BC33C98FA2}"/>
    <cellStyle name="Normal 10 2 11 2" xfId="17111" xr:uid="{8E9DC401-4643-4F67-B21F-7F04CAF49562}"/>
    <cellStyle name="Normal 10 2 12" xfId="9564" xr:uid="{54731853-DF17-4F3C-8343-C979F78B6C83}"/>
    <cellStyle name="Normal 10 2 12 2" xfId="19944" xr:uid="{40651727-1308-4000-9898-92BFF5BA47AB}"/>
    <cellStyle name="Normal 10 2 13" xfId="22651" xr:uid="{7651A22B-3469-4C2B-915E-B0399D89FE02}"/>
    <cellStyle name="Normal 10 2 14" xfId="12426" xr:uid="{0FAB5A96-8730-4777-B641-7813F9F03870}"/>
    <cellStyle name="Normal 10 2 2" xfId="626" xr:uid="{00000000-0005-0000-0000-00001E040000}"/>
    <cellStyle name="Normal 10 2 2 10" xfId="6732" xr:uid="{5DEEFE5E-DCB4-4FB8-B9D0-9F375FA6CE18}"/>
    <cellStyle name="Normal 10 2 2 10 2" xfId="17112" xr:uid="{6B3362CF-1EAE-44AD-8E7C-6F8884070197}"/>
    <cellStyle name="Normal 10 2 2 11" xfId="9565" xr:uid="{C5321B08-B5F0-4349-9FC9-DE9D93B783A2}"/>
    <cellStyle name="Normal 10 2 2 11 2" xfId="19945" xr:uid="{BD78E8AA-A088-4DFF-8DB9-13392B6FBD50}"/>
    <cellStyle name="Normal 10 2 2 12" xfId="23867" xr:uid="{D7019344-E4F0-4EAD-A39E-0177C41E3B6B}"/>
    <cellStyle name="Normal 10 2 2 13" xfId="12486" xr:uid="{C372DA4C-48CA-4BB5-B2ED-2CF5B05C7D9B}"/>
    <cellStyle name="Normal 10 2 2 2" xfId="627" xr:uid="{00000000-0005-0000-0000-00001F040000}"/>
    <cellStyle name="Normal 10 2 2 2 10" xfId="13051" xr:uid="{D22D6458-D1DC-4AF5-8DFD-A093A36FDE01}"/>
    <cellStyle name="Normal 10 2 2 2 2" xfId="628" xr:uid="{00000000-0005-0000-0000-000020040000}"/>
    <cellStyle name="Normal 10 2 2 2 2 2" xfId="3122" xr:uid="{00000000-0005-0000-0000-00000D030000}"/>
    <cellStyle name="Normal 10 2 2 2 2 2 2" xfId="6179" xr:uid="{8892C1C8-BA0C-49CC-998F-780716EF93FA}"/>
    <cellStyle name="Normal 10 2 2 2 2 2 2 2" xfId="23343" xr:uid="{7DD4C7C2-B7B8-4A07-A0CB-863E7FD205F2}"/>
    <cellStyle name="Normal 10 2 2 2 2 2 2 3" xfId="15748" xr:uid="{04E6806C-7482-4417-8D92-21640E43690F}"/>
    <cellStyle name="Normal 10 2 2 2 2 2 3" xfId="8201" xr:uid="{CE95F44B-0481-40F9-81DF-031D79118290}"/>
    <cellStyle name="Normal 10 2 2 2 2 2 3 2" xfId="18581" xr:uid="{FB00175E-8C54-4F49-A0C0-F63484131B1D}"/>
    <cellStyle name="Normal 10 2 2 2 2 2 4" xfId="11034" xr:uid="{174873F6-C547-4786-A0B5-95F1612AD408}"/>
    <cellStyle name="Normal 10 2 2 2 2 2 4 2" xfId="21414" xr:uid="{BC9E8C52-4E9E-4F82-BC19-DEE42A19635E}"/>
    <cellStyle name="Normal 10 2 2 2 2 2 5" xfId="24508" xr:uid="{BD0491B1-769E-4376-BB95-956B81D9FAFD}"/>
    <cellStyle name="Normal 10 2 2 2 2 2 6" xfId="13642" xr:uid="{901212EF-41CF-4F24-8CB8-0D1DDE0AC254}"/>
    <cellStyle name="Normal 10 2 2 2 2 3" xfId="4281" xr:uid="{ACAE5F72-B919-4576-BC83-C3FD833AB1D4}"/>
    <cellStyle name="Normal 10 2 2 2 2 3 2" xfId="9052" xr:uid="{3AAA8962-D937-47D1-9A1D-B77E1ED0C51B}"/>
    <cellStyle name="Normal 10 2 2 2 2 3 2 2" xfId="29095" xr:uid="{979D5129-1C24-480B-A486-28EFA77CBE6D}"/>
    <cellStyle name="Normal 10 2 2 2 2 3 2 3" xfId="19432" xr:uid="{8602EA7C-0304-44EA-9F5F-2C6CBBB27DCE}"/>
    <cellStyle name="Normal 10 2 2 2 2 3 3" xfId="11885" xr:uid="{5FD814A5-9474-41D9-B7E0-A872F7B57471}"/>
    <cellStyle name="Normal 10 2 2 2 2 3 3 2" xfId="22265" xr:uid="{62E22EB4-6F34-4C11-A610-E66C71AAB67C}"/>
    <cellStyle name="Normal 10 2 2 2 2 3 4" xfId="24518" xr:uid="{C870E03D-2651-4024-82C9-F9C038A7E458}"/>
    <cellStyle name="Normal 10 2 2 2 2 3 5" xfId="16599" xr:uid="{D410EB35-9C13-475F-B509-4399F7E15C5F}"/>
    <cellStyle name="Normal 10 2 2 2 2 4" xfId="4986" xr:uid="{33657853-CCCE-4302-B0EA-6563BF685939}"/>
    <cellStyle name="Normal 10 2 2 2 2 4 2" xfId="26220" xr:uid="{E63D3BC4-CAE8-4CA8-B9EF-663319E45499}"/>
    <cellStyle name="Normal 10 2 2 2 2 4 3" xfId="14281" xr:uid="{2E27CB9C-65EF-432E-BC69-EC5871C28694}"/>
    <cellStyle name="Normal 10 2 2 2 2 5" xfId="6734" xr:uid="{18B0B3AE-F00C-44A4-A0BB-D96BC596D169}"/>
    <cellStyle name="Normal 10 2 2 2 2 5 2" xfId="17114" xr:uid="{43ED36AD-FE12-4253-9FDB-568A257CFF1C}"/>
    <cellStyle name="Normal 10 2 2 2 2 6" xfId="9567" xr:uid="{D6EF9651-6789-4D71-98F0-25F6733E9671}"/>
    <cellStyle name="Normal 10 2 2 2 2 6 2" xfId="19947" xr:uid="{215801CB-DDFC-4481-A3A3-2CEE6AD78369}"/>
    <cellStyle name="Normal 10 2 2 2 2 7" xfId="24122" xr:uid="{B5C766AC-D80E-4C99-BD59-6B9CA2AA78CC}"/>
    <cellStyle name="Normal 10 2 2 2 2 8" xfId="13123" xr:uid="{529951AB-5337-4B58-AF34-28E627BFA22D}"/>
    <cellStyle name="Normal 10 2 2 2 3" xfId="3123" xr:uid="{00000000-0005-0000-0000-00000E030000}"/>
    <cellStyle name="Normal 10 2 2 2 3 2" xfId="4438" xr:uid="{E2AA89EB-C97D-45BE-B966-48B716394DC9}"/>
    <cellStyle name="Normal 10 2 2 2 3 2 2" xfId="9209" xr:uid="{A3B3B5A1-450A-4876-9D75-2993D84F44F3}"/>
    <cellStyle name="Normal 10 2 2 2 3 2 2 2" xfId="19589" xr:uid="{618354FD-25C4-458F-BFA6-C1EDB634E19D}"/>
    <cellStyle name="Normal 10 2 2 2 3 2 3" xfId="12042" xr:uid="{D5657C4F-0073-4FED-BB23-E2D66386C214}"/>
    <cellStyle name="Normal 10 2 2 2 3 2 3 2" xfId="22422" xr:uid="{15DFA9D5-A74F-4957-834C-89B1892B51BE}"/>
    <cellStyle name="Normal 10 2 2 2 3 2 4" xfId="27376" xr:uid="{2C986A78-EA2D-4068-986C-4E50A0F9FB45}"/>
    <cellStyle name="Normal 10 2 2 2 3 2 5" xfId="16756" xr:uid="{5ED5E4E4-5416-4C27-92D6-B47855558055}"/>
    <cellStyle name="Normal 10 2 2 2 3 3" xfId="6180" xr:uid="{4E29BB3B-DC72-4DB0-B11F-BE88024F461F}"/>
    <cellStyle name="Normal 10 2 2 2 3 3 2" xfId="15749" xr:uid="{EB54DE73-99AA-4D15-B8EB-3C02BD029B8A}"/>
    <cellStyle name="Normal 10 2 2 2 3 4" xfId="8202" xr:uid="{024080C8-FA45-445F-A9C2-075CF8735947}"/>
    <cellStyle name="Normal 10 2 2 2 3 4 2" xfId="18582" xr:uid="{CFD5300B-1A3A-4915-A199-BFB4713B9D53}"/>
    <cellStyle name="Normal 10 2 2 2 3 5" xfId="11035" xr:uid="{15B46448-C47E-4D53-8BA5-BAB75DA022BA}"/>
    <cellStyle name="Normal 10 2 2 2 3 5 2" xfId="21415" xr:uid="{46A57970-6CE9-4A9D-99DC-DA644B6031D5}"/>
    <cellStyle name="Normal 10 2 2 2 3 6" xfId="25014" xr:uid="{6BD65E36-2C60-492E-BF6B-E21F3E861AC8}"/>
    <cellStyle name="Normal 10 2 2 2 3 7" xfId="13643" xr:uid="{FC53FECB-58BA-4718-8075-86664A1E6322}"/>
    <cellStyle name="Normal 10 2 2 2 4" xfId="3121" xr:uid="{00000000-0005-0000-0000-00000F030000}"/>
    <cellStyle name="Normal 10 2 2 2 4 2" xfId="6178" xr:uid="{D9AC5840-A868-42B7-9B07-5467B903D80D}"/>
    <cellStyle name="Normal 10 2 2 2 4 2 2" xfId="27785" xr:uid="{6564ECEB-9CA3-4A47-94F0-5EC4020FDC7A}"/>
    <cellStyle name="Normal 10 2 2 2 4 2 3" xfId="15747" xr:uid="{4D09A5EA-43A7-4061-94DA-4B6895A7D0CB}"/>
    <cellStyle name="Normal 10 2 2 2 4 3" xfId="8200" xr:uid="{D06D1FBF-1680-4C3E-9F8A-32347ED393AD}"/>
    <cellStyle name="Normal 10 2 2 2 4 3 2" xfId="18580" xr:uid="{86D4CCAD-D172-455E-81A3-1B1576D47BE7}"/>
    <cellStyle name="Normal 10 2 2 2 4 4" xfId="11033" xr:uid="{47AAC3C3-12E0-4688-8845-ED89CF201C9A}"/>
    <cellStyle name="Normal 10 2 2 2 4 4 2" xfId="21413" xr:uid="{599659D8-BCA0-4A15-BD36-14286147DB92}"/>
    <cellStyle name="Normal 10 2 2 2 4 5" xfId="25230" xr:uid="{1467B399-15F1-469F-89D4-8D378EDA1FA0}"/>
    <cellStyle name="Normal 10 2 2 2 4 6" xfId="13641" xr:uid="{BDB8401F-D8F7-4119-B70B-3F723D886614}"/>
    <cellStyle name="Normal 10 2 2 2 5" xfId="4249" xr:uid="{94DF746F-DA76-404E-A5D8-2B1EE8D78DA3}"/>
    <cellStyle name="Normal 10 2 2 2 5 2" xfId="9020" xr:uid="{51F0B0BE-85FE-4E4E-B024-52D05B01FDCD}"/>
    <cellStyle name="Normal 10 2 2 2 5 2 2" xfId="29091" xr:uid="{73998EA0-D064-4F29-A126-C4B7190220D2}"/>
    <cellStyle name="Normal 10 2 2 2 5 2 3" xfId="19400" xr:uid="{D71AF534-1369-4686-BCE9-85026FB57262}"/>
    <cellStyle name="Normal 10 2 2 2 5 3" xfId="11853" xr:uid="{FE6B161D-014D-401F-8215-1201007CF6F0}"/>
    <cellStyle name="Normal 10 2 2 2 5 3 2" xfId="22233" xr:uid="{69257FAD-A830-4407-BCFF-14E744BD8843}"/>
    <cellStyle name="Normal 10 2 2 2 5 4" xfId="24846" xr:uid="{BF300921-F94D-44A8-A812-EA36D6C647C1}"/>
    <cellStyle name="Normal 10 2 2 2 5 5" xfId="16567" xr:uid="{F2AE2A62-5EF8-4BFC-A25A-0A40AF8873BD}"/>
    <cellStyle name="Normal 10 2 2 2 6" xfId="4985" xr:uid="{6DEC9617-4757-4E64-BC38-968162AA2B65}"/>
    <cellStyle name="Normal 10 2 2 2 6 2" xfId="27150" xr:uid="{EA5B05D8-4061-4FF1-9F63-73DCD8376713}"/>
    <cellStyle name="Normal 10 2 2 2 6 3" xfId="14280" xr:uid="{E995415C-5015-4182-B255-64042699E0EA}"/>
    <cellStyle name="Normal 10 2 2 2 7" xfId="6733" xr:uid="{2237665E-E1E3-429A-B237-ABFA50A6625D}"/>
    <cellStyle name="Normal 10 2 2 2 7 2" xfId="17113" xr:uid="{814AB8BE-BD1F-4884-809F-2EB47B6090D0}"/>
    <cellStyle name="Normal 10 2 2 2 8" xfId="9566" xr:uid="{DB6FA345-7CDC-4D88-9112-5692E390DAA1}"/>
    <cellStyle name="Normal 10 2 2 2 8 2" xfId="19946" xr:uid="{9A481BF5-C7A2-4A10-BABA-A2E3BC565592}"/>
    <cellStyle name="Normal 10 2 2 2 9" xfId="23954" xr:uid="{BA52BDE3-7C7F-4D71-B637-52CBEA0DC3C0}"/>
    <cellStyle name="Normal 10 2 2 3" xfId="2705" xr:uid="{00000000-0005-0000-0000-000010030000}"/>
    <cellStyle name="Normal 10 2 2 3 2" xfId="3124" xr:uid="{00000000-0005-0000-0000-000011030000}"/>
    <cellStyle name="Normal 10 2 2 3 2 2" xfId="6181" xr:uid="{48C97DF0-1B66-4E10-823D-2ACA6DD41F45}"/>
    <cellStyle name="Normal 10 2 2 3 2 2 2" xfId="26482" xr:uid="{13AF5A21-8AB7-489C-8F85-C901E665D8C3}"/>
    <cellStyle name="Normal 10 2 2 3 2 2 3" xfId="15750" xr:uid="{4F3E3C81-A716-4B7A-B445-DA0536082110}"/>
    <cellStyle name="Normal 10 2 2 3 2 3" xfId="8203" xr:uid="{679CFA99-C008-41F0-B3C2-7EFA4FE36039}"/>
    <cellStyle name="Normal 10 2 2 3 2 3 2" xfId="18583" xr:uid="{97598FA3-C428-4140-AB50-8DCC1F0285F1}"/>
    <cellStyle name="Normal 10 2 2 3 2 4" xfId="11036" xr:uid="{30298B94-DD4A-4294-9F1A-80A691CD9A12}"/>
    <cellStyle name="Normal 10 2 2 3 2 4 2" xfId="21416" xr:uid="{D3554601-3873-4F72-B7E5-991D36B2D377}"/>
    <cellStyle name="Normal 10 2 2 3 2 5" xfId="25074" xr:uid="{DE176F45-4FA0-4E85-A104-C6FF0B1E6858}"/>
    <cellStyle name="Normal 10 2 2 3 2 6" xfId="13644" xr:uid="{16879DED-629F-4609-BF09-A8A776EE44C9}"/>
    <cellStyle name="Normal 10 2 2 3 3" xfId="4280" xr:uid="{1FAC44FA-4E51-4628-9445-2D7F98E054FF}"/>
    <cellStyle name="Normal 10 2 2 3 3 2" xfId="9051" xr:uid="{9D2B4F89-3C6D-45B9-8FC0-CFBC91013C54}"/>
    <cellStyle name="Normal 10 2 2 3 3 2 2" xfId="29094" xr:uid="{31B8CD6C-56D8-4712-AD9D-5A096EDB8514}"/>
    <cellStyle name="Normal 10 2 2 3 3 2 3" xfId="19431" xr:uid="{1DB8198A-E086-435C-92A5-D58553A06934}"/>
    <cellStyle name="Normal 10 2 2 3 3 3" xfId="11884" xr:uid="{1F979839-73B0-43B0-8E2C-F9D05D14CE39}"/>
    <cellStyle name="Normal 10 2 2 3 3 3 2" xfId="22264" xr:uid="{7189CD82-BC97-4C66-B6C8-20310049DF0B}"/>
    <cellStyle name="Normal 10 2 2 3 3 4" xfId="22909" xr:uid="{29581224-7E1A-4F3D-8D71-43A05C9C3CF3}"/>
    <cellStyle name="Normal 10 2 2 3 3 5" xfId="16598" xr:uid="{8C62D345-4F4D-478F-9D49-90B9453F88AE}"/>
    <cellStyle name="Normal 10 2 2 3 4" xfId="5922" xr:uid="{87D7F008-1DE4-4403-922B-D43A674A8AF2}"/>
    <cellStyle name="Normal 10 2 2 3 4 2" xfId="28199" xr:uid="{216470CD-747B-4C14-BE39-4CD59150A29E}"/>
    <cellStyle name="Normal 10 2 2 3 4 3" xfId="15375" xr:uid="{6ECE865A-6850-41C4-B5FB-9021FDD1F7F1}"/>
    <cellStyle name="Normal 10 2 2 3 5" xfId="7828" xr:uid="{B72C48AE-99C2-4CF0-8F6E-9DCCFB35ECE3}"/>
    <cellStyle name="Normal 10 2 2 3 5 2" xfId="18208" xr:uid="{78E51D10-62FB-47C7-8EEF-7DBD6583F8BC}"/>
    <cellStyle name="Normal 10 2 2 3 6" xfId="10661" xr:uid="{C9754DF2-04FB-4E00-96FF-A8F0C6CA43F7}"/>
    <cellStyle name="Normal 10 2 2 3 6 2" xfId="21041" xr:uid="{38B2FB28-ED29-4378-A066-79B7D0569704}"/>
    <cellStyle name="Normal 10 2 2 3 7" xfId="25117" xr:uid="{1FB94C85-7A95-4041-A50D-4E4803B1F68D}"/>
    <cellStyle name="Normal 10 2 2 3 8" xfId="13122" xr:uid="{810DCD6C-AD33-40D9-96A4-AEDFAE5EB9D5}"/>
    <cellStyle name="Normal 10 2 2 4" xfId="3125" xr:uid="{00000000-0005-0000-0000-000012030000}"/>
    <cellStyle name="Normal 10 2 2 4 2" xfId="4439" xr:uid="{6A906AE3-F548-4ECA-BD57-FC395690FEB4}"/>
    <cellStyle name="Normal 10 2 2 4 2 2" xfId="9210" xr:uid="{7E3EDC44-BAC1-489F-BB1B-4FE1DAA125F6}"/>
    <cellStyle name="Normal 10 2 2 4 2 2 2" xfId="19590" xr:uid="{EE763FE1-8B4F-4ED7-8C96-891A9D75D388}"/>
    <cellStyle name="Normal 10 2 2 4 2 3" xfId="12043" xr:uid="{67E1344F-0FB7-4417-A708-415AF897B88A}"/>
    <cellStyle name="Normal 10 2 2 4 2 3 2" xfId="22423" xr:uid="{14DC1667-F57E-4E9E-A7B5-C34D3228285B}"/>
    <cellStyle name="Normal 10 2 2 4 2 4" xfId="28309" xr:uid="{6BAEB0CE-AD41-4B42-A657-24E562108FAE}"/>
    <cellStyle name="Normal 10 2 2 4 2 5" xfId="16757" xr:uid="{4B9A97F8-D356-4D13-89D2-1EBC3BFF3B45}"/>
    <cellStyle name="Normal 10 2 2 4 3" xfId="6182" xr:uid="{19FFAA4F-CA95-48BE-8A08-FDBB7385607E}"/>
    <cellStyle name="Normal 10 2 2 4 3 2" xfId="15751" xr:uid="{36457E7F-C528-4151-997A-D93BE52C0390}"/>
    <cellStyle name="Normal 10 2 2 4 4" xfId="8204" xr:uid="{062830E6-052A-4E08-8036-A8A8E008D303}"/>
    <cellStyle name="Normal 10 2 2 4 4 2" xfId="18584" xr:uid="{274EC4F0-70C6-4FE1-9118-7B00898CED38}"/>
    <cellStyle name="Normal 10 2 2 4 5" xfId="11037" xr:uid="{2235F72D-D9D8-451D-A44F-6D478CBDF570}"/>
    <cellStyle name="Normal 10 2 2 4 5 2" xfId="21417" xr:uid="{3E96E501-BEDA-4F0D-9220-39A1146CF4C8}"/>
    <cellStyle name="Normal 10 2 2 4 6" xfId="25453" xr:uid="{A2FF38E6-342E-457A-A41E-F5A0C44280FB}"/>
    <cellStyle name="Normal 10 2 2 4 7" xfId="13645" xr:uid="{90C28F50-ECB7-4081-8BEE-F5EB3141D9C0}"/>
    <cellStyle name="Normal 10 2 2 5" xfId="3120" xr:uid="{00000000-0005-0000-0000-000013030000}"/>
    <cellStyle name="Normal 10 2 2 5 2" xfId="6177" xr:uid="{AAE91224-3FEA-4689-A1E2-BFE40525C04F}"/>
    <cellStyle name="Normal 10 2 2 5 2 2" xfId="26986" xr:uid="{65C35670-8E2B-47FB-B53E-DCCC7AAE461E}"/>
    <cellStyle name="Normal 10 2 2 5 2 3" xfId="15746" xr:uid="{9B8C1A40-5D77-4300-BF2C-8D0ECB82559B}"/>
    <cellStyle name="Normal 10 2 2 5 3" xfId="8199" xr:uid="{B2634CB7-F7A0-4518-BE1A-015DA6363A14}"/>
    <cellStyle name="Normal 10 2 2 5 3 2" xfId="18579" xr:uid="{7267FF51-299B-4E4E-80F9-90C0C9B72B63}"/>
    <cellStyle name="Normal 10 2 2 5 4" xfId="11032" xr:uid="{E3CDB59C-41AB-43F2-85A3-03249FD04521}"/>
    <cellStyle name="Normal 10 2 2 5 4 2" xfId="21412" xr:uid="{758D40D6-153A-4892-BC0F-E00FA5E16AB2}"/>
    <cellStyle name="Normal 10 2 2 5 5" xfId="24598" xr:uid="{BC000EEA-3EE4-42FF-A305-B87A508F8440}"/>
    <cellStyle name="Normal 10 2 2 5 6" xfId="13640" xr:uid="{428F0E52-915D-48E4-8517-0440EBB4D1A1}"/>
    <cellStyle name="Normal 10 2 2 6" xfId="2561" xr:uid="{00000000-0005-0000-0000-000014030000}"/>
    <cellStyle name="Normal 10 2 2 6 2" xfId="5830" xr:uid="{C2B45855-423A-47FB-9D6B-CB7368A13FAB}"/>
    <cellStyle name="Normal 10 2 2 6 2 2" xfId="27720" xr:uid="{B8E57B14-3087-4FD8-A70F-558C6E2EFEEF}"/>
    <cellStyle name="Normal 10 2 2 6 2 3" xfId="15232" xr:uid="{1BA6B575-E010-4591-AF3E-E793868702D3}"/>
    <cellStyle name="Normal 10 2 2 6 3" xfId="7685" xr:uid="{13D7AF40-FEAB-4878-BA8F-FA0C3D7D1285}"/>
    <cellStyle name="Normal 10 2 2 6 3 2" xfId="18065" xr:uid="{2C2250EA-CDE2-4AD7-B12C-9C5FF7FE71DA}"/>
    <cellStyle name="Normal 10 2 2 6 4" xfId="10518" xr:uid="{1E2817E8-F6C1-422A-AFF1-B08F6C4EC9EB}"/>
    <cellStyle name="Normal 10 2 2 6 4 2" xfId="20898" xr:uid="{649F1F4D-1B63-4577-AC77-F280D4AD418F}"/>
    <cellStyle name="Normal 10 2 2 6 5" xfId="23234" xr:uid="{A9A7B9A4-10FD-49F2-9A94-1BE00B532B9A}"/>
    <cellStyle name="Normal 10 2 2 6 6" xfId="12948" xr:uid="{8F8890C7-BEA1-4B46-92AD-CFB11FD11F2D}"/>
    <cellStyle name="Normal 10 2 2 7" xfId="2255" xr:uid="{00000000-0005-0000-0000-00000A030000}"/>
    <cellStyle name="Normal 10 2 2 7 2" xfId="7381" xr:uid="{BD878DF1-E595-4B3A-B030-1A4B86DE4C21}"/>
    <cellStyle name="Normal 10 2 2 7 2 2" xfId="17761" xr:uid="{96FB03A1-1F58-4F36-A6A6-BC99F5CC940D}"/>
    <cellStyle name="Normal 10 2 2 7 3" xfId="10214" xr:uid="{7BF5D359-D939-4B06-906E-7B39368A0073}"/>
    <cellStyle name="Normal 10 2 2 7 3 2" xfId="20594" xr:uid="{45D50ACB-C477-45EC-831A-F6720E857490}"/>
    <cellStyle name="Normal 10 2 2 7 4" xfId="25306" xr:uid="{B0BFD245-6F57-4792-B8AD-25314C9A3201}"/>
    <cellStyle name="Normal 10 2 2 7 5" xfId="14928" xr:uid="{9E1162FB-4068-4B26-9EE1-0DC7552744FA}"/>
    <cellStyle name="Normal 10 2 2 8" xfId="3805" xr:uid="{DE5EA038-3A02-4C47-8DE6-3A1441EDFAFA}"/>
    <cellStyle name="Normal 10 2 2 8 2" xfId="8640" xr:uid="{D2E15AB2-9668-4E5F-A639-514A11FF50D6}"/>
    <cellStyle name="Normal 10 2 2 8 2 2" xfId="19020" xr:uid="{3480B3A6-F662-4937-99DC-49EAFB9EA7A0}"/>
    <cellStyle name="Normal 10 2 2 8 3" xfId="11473" xr:uid="{A75F9D08-7B58-4EAA-A634-12F25C9A3922}"/>
    <cellStyle name="Normal 10 2 2 8 3 2" xfId="21853" xr:uid="{944B4970-0F84-4A3B-980A-849E2953B158}"/>
    <cellStyle name="Normal 10 2 2 8 4" xfId="16187" xr:uid="{BA2B70A8-69BA-4C67-B45B-50196AACCD26}"/>
    <cellStyle name="Normal 10 2 2 9" xfId="4984" xr:uid="{86C9F154-476B-4468-9FC4-5F160EBE9B49}"/>
    <cellStyle name="Normal 10 2 2 9 2" xfId="14279" xr:uid="{E3E2A61B-9D40-43EB-9D48-D96BFD3B58D0}"/>
    <cellStyle name="Normal 10 2 3" xfId="629" xr:uid="{00000000-0005-0000-0000-000021040000}"/>
    <cellStyle name="Normal 10 2 3 10" xfId="9568" xr:uid="{2C97D25C-BB1A-476C-B040-C7129D7C78F8}"/>
    <cellStyle name="Normal 10 2 3 10 2" xfId="19948" xr:uid="{C26B30B1-CA24-4063-9990-E82CA8D30A9E}"/>
    <cellStyle name="Normal 10 2 3 11" xfId="23692" xr:uid="{F46EF993-5487-4161-8132-6E4469E10AEF}"/>
    <cellStyle name="Normal 10 2 3 12" xfId="12534" xr:uid="{30ABFEF1-F302-48E8-80C8-FD85B566AB15}"/>
    <cellStyle name="Normal 10 2 3 2" xfId="2706" xr:uid="{00000000-0005-0000-0000-000016030000}"/>
    <cellStyle name="Normal 10 2 3 2 2" xfId="3127" xr:uid="{00000000-0005-0000-0000-000017030000}"/>
    <cellStyle name="Normal 10 2 3 2 2 2" xfId="6184" xr:uid="{F21BBDC9-8812-4296-AE4A-F43642B538F5}"/>
    <cellStyle name="Normal 10 2 3 2 2 2 2" xfId="26665" xr:uid="{D968F027-8C5A-4D5B-B2BC-79932E896B70}"/>
    <cellStyle name="Normal 10 2 3 2 2 2 3" xfId="15753" xr:uid="{2C3E5444-0944-4235-BBC7-58B631C232E9}"/>
    <cellStyle name="Normal 10 2 3 2 2 3" xfId="8206" xr:uid="{748CFDF7-39AA-4B48-846D-DFD53DCCDE46}"/>
    <cellStyle name="Normal 10 2 3 2 2 3 2" xfId="18586" xr:uid="{45C7548F-ABE9-4FD8-83DB-E4116F5BE0B7}"/>
    <cellStyle name="Normal 10 2 3 2 2 4" xfId="11039" xr:uid="{4B9FDFC5-57BF-47DF-8AEB-61C1EC11D3B0}"/>
    <cellStyle name="Normal 10 2 3 2 2 4 2" xfId="21419" xr:uid="{E77E9332-7AC6-44BC-80D8-AEA8D4B6FAC2}"/>
    <cellStyle name="Normal 10 2 3 2 2 5" xfId="23463" xr:uid="{DFBE45BE-79EF-49C6-BDC8-FF482BE25A0D}"/>
    <cellStyle name="Normal 10 2 3 2 2 6" xfId="13647" xr:uid="{50B21915-FBD1-44FF-955B-D305CBBC1A89}"/>
    <cellStyle name="Normal 10 2 3 2 3" xfId="4282" xr:uid="{2B94F73E-A71F-4B45-AB1A-F96E9B6FFBF5}"/>
    <cellStyle name="Normal 10 2 3 2 3 2" xfId="9053" xr:uid="{9FD5F957-C578-4F01-9FC1-69B359F5BAA4}"/>
    <cellStyle name="Normal 10 2 3 2 3 2 2" xfId="29096" xr:uid="{11FBA423-68F9-439E-B708-B9AF85FDFE2B}"/>
    <cellStyle name="Normal 10 2 3 2 3 2 3" xfId="19433" xr:uid="{4415A3C6-10BF-4B36-BC90-6F409E7AFDE1}"/>
    <cellStyle name="Normal 10 2 3 2 3 3" xfId="11886" xr:uid="{73E975D7-4723-457E-9759-1D54AC5E7481}"/>
    <cellStyle name="Normal 10 2 3 2 3 3 2" xfId="22266" xr:uid="{23334B30-CD1E-46BA-AA8F-928E8AA57B4B}"/>
    <cellStyle name="Normal 10 2 3 2 3 4" xfId="24449" xr:uid="{5EB69AA1-13EC-42BD-8FFE-6B2134503511}"/>
    <cellStyle name="Normal 10 2 3 2 3 5" xfId="16600" xr:uid="{A384552F-2090-445E-BAE5-6698F6D122C7}"/>
    <cellStyle name="Normal 10 2 3 2 4" xfId="5923" xr:uid="{CDA1F97D-60A1-407B-B633-AC0832D801F2}"/>
    <cellStyle name="Normal 10 2 3 2 4 2" xfId="28675" xr:uid="{A36775EF-6401-4226-A35F-5E9C74DF1AE6}"/>
    <cellStyle name="Normal 10 2 3 2 4 3" xfId="15376" xr:uid="{68E1D7BA-AD29-4DAD-950B-38FC6C839C0D}"/>
    <cellStyle name="Normal 10 2 3 2 5" xfId="7829" xr:uid="{85DC09AA-F078-4D23-AA13-CB516827E64E}"/>
    <cellStyle name="Normal 10 2 3 2 5 2" xfId="18209" xr:uid="{8981F427-A24D-4F3E-B774-84932F365DD4}"/>
    <cellStyle name="Normal 10 2 3 2 6" xfId="10662" xr:uid="{76110124-625D-47D4-AF91-BED10133DE30}"/>
    <cellStyle name="Normal 10 2 3 2 6 2" xfId="21042" xr:uid="{BE01F4B8-1875-492C-A5AD-83F27D3906D7}"/>
    <cellStyle name="Normal 10 2 3 2 7" xfId="24962" xr:uid="{A0FFC7DF-C238-474F-B0A2-5445E1885BE2}"/>
    <cellStyle name="Normal 10 2 3 2 8" xfId="13124" xr:uid="{50D78E67-3B19-4C22-AEF5-DF8C50160B8B}"/>
    <cellStyle name="Normal 10 2 3 3" xfId="3128" xr:uid="{00000000-0005-0000-0000-000018030000}"/>
    <cellStyle name="Normal 10 2 3 3 2" xfId="4440" xr:uid="{395FBBAC-4EB4-44DD-8BC8-3E17ADF9C3C0}"/>
    <cellStyle name="Normal 10 2 3 3 2 2" xfId="9211" xr:uid="{4044E785-F68D-497F-9D5B-50D7712F8C51}"/>
    <cellStyle name="Normal 10 2 3 3 2 2 2" xfId="29204" xr:uid="{F50990A4-77BD-4A19-9863-0010F3A43A57}"/>
    <cellStyle name="Normal 10 2 3 3 2 2 3" xfId="19591" xr:uid="{00874A4E-4DC7-4779-B725-0D034CD349DA}"/>
    <cellStyle name="Normal 10 2 3 3 2 3" xfId="12044" xr:uid="{651E0D9F-48E2-4C7E-B5CF-4E86AAEBDD58}"/>
    <cellStyle name="Normal 10 2 3 3 2 3 2" xfId="22424" xr:uid="{48A2501C-7E6B-4B28-BE41-C2D0983E25E3}"/>
    <cellStyle name="Normal 10 2 3 3 2 4" xfId="25825" xr:uid="{577FDCE4-8711-41C9-988F-AA44708C4806}"/>
    <cellStyle name="Normal 10 2 3 3 2 5" xfId="16758" xr:uid="{F5EB9542-0769-4B8A-91A4-7565AA0988C4}"/>
    <cellStyle name="Normal 10 2 3 3 3" xfId="6185" xr:uid="{ADCA5275-39F2-482D-8C01-D8EBC900C88A}"/>
    <cellStyle name="Normal 10 2 3 3 3 2" xfId="26222" xr:uid="{20EDA385-3F6C-463F-B9BB-E0DE71B26C1E}"/>
    <cellStyle name="Normal 10 2 3 3 3 3" xfId="15754" xr:uid="{EFE888DE-88DF-48D1-8F6B-2E83EDEA6128}"/>
    <cellStyle name="Normal 10 2 3 3 4" xfId="8207" xr:uid="{F0E2F6A5-BD42-4693-8AD0-A0C2526BA6B5}"/>
    <cellStyle name="Normal 10 2 3 3 4 2" xfId="18587" xr:uid="{D9C95B31-CCAA-4855-A2DF-2B2A41476B74}"/>
    <cellStyle name="Normal 10 2 3 3 5" xfId="11040" xr:uid="{12E48EE7-DB63-4777-854C-58E263EEB5CB}"/>
    <cellStyle name="Normal 10 2 3 3 5 2" xfId="21420" xr:uid="{9BE837BB-437F-4A9C-8324-8CA1E2D2D28C}"/>
    <cellStyle name="Normal 10 2 3 3 6" xfId="23786" xr:uid="{40569D23-61AB-45F8-AA45-BF39002CE525}"/>
    <cellStyle name="Normal 10 2 3 3 7" xfId="13648" xr:uid="{559FA790-3884-4188-B322-850E090BEBA9}"/>
    <cellStyle name="Normal 10 2 3 4" xfId="3126" xr:uid="{00000000-0005-0000-0000-000019030000}"/>
    <cellStyle name="Normal 10 2 3 4 2" xfId="6183" xr:uid="{6F80E080-F8C7-483A-84F6-435A6A402000}"/>
    <cellStyle name="Normal 10 2 3 4 2 2" xfId="28013" xr:uid="{CFCDEAE0-D338-4091-AC15-668D3B295B8B}"/>
    <cellStyle name="Normal 10 2 3 4 2 3" xfId="15752" xr:uid="{960A2809-F7FF-48CB-B2EB-DB8E348B18EC}"/>
    <cellStyle name="Normal 10 2 3 4 3" xfId="8205" xr:uid="{302DF909-5642-4A8D-88D7-5BFCE03896E9}"/>
    <cellStyle name="Normal 10 2 3 4 3 2" xfId="18585" xr:uid="{AB93101C-88F5-4130-A19E-5E38DF614E7E}"/>
    <cellStyle name="Normal 10 2 3 4 4" xfId="11038" xr:uid="{0B293727-8820-41D2-A0EB-ED5FCBF3C6B4}"/>
    <cellStyle name="Normal 10 2 3 4 4 2" xfId="21418" xr:uid="{98F15AD6-31E3-4DB6-85DB-7BFEF91DDA77}"/>
    <cellStyle name="Normal 10 2 3 4 5" xfId="23740" xr:uid="{4DEFB253-2EDE-47A7-8D1D-E3D674008FF9}"/>
    <cellStyle name="Normal 10 2 3 4 6" xfId="13646" xr:uid="{AFDB53F8-9F26-4C3F-BA97-172B32C285DF}"/>
    <cellStyle name="Normal 10 2 3 5" xfId="2604" xr:uid="{00000000-0005-0000-0000-00001A030000}"/>
    <cellStyle name="Normal 10 2 3 5 2" xfId="5868" xr:uid="{1F649C14-9E5E-422A-970C-FA8E95C730BA}"/>
    <cellStyle name="Normal 10 2 3 5 2 2" xfId="28058" xr:uid="{9C373D47-6388-4819-BB1F-656D0917F65C}"/>
    <cellStyle name="Normal 10 2 3 5 2 3" xfId="15275" xr:uid="{891E1580-5625-4160-8DB8-13978498474D}"/>
    <cellStyle name="Normal 10 2 3 5 3" xfId="7728" xr:uid="{A4A6A792-4386-4B80-9437-B711498C0164}"/>
    <cellStyle name="Normal 10 2 3 5 3 2" xfId="18108" xr:uid="{FCDC4A15-63D9-48D4-B37F-F0FF50324AE8}"/>
    <cellStyle name="Normal 10 2 3 5 4" xfId="10561" xr:uid="{DC0E6A81-5298-47EC-95E1-D37895DB0800}"/>
    <cellStyle name="Normal 10 2 3 5 4 2" xfId="20941" xr:uid="{C5FF6D72-279D-449B-A4B1-66785E62441F}"/>
    <cellStyle name="Normal 10 2 3 5 5" xfId="23812" xr:uid="{3974C175-0484-428C-819E-385B5B192098}"/>
    <cellStyle name="Normal 10 2 3 5 6" xfId="12991" xr:uid="{B567E562-90E7-4D8E-AAA7-875E9F4F5717}"/>
    <cellStyle name="Normal 10 2 3 6" xfId="2303" xr:uid="{00000000-0005-0000-0000-000015030000}"/>
    <cellStyle name="Normal 10 2 3 6 2" xfId="7429" xr:uid="{F65338EF-E7C1-4C21-ADD6-C3AE8BACAA87}"/>
    <cellStyle name="Normal 10 2 3 6 2 2" xfId="17809" xr:uid="{FAAE8B82-D8D7-4E2D-9117-A7D262707BC4}"/>
    <cellStyle name="Normal 10 2 3 6 3" xfId="10262" xr:uid="{92434D7F-4325-4704-BC8A-75EEF454854D}"/>
    <cellStyle name="Normal 10 2 3 6 3 2" xfId="20642" xr:uid="{6F76CD2A-A882-4BE1-9036-58E856D0DF41}"/>
    <cellStyle name="Normal 10 2 3 6 4" xfId="24566" xr:uid="{F399ECA1-22BC-4C28-BAC2-CEF11C98ECB3}"/>
    <cellStyle name="Normal 10 2 3 6 5" xfId="14976" xr:uid="{830DE2F1-D4F3-45C3-9DBE-14ADA1AAA0A6}"/>
    <cellStyle name="Normal 10 2 3 7" xfId="3834" xr:uid="{8B8290D7-AE8C-4937-9A4F-00917BF737BC}"/>
    <cellStyle name="Normal 10 2 3 7 2" xfId="8666" xr:uid="{EA0FCEC4-836D-4690-A6E7-8DC48BC34E27}"/>
    <cellStyle name="Normal 10 2 3 7 2 2" xfId="19046" xr:uid="{EF39DD86-7CBF-44F7-A0CA-DADF53320C47}"/>
    <cellStyle name="Normal 10 2 3 7 3" xfId="11499" xr:uid="{E7C24303-4015-422A-8765-8C895ECC8561}"/>
    <cellStyle name="Normal 10 2 3 7 3 2" xfId="21879" xr:uid="{9D168038-5E4A-4E92-B20D-4299A65F34C0}"/>
    <cellStyle name="Normal 10 2 3 7 4" xfId="16213" xr:uid="{88B26A2A-744C-4C28-A600-D8665AC5EC8A}"/>
    <cellStyle name="Normal 10 2 3 8" xfId="4987" xr:uid="{ED7C97D3-0FB5-4457-A673-C604FF5B7447}"/>
    <cellStyle name="Normal 10 2 3 8 2" xfId="14282" xr:uid="{91F9CF94-E671-4888-B146-8AAE97D323D1}"/>
    <cellStyle name="Normal 10 2 3 9" xfId="6735" xr:uid="{49615C31-75D1-4474-9BA1-F20597FA187A}"/>
    <cellStyle name="Normal 10 2 3 9 2" xfId="17115" xr:uid="{12A1D631-F493-4267-A179-AE8F3EBBF983}"/>
    <cellStyle name="Normal 10 2 4" xfId="630" xr:uid="{00000000-0005-0000-0000-000022040000}"/>
    <cellStyle name="Normal 10 2 4 2" xfId="3129" xr:uid="{00000000-0005-0000-0000-00001C030000}"/>
    <cellStyle name="Normal 10 2 4 2 2" xfId="6186" xr:uid="{CD81C353-7344-4C59-8828-166DB4D348FE}"/>
    <cellStyle name="Normal 10 2 4 2 2 2" xfId="28344" xr:uid="{761D17AF-64FC-417E-82CE-5B8063632213}"/>
    <cellStyle name="Normal 10 2 4 2 2 3" xfId="15755" xr:uid="{3302B5E1-2623-4BDC-99AF-F55B35D19A11}"/>
    <cellStyle name="Normal 10 2 4 2 3" xfId="8208" xr:uid="{15B50D38-A3A0-4A3A-B597-1BDBAC43A9B1}"/>
    <cellStyle name="Normal 10 2 4 2 3 2" xfId="18588" xr:uid="{9CB06398-FD5C-46CA-819B-B9D9A4A38E1D}"/>
    <cellStyle name="Normal 10 2 4 2 4" xfId="11041" xr:uid="{18D219A1-E916-4473-A30E-0EE6E957F7FC}"/>
    <cellStyle name="Normal 10 2 4 2 4 2" xfId="21421" xr:uid="{F6950B87-B095-4A92-9CDB-E62C0DF212BF}"/>
    <cellStyle name="Normal 10 2 4 2 5" xfId="24515" xr:uid="{FA73F80A-DCD5-4B61-8B84-C4D4B7693C92}"/>
    <cellStyle name="Normal 10 2 4 2 6" xfId="13649" xr:uid="{F767D00E-752E-4CFE-92E0-30323D098EBD}"/>
    <cellStyle name="Normal 10 2 4 3" xfId="2704" xr:uid="{00000000-0005-0000-0000-00001D030000}"/>
    <cellStyle name="Normal 10 2 4 3 2" xfId="5921" xr:uid="{0CCC0FB0-A059-4BCB-8DA1-770EA4429DFA}"/>
    <cellStyle name="Normal 10 2 4 3 2 2" xfId="26614" xr:uid="{802FFC82-4CAD-45AB-877A-9FA01D5FD3BF}"/>
    <cellStyle name="Normal 10 2 4 3 2 3" xfId="15374" xr:uid="{E2F920D3-F6FB-4E7E-9047-6D662B6AB81B}"/>
    <cellStyle name="Normal 10 2 4 3 3" xfId="7827" xr:uid="{74B90E5E-ED06-4B53-9B1F-8F05E7797B5F}"/>
    <cellStyle name="Normal 10 2 4 3 3 2" xfId="18207" xr:uid="{349E2243-017D-4FE5-BD7D-A90B7A3AB615}"/>
    <cellStyle name="Normal 10 2 4 3 4" xfId="10660" xr:uid="{C824EB2A-2B0A-4B36-A699-DDBAA50CF09F}"/>
    <cellStyle name="Normal 10 2 4 3 4 2" xfId="21040" xr:uid="{405BC94C-5055-4760-A913-4B930CAB0E7E}"/>
    <cellStyle name="Normal 10 2 4 3 5" xfId="24196" xr:uid="{73BF47DB-4558-46E0-9682-515D48F68056}"/>
    <cellStyle name="Normal 10 2 4 3 6" xfId="13121" xr:uid="{0F44A364-78A2-4162-90F3-50FE8FA80242}"/>
    <cellStyle name="Normal 10 2 4 4" xfId="4145" xr:uid="{F5B8E602-5C20-4A6E-97E5-C382727F07E8}"/>
    <cellStyle name="Normal 10 2 4 4 2" xfId="8916" xr:uid="{964DB0DE-F5F5-4ABA-BCC8-41DD10D7565A}"/>
    <cellStyle name="Normal 10 2 4 4 2 2" xfId="19296" xr:uid="{C47C3A9A-B917-4B8F-902B-F0A583A5B4EA}"/>
    <cellStyle name="Normal 10 2 4 4 3" xfId="11749" xr:uid="{7ED79008-29F0-476F-8C01-46DE75F05338}"/>
    <cellStyle name="Normal 10 2 4 4 3 2" xfId="22129" xr:uid="{BC7CF7BB-416D-4990-9C30-F72688ECBA70}"/>
    <cellStyle name="Normal 10 2 4 4 4" xfId="22944" xr:uid="{A370B6D4-A1E7-4B01-949F-2BE08000CCBB}"/>
    <cellStyle name="Normal 10 2 4 4 5" xfId="16463" xr:uid="{71362419-E58F-4356-B691-ED3DEF516EA1}"/>
    <cellStyle name="Normal 10 2 4 5" xfId="4988" xr:uid="{3620BA03-891B-4B6C-B831-2F7A09D9D59D}"/>
    <cellStyle name="Normal 10 2 4 5 2" xfId="14283" xr:uid="{13F992D6-3CE3-4B6A-882E-DC9C16A5E430}"/>
    <cellStyle name="Normal 10 2 4 6" xfId="6736" xr:uid="{11EE109C-25B0-4477-B953-6C38A2D79450}"/>
    <cellStyle name="Normal 10 2 4 6 2" xfId="17116" xr:uid="{1ABB1FCB-A73C-47FD-A1F2-908B22603DF6}"/>
    <cellStyle name="Normal 10 2 4 7" xfId="9569" xr:uid="{035FBA25-20E3-48E3-A528-D611C212017A}"/>
    <cellStyle name="Normal 10 2 4 7 2" xfId="19949" xr:uid="{F1863EE5-2F73-4F0D-865C-DE77E05A4C14}"/>
    <cellStyle name="Normal 10 2 4 8" xfId="25198" xr:uid="{FA6DC77F-6C8F-4F7B-A62E-33AABEEFCA03}"/>
    <cellStyle name="Normal 10 2 4 9" xfId="12692" xr:uid="{ECC619C5-78D3-4209-B844-DE894BEC0E7E}"/>
    <cellStyle name="Normal 10 2 5" xfId="3130" xr:uid="{00000000-0005-0000-0000-00001E030000}"/>
    <cellStyle name="Normal 10 2 5 2" xfId="4441" xr:uid="{9E338F2E-BE96-4E83-90F2-E16A4690B5A9}"/>
    <cellStyle name="Normal 10 2 5 2 2" xfId="9212" xr:uid="{BA65854E-AF92-4803-80F5-7C22DCC8293B}"/>
    <cellStyle name="Normal 10 2 5 2 2 2" xfId="29205" xr:uid="{6314A263-83F1-4B28-ABCE-765CABFD8127}"/>
    <cellStyle name="Normal 10 2 5 2 2 3" xfId="19592" xr:uid="{370D15FE-C276-4A45-83E6-DF6F800B0860}"/>
    <cellStyle name="Normal 10 2 5 2 3" xfId="12045" xr:uid="{496D436E-B032-4A07-B26D-488CDFFEC77E}"/>
    <cellStyle name="Normal 10 2 5 2 3 2" xfId="22425" xr:uid="{766BF66E-6196-4E68-9B7C-FF0C469F7940}"/>
    <cellStyle name="Normal 10 2 5 2 4" xfId="25620" xr:uid="{157B87D2-C5CA-4D5E-B2DA-1D3FC9672306}"/>
    <cellStyle name="Normal 10 2 5 2 5" xfId="16759" xr:uid="{7082362A-ECD0-4F4B-848B-5CCF414252C3}"/>
    <cellStyle name="Normal 10 2 5 3" xfId="6187" xr:uid="{BD1BFEE4-9F62-4A48-BD95-D53BC4D82615}"/>
    <cellStyle name="Normal 10 2 5 3 2" xfId="28201" xr:uid="{3A30FCB9-803E-4EC5-9919-163306731BC1}"/>
    <cellStyle name="Normal 10 2 5 3 3" xfId="15756" xr:uid="{3F571267-5D40-4D73-81AC-EC846B65A91F}"/>
    <cellStyle name="Normal 10 2 5 4" xfId="8209" xr:uid="{DD3F144C-0B72-4220-AF0F-6C8AF931DF96}"/>
    <cellStyle name="Normal 10 2 5 4 2" xfId="18589" xr:uid="{D44E319F-2FC8-4885-8CA0-4D3D7071A191}"/>
    <cellStyle name="Normal 10 2 5 5" xfId="11042" xr:uid="{4C93613D-EEC5-4473-A995-AFA6F2F8F050}"/>
    <cellStyle name="Normal 10 2 5 5 2" xfId="21422" xr:uid="{63931744-0C21-4ECC-BD7A-9138DB1EEDD1}"/>
    <cellStyle name="Normal 10 2 5 6" xfId="24521" xr:uid="{9F740B7E-7987-49C4-82C9-35191C4BEAEE}"/>
    <cellStyle name="Normal 10 2 5 7" xfId="13650" xr:uid="{5417E4E0-F7F8-4917-9C5E-6C988C3578DF}"/>
    <cellStyle name="Normal 10 2 6" xfId="2889" xr:uid="{00000000-0005-0000-0000-00001F030000}"/>
    <cellStyle name="Normal 10 2 6 2" xfId="6074" xr:uid="{B8B7211B-FFDA-4B81-A375-DD45B1DD517E}"/>
    <cellStyle name="Normal 10 2 6 2 2" xfId="27182" xr:uid="{76D46EE7-A365-41C6-8123-6B42149712D0}"/>
    <cellStyle name="Normal 10 2 6 2 3" xfId="15552" xr:uid="{0796DDD0-7B21-41F0-BCC5-C48576AB08EE}"/>
    <cellStyle name="Normal 10 2 6 3" xfId="8005" xr:uid="{0CA1C121-A45E-4913-9CCA-CBBAA3AE18EB}"/>
    <cellStyle name="Normal 10 2 6 3 2" xfId="18385" xr:uid="{93B5654E-534E-47BD-BD90-C53F0B89EC8A}"/>
    <cellStyle name="Normal 10 2 6 4" xfId="10838" xr:uid="{E7171419-1314-4CBA-B06A-C3721FCD9CA9}"/>
    <cellStyle name="Normal 10 2 6 4 2" xfId="21218" xr:uid="{C8AF0209-EC6E-43EB-9357-A1E5EC0623EF}"/>
    <cellStyle name="Normal 10 2 6 5" xfId="24834" xr:uid="{2AA68A3A-DCAE-496A-82A2-4D3838D9ABF1}"/>
    <cellStyle name="Normal 10 2 6 6" xfId="13390" xr:uid="{14C536AA-DB87-428A-B8DD-54EAB2B90CD1}"/>
    <cellStyle name="Normal 10 2 7" xfId="2501" xr:uid="{00000000-0005-0000-0000-000020030000}"/>
    <cellStyle name="Normal 10 2 7 2" xfId="5781" xr:uid="{D0B4CEE4-5864-4622-B725-5D5D21567676}"/>
    <cellStyle name="Normal 10 2 7 2 2" xfId="27111" xr:uid="{978E091B-8C60-428F-8E28-08D94C396028}"/>
    <cellStyle name="Normal 10 2 7 2 3" xfId="15172" xr:uid="{CE2A363D-DDDE-4623-A501-AAAF537750CD}"/>
    <cellStyle name="Normal 10 2 7 3" xfId="7625" xr:uid="{7A984B8F-FF27-492E-BA0E-F5C3E75B7C54}"/>
    <cellStyle name="Normal 10 2 7 3 2" xfId="18005" xr:uid="{45DE27C2-5F10-4CA5-BF51-54192B24021B}"/>
    <cellStyle name="Normal 10 2 7 4" xfId="10458" xr:uid="{5B46C42E-A9F8-44A4-B466-83BEF0D6B08F}"/>
    <cellStyle name="Normal 10 2 7 4 2" xfId="20838" xr:uid="{A911A6C3-C177-4436-98E2-79D9650DA797}"/>
    <cellStyle name="Normal 10 2 7 5" xfId="22947" xr:uid="{EF1259EB-84F5-4CD6-8766-0001F2586003}"/>
    <cellStyle name="Normal 10 2 7 6" xfId="12888" xr:uid="{62449018-77E9-4C59-A406-BD186A7876FD}"/>
    <cellStyle name="Normal 10 2 8" xfId="2195" xr:uid="{00000000-0005-0000-0000-000009030000}"/>
    <cellStyle name="Normal 10 2 8 2" xfId="7321" xr:uid="{CD3D437D-65A4-45F7-BD24-8B506936D243}"/>
    <cellStyle name="Normal 10 2 8 2 2" xfId="17701" xr:uid="{459D8D6A-E723-445E-8E7D-E58CC4E9DB9E}"/>
    <cellStyle name="Normal 10 2 8 3" xfId="10154" xr:uid="{A4E6239E-293D-43CF-BAE1-920FC2436C0D}"/>
    <cellStyle name="Normal 10 2 8 3 2" xfId="20534" xr:uid="{58CF501C-C41C-4CE0-9DC0-D9DF3C98CCAA}"/>
    <cellStyle name="Normal 10 2 8 4" xfId="23945" xr:uid="{B16A613C-DC7C-4BAB-9CE5-D2D4386F503D}"/>
    <cellStyle name="Normal 10 2 8 5" xfId="14868" xr:uid="{D2AC8B86-F8E4-403F-B63E-A61C29DDF6FC}"/>
    <cellStyle name="Normal 10 2 9" xfId="3904" xr:uid="{8D267ABA-D2E7-4AB9-85B6-698D2920A9CF}"/>
    <cellStyle name="Normal 10 2 9 2" xfId="8735" xr:uid="{AF649095-E975-4879-A024-D9E79D05AA14}"/>
    <cellStyle name="Normal 10 2 9 2 2" xfId="19115" xr:uid="{3191403E-2306-45DA-906D-6C9E51CA3AEA}"/>
    <cellStyle name="Normal 10 2 9 3" xfId="11568" xr:uid="{D853CF8D-5370-4F11-A2CD-EB1C71549CBB}"/>
    <cellStyle name="Normal 10 2 9 3 2" xfId="21948" xr:uid="{967439E1-E452-43A8-80DA-4BBE4EACCEE0}"/>
    <cellStyle name="Normal 10 2 9 4" xfId="16282" xr:uid="{D850474B-04FD-41D5-9E02-5BDAD9D1B3B8}"/>
    <cellStyle name="Normal 10 3" xfId="631" xr:uid="{00000000-0005-0000-0000-000023040000}"/>
    <cellStyle name="Normal 10 3 10" xfId="4989" xr:uid="{B971CAB3-4E5E-42A8-8E41-7E9B5496E5A2}"/>
    <cellStyle name="Normal 10 3 10 2" xfId="14284" xr:uid="{1D1E5673-3166-446E-874B-A45C646CA6F2}"/>
    <cellStyle name="Normal 10 3 11" xfId="6737" xr:uid="{2ED9A2C1-5D97-491C-ACA5-960CC9F31B2C}"/>
    <cellStyle name="Normal 10 3 11 2" xfId="17117" xr:uid="{0911746F-79BE-42B5-8D11-8F7DD6FFFB9D}"/>
    <cellStyle name="Normal 10 3 12" xfId="9570" xr:uid="{255DC69B-92E1-4FEB-9EFA-4F0D81443FB9}"/>
    <cellStyle name="Normal 10 3 12 2" xfId="19950" xr:uid="{7DB05A14-DDDF-42E0-BCD6-AF6AB9D9B9C4}"/>
    <cellStyle name="Normal 10 3 13" xfId="23885" xr:uid="{6272B891-EDDC-4148-A2A1-936240A89EBA}"/>
    <cellStyle name="Normal 10 3 14" xfId="12463" xr:uid="{359FC0B9-F250-4559-B02E-40DB23ABD1A8}"/>
    <cellStyle name="Normal 10 3 2" xfId="632" xr:uid="{00000000-0005-0000-0000-000024040000}"/>
    <cellStyle name="Normal 10 3 2 10" xfId="9571" xr:uid="{51C02921-58A3-463A-B4FC-F82EDF76A44E}"/>
    <cellStyle name="Normal 10 3 2 10 2" xfId="19951" xr:uid="{928C13C0-E605-4FA9-8E38-6C8897FF5498}"/>
    <cellStyle name="Normal 10 3 2 11" xfId="23011" xr:uid="{1AEADB29-65B1-4D02-9750-E5CD446409E6}"/>
    <cellStyle name="Normal 10 3 2 12" xfId="12535" xr:uid="{E0A41ED9-2C13-409B-93F2-56564369BD81}"/>
    <cellStyle name="Normal 10 3 2 2" xfId="633" xr:uid="{00000000-0005-0000-0000-000025040000}"/>
    <cellStyle name="Normal 10 3 2 2 2" xfId="3132" xr:uid="{00000000-0005-0000-0000-000024030000}"/>
    <cellStyle name="Normal 10 3 2 2 2 2" xfId="6189" xr:uid="{818E3871-8BBD-49A5-8F2F-3AA2809212CC}"/>
    <cellStyle name="Normal 10 3 2 2 2 2 2" xfId="26167" xr:uid="{EA40498E-9AB9-4A85-918E-BFACEC00A1BF}"/>
    <cellStyle name="Normal 10 3 2 2 2 2 3" xfId="25884" xr:uid="{53D87904-1416-4640-96E8-2900CC5A05C6}"/>
    <cellStyle name="Normal 10 3 2 2 2 2 4" xfId="15758" xr:uid="{528ECC10-08C3-4C6E-BA5F-675B8F05A6D1}"/>
    <cellStyle name="Normal 10 3 2 2 2 3" xfId="8211" xr:uid="{C721729A-2337-4936-B79F-891C05B4A559}"/>
    <cellStyle name="Normal 10 3 2 2 2 3 2" xfId="28864" xr:uid="{B96E90F2-99D0-4B90-805E-5BE51C97634A}"/>
    <cellStyle name="Normal 10 3 2 2 2 3 3" xfId="18591" xr:uid="{87839693-9F0F-49A5-850D-92BA297E6CB6}"/>
    <cellStyle name="Normal 10 3 2 2 2 4" xfId="11044" xr:uid="{BF195E82-5187-4D41-BD8C-60ED6733DFB5}"/>
    <cellStyle name="Normal 10 3 2 2 2 4 2" xfId="21424" xr:uid="{040CE62B-8DD3-48FD-885B-700066E6B86B}"/>
    <cellStyle name="Normal 10 3 2 2 2 5" xfId="22876" xr:uid="{BBA932E6-1E09-4080-98F2-0F79EA82D601}"/>
    <cellStyle name="Normal 10 3 2 2 2 6" xfId="13652" xr:uid="{5DADBDA1-26F8-4BD9-873A-036A9D4F8118}"/>
    <cellStyle name="Normal 10 3 2 2 3" xfId="4284" xr:uid="{A53AD929-881D-4AA3-8224-140DAE4C1638}"/>
    <cellStyle name="Normal 10 3 2 2 3 2" xfId="9055" xr:uid="{8C75F184-FFC8-4F9E-AACF-5A5E3057638C}"/>
    <cellStyle name="Normal 10 3 2 2 3 2 2" xfId="29098" xr:uid="{3FA52B86-173F-47DB-A46D-08887A85E943}"/>
    <cellStyle name="Normal 10 3 2 2 3 2 3" xfId="19435" xr:uid="{CF9251E8-D165-4028-9B55-9DFABB159669}"/>
    <cellStyle name="Normal 10 3 2 2 3 3" xfId="11888" xr:uid="{7B657372-A9AB-4CC8-A4F1-DA61F6B8BD3E}"/>
    <cellStyle name="Normal 10 3 2 2 3 3 2" xfId="22268" xr:uid="{7A27E98F-A5A0-4A1D-9085-C99D62911EC4}"/>
    <cellStyle name="Normal 10 3 2 2 3 4" xfId="24763" xr:uid="{B0263DA0-4320-4DB7-B5C5-010F7FD3EAA0}"/>
    <cellStyle name="Normal 10 3 2 2 3 5" xfId="16602" xr:uid="{DCC0A920-4C3C-4AB7-BF06-0525ABDD4CEB}"/>
    <cellStyle name="Normal 10 3 2 2 4" xfId="4991" xr:uid="{8FBD8140-B9BC-491C-8D7F-C7C1AAC31563}"/>
    <cellStyle name="Normal 10 3 2 2 4 2" xfId="26244" xr:uid="{5A9FC39D-CFFE-4712-BA37-6A6B52AF9965}"/>
    <cellStyle name="Normal 10 3 2 2 4 3" xfId="14286" xr:uid="{07170A62-D7A3-4CF8-AF7A-00C71D5117E1}"/>
    <cellStyle name="Normal 10 3 2 2 5" xfId="6739" xr:uid="{F488103A-1068-48DE-89EF-889B889BB68C}"/>
    <cellStyle name="Normal 10 3 2 2 5 2" xfId="17119" xr:uid="{723E325F-12B8-4F4B-BDC3-0F57FCB0A260}"/>
    <cellStyle name="Normal 10 3 2 2 6" xfId="9572" xr:uid="{6ED5D63F-9B82-414B-88E6-E4DB8CB3E9EB}"/>
    <cellStyle name="Normal 10 3 2 2 6 2" xfId="19952" xr:uid="{8BE44BC7-DC90-4F84-B987-DC25E2CE5C9D}"/>
    <cellStyle name="Normal 10 3 2 2 7" xfId="25179" xr:uid="{2F7CE6EA-3726-424C-8D77-756D4623EE51}"/>
    <cellStyle name="Normal 10 3 2 2 8" xfId="13126" xr:uid="{B9446284-ECCF-4080-BA5F-5D5B591A76AD}"/>
    <cellStyle name="Normal 10 3 2 3" xfId="3133" xr:uid="{00000000-0005-0000-0000-000025030000}"/>
    <cellStyle name="Normal 10 3 2 3 2" xfId="4442" xr:uid="{AB4DC996-997D-43F3-A978-07BE861BA132}"/>
    <cellStyle name="Normal 10 3 2 3 2 2" xfId="9213" xr:uid="{A96D1B7B-5F8C-4D05-9DC8-DE3645EF2A3D}"/>
    <cellStyle name="Normal 10 3 2 3 2 2 2" xfId="29206" xr:uid="{843C4DA1-F182-487D-80F5-0E6BE11C9AF5}"/>
    <cellStyle name="Normal 10 3 2 3 2 2 3" xfId="19593" xr:uid="{2E2CD963-89F6-41AE-88AD-9526C805221B}"/>
    <cellStyle name="Normal 10 3 2 3 2 3" xfId="12046" xr:uid="{3E76F8F7-3EC2-480D-BE7A-4019B720399F}"/>
    <cellStyle name="Normal 10 3 2 3 2 3 2" xfId="22426" xr:uid="{C1D9A5B9-0886-4A15-B4AC-905F0C43B983}"/>
    <cellStyle name="Normal 10 3 2 3 2 4" xfId="24898" xr:uid="{EF39CD07-3306-40C4-AC6B-FFC0565E7D10}"/>
    <cellStyle name="Normal 10 3 2 3 2 5" xfId="16760" xr:uid="{78EC5100-9684-4998-9F40-39204151AC55}"/>
    <cellStyle name="Normal 10 3 2 3 3" xfId="6190" xr:uid="{4FA7B985-F3FD-4BB1-BE6E-726FBE11C1C7}"/>
    <cellStyle name="Normal 10 3 2 3 3 2" xfId="28117" xr:uid="{CEA23EA0-2236-4A39-8BAD-FB0EC0DB315A}"/>
    <cellStyle name="Normal 10 3 2 3 3 3" xfId="15759" xr:uid="{9144E66A-91B6-4E51-ACAA-56ACDAF6CBAE}"/>
    <cellStyle name="Normal 10 3 2 3 4" xfId="8212" xr:uid="{0277978F-4825-43B0-B34A-710A6A851632}"/>
    <cellStyle name="Normal 10 3 2 3 4 2" xfId="18592" xr:uid="{72752379-22DD-4D52-BF80-11B385A74B1D}"/>
    <cellStyle name="Normal 10 3 2 3 5" xfId="11045" xr:uid="{1C342EAE-3E22-40BE-A5C7-8125513E85B4}"/>
    <cellStyle name="Normal 10 3 2 3 5 2" xfId="21425" xr:uid="{3BCAC77F-4504-4411-91D6-CDBAD0294ACA}"/>
    <cellStyle name="Normal 10 3 2 3 6" xfId="25052" xr:uid="{B1DA9158-FF4F-43E3-81BC-72A67E9F1FCA}"/>
    <cellStyle name="Normal 10 3 2 3 7" xfId="13653" xr:uid="{5F15AA7E-F44B-4554-B334-229175320190}"/>
    <cellStyle name="Normal 10 3 2 4" xfId="3131" xr:uid="{00000000-0005-0000-0000-000026030000}"/>
    <cellStyle name="Normal 10 3 2 4 2" xfId="6188" xr:uid="{B077E13E-CA6B-45D4-9087-D61876575884}"/>
    <cellStyle name="Normal 10 3 2 4 2 2" xfId="26600" xr:uid="{92FF2D64-E0F2-4AAB-81C6-B9C1DA63E523}"/>
    <cellStyle name="Normal 10 3 2 4 2 3" xfId="15757" xr:uid="{4B82FBAC-F2C9-4089-824F-815BB8080F6F}"/>
    <cellStyle name="Normal 10 3 2 4 3" xfId="8210" xr:uid="{B2BFB5DC-6009-4CCA-94A5-544F7797A084}"/>
    <cellStyle name="Normal 10 3 2 4 3 2" xfId="18590" xr:uid="{7E9BCD89-84C1-498B-B93E-51EAF88235C7}"/>
    <cellStyle name="Normal 10 3 2 4 4" xfId="11043" xr:uid="{E028B317-F9CA-4C90-B28A-1E0061DE4622}"/>
    <cellStyle name="Normal 10 3 2 4 4 2" xfId="21423" xr:uid="{66936DCA-6B75-429F-9723-956BD3D56201}"/>
    <cellStyle name="Normal 10 3 2 4 5" xfId="23278" xr:uid="{A2698027-CC44-496E-A047-99571E1CFE91}"/>
    <cellStyle name="Normal 10 3 2 4 6" xfId="13651" xr:uid="{B746249F-45B3-4BC8-9F06-58E0393BEAB6}"/>
    <cellStyle name="Normal 10 3 2 5" xfId="2538" xr:uid="{00000000-0005-0000-0000-000027030000}"/>
    <cellStyle name="Normal 10 3 2 5 2" xfId="5811" xr:uid="{3AFAD17B-9CB7-4043-92C4-690A02D02BCC}"/>
    <cellStyle name="Normal 10 3 2 5 2 2" xfId="28502" xr:uid="{EBF5EBE1-ED80-4526-AEB5-FBEF36F58529}"/>
    <cellStyle name="Normal 10 3 2 5 2 3" xfId="15209" xr:uid="{6989A562-4251-4F9F-8419-A33C25A59A25}"/>
    <cellStyle name="Normal 10 3 2 5 3" xfId="7662" xr:uid="{1831CD6D-9BE7-41B6-B199-6DCD146669B3}"/>
    <cellStyle name="Normal 10 3 2 5 3 2" xfId="18042" xr:uid="{BD83013A-EEF5-42AE-A6F5-16BD16D55753}"/>
    <cellStyle name="Normal 10 3 2 5 4" xfId="10495" xr:uid="{012ED8AA-B686-49AB-AFE6-52E2F18ECBDD}"/>
    <cellStyle name="Normal 10 3 2 5 4 2" xfId="20875" xr:uid="{DDCB5631-F786-43E1-AFAE-8891BC06A146}"/>
    <cellStyle name="Normal 10 3 2 5 5" xfId="24092" xr:uid="{81847829-8D06-4E14-B304-A1014F7064EF}"/>
    <cellStyle name="Normal 10 3 2 5 6" xfId="12925" xr:uid="{DF20E022-3898-4380-82B3-AC87090882AC}"/>
    <cellStyle name="Normal 10 3 2 6" xfId="2304" xr:uid="{00000000-0005-0000-0000-000022030000}"/>
    <cellStyle name="Normal 10 3 2 6 2" xfId="7430" xr:uid="{EAE563C9-0ED2-48F8-9124-2A92354E338C}"/>
    <cellStyle name="Normal 10 3 2 6 2 2" xfId="17810" xr:uid="{9E740C62-6C9B-4F4E-930E-6A6A3F2F3603}"/>
    <cellStyle name="Normal 10 3 2 6 3" xfId="10263" xr:uid="{49165BC3-52B0-4C24-A6C9-50659493E6C0}"/>
    <cellStyle name="Normal 10 3 2 6 3 2" xfId="20643" xr:uid="{9F65774C-CA03-4F18-9D11-43914841E605}"/>
    <cellStyle name="Normal 10 3 2 6 4" xfId="24221" xr:uid="{932920D9-C582-48DA-A395-DE5A8D4E9988}"/>
    <cellStyle name="Normal 10 3 2 6 5" xfId="14977" xr:uid="{58451BA6-A69A-4535-AEA4-F75B5AF1C6C4}"/>
    <cellStyle name="Normal 10 3 2 7" xfId="3835" xr:uid="{5DE2482C-58BB-48C3-BFAB-C7FEF5582713}"/>
    <cellStyle name="Normal 10 3 2 7 2" xfId="8667" xr:uid="{8DB17317-09E6-4641-BC0A-ED4C68F648C6}"/>
    <cellStyle name="Normal 10 3 2 7 2 2" xfId="19047" xr:uid="{353414D2-5965-4C88-9155-5637FB721339}"/>
    <cellStyle name="Normal 10 3 2 7 3" xfId="11500" xr:uid="{A50C2AEA-0E22-4976-9959-F2741F1D478D}"/>
    <cellStyle name="Normal 10 3 2 7 3 2" xfId="21880" xr:uid="{6537CBDA-0B47-4A02-9559-AE5B06F9477F}"/>
    <cellStyle name="Normal 10 3 2 7 4" xfId="16214" xr:uid="{D36FE6EB-A15E-44F2-8054-6C2B99B90891}"/>
    <cellStyle name="Normal 10 3 2 8" xfId="4990" xr:uid="{AABF2103-4513-4583-A363-6F64B000444F}"/>
    <cellStyle name="Normal 10 3 2 8 2" xfId="14285" xr:uid="{7022F2AB-98F8-4CC8-95C8-F55383562AED}"/>
    <cellStyle name="Normal 10 3 2 9" xfId="6738" xr:uid="{1FB954EC-E729-41E3-BF60-916B01A6773C}"/>
    <cellStyle name="Normal 10 3 2 9 2" xfId="17118" xr:uid="{066F68D1-A22B-4004-9509-9E7EFB117A42}"/>
    <cellStyle name="Normal 10 3 3" xfId="634" xr:uid="{00000000-0005-0000-0000-000026040000}"/>
    <cellStyle name="Normal 10 3 3 10" xfId="24633" xr:uid="{FC8A1D8D-9502-4418-BE56-E62F82A545E2}"/>
    <cellStyle name="Normal 10 3 3 11" xfId="12693" xr:uid="{107F9FA7-0259-4E3D-8341-5FD559C59C48}"/>
    <cellStyle name="Normal 10 3 3 2" xfId="2707" xr:uid="{00000000-0005-0000-0000-000029030000}"/>
    <cellStyle name="Normal 10 3 3 2 2" xfId="3135" xr:uid="{00000000-0005-0000-0000-00002A030000}"/>
    <cellStyle name="Normal 10 3 3 2 2 2" xfId="6192" xr:uid="{CD6BC6DD-65A0-4460-A783-00734090C10A}"/>
    <cellStyle name="Normal 10 3 3 2 2 2 2" xfId="27546" xr:uid="{F6E9DF03-CA51-4FF2-BF49-97DE818A30D7}"/>
    <cellStyle name="Normal 10 3 3 2 2 2 3" xfId="15761" xr:uid="{0C0BC6BF-440D-42B6-9B31-E981D40669B5}"/>
    <cellStyle name="Normal 10 3 3 2 2 3" xfId="8214" xr:uid="{E70CDCB3-2C59-4855-AC91-BC2EE6F71F41}"/>
    <cellStyle name="Normal 10 3 3 2 2 3 2" xfId="18594" xr:uid="{B6009367-2002-477F-ADA8-D12A52FB6F22}"/>
    <cellStyle name="Normal 10 3 3 2 2 4" xfId="11047" xr:uid="{511DD6FF-718F-40CE-8B3D-66AD6CA908FC}"/>
    <cellStyle name="Normal 10 3 3 2 2 4 2" xfId="21427" xr:uid="{2E00B27A-A42E-4F8B-B13D-BBB37244772E}"/>
    <cellStyle name="Normal 10 3 3 2 2 5" xfId="25085" xr:uid="{6363B84C-CDDF-4381-9906-941F5A74FE90}"/>
    <cellStyle name="Normal 10 3 3 2 2 6" xfId="13655" xr:uid="{F1911E96-22FE-4804-BF2B-2DC39E7E8FCF}"/>
    <cellStyle name="Normal 10 3 3 2 3" xfId="4285" xr:uid="{1084E21D-2F01-48DF-8530-0DD6342FD1D6}"/>
    <cellStyle name="Normal 10 3 3 2 3 2" xfId="9056" xr:uid="{3A87375D-5DC6-42E2-ACD4-630770DB3433}"/>
    <cellStyle name="Normal 10 3 3 2 3 2 2" xfId="29099" xr:uid="{8FB4BF09-347C-4E03-9A17-26F38F50AD2F}"/>
    <cellStyle name="Normal 10 3 3 2 3 2 3" xfId="19436" xr:uid="{F2F6F10E-DE6A-4D03-A63B-95C80F4D8ECB}"/>
    <cellStyle name="Normal 10 3 3 2 3 3" xfId="11889" xr:uid="{B5FEBB2C-18BD-4B11-9079-92D4D09B2BB6}"/>
    <cellStyle name="Normal 10 3 3 2 3 3 2" xfId="22269" xr:uid="{192847B9-433A-4DBD-8D2A-7ECB95F601F6}"/>
    <cellStyle name="Normal 10 3 3 2 3 4" xfId="24207" xr:uid="{CE8311F5-474D-495D-8F29-9C610027580A}"/>
    <cellStyle name="Normal 10 3 3 2 3 5" xfId="16603" xr:uid="{AA0CBE19-0038-472F-BE01-2DE5D8879BD4}"/>
    <cellStyle name="Normal 10 3 3 2 4" xfId="5924" xr:uid="{49AE9B8B-60D5-412E-A13F-852B75B379C2}"/>
    <cellStyle name="Normal 10 3 3 2 4 2" xfId="28291" xr:uid="{F2CB1B38-AB99-424C-B821-A6989D844967}"/>
    <cellStyle name="Normal 10 3 3 2 4 3" xfId="15377" xr:uid="{8864088A-97F7-4F3D-A94D-BC5AD6843D58}"/>
    <cellStyle name="Normal 10 3 3 2 5" xfId="7830" xr:uid="{AC1960BB-B33A-452C-9BAB-4826B5F1C111}"/>
    <cellStyle name="Normal 10 3 3 2 5 2" xfId="18210" xr:uid="{9738F909-F88A-4DA2-9ADF-3E9855FAB67C}"/>
    <cellStyle name="Normal 10 3 3 2 6" xfId="10663" xr:uid="{1713B0A9-4DFC-43D7-B3CB-4E5CCC9FB9E3}"/>
    <cellStyle name="Normal 10 3 3 2 6 2" xfId="21043" xr:uid="{67AD1D3A-BC95-4F8F-9E67-E20FAC2AEDBB}"/>
    <cellStyle name="Normal 10 3 3 2 7" xfId="24699" xr:uid="{579A7D72-7FBB-4A0B-8AC2-8B77510F8FBA}"/>
    <cellStyle name="Normal 10 3 3 2 8" xfId="13127" xr:uid="{6FCAC9DB-4A81-42EC-A4AF-158C0FC5212E}"/>
    <cellStyle name="Normal 10 3 3 3" xfId="3136" xr:uid="{00000000-0005-0000-0000-00002B030000}"/>
    <cellStyle name="Normal 10 3 3 3 2" xfId="4443" xr:uid="{F11CDAB9-888A-47CC-A013-7F0EA6C8B225}"/>
    <cellStyle name="Normal 10 3 3 3 2 2" xfId="9214" xr:uid="{7538ED8B-886C-49A0-B978-7D4B6B68CB80}"/>
    <cellStyle name="Normal 10 3 3 3 2 2 2" xfId="29207" xr:uid="{64ED5053-508E-494D-8FC0-805F9147E2BE}"/>
    <cellStyle name="Normal 10 3 3 3 2 2 3" xfId="19594" xr:uid="{76FD16F7-01B8-4248-A574-98D03BECB22C}"/>
    <cellStyle name="Normal 10 3 3 3 2 3" xfId="12047" xr:uid="{D05F6A24-CCAD-4391-AE37-AE46768AE2AA}"/>
    <cellStyle name="Normal 10 3 3 3 2 3 2" xfId="22427" xr:uid="{9CB67378-A7E5-4DFF-8039-EA53630F68B4}"/>
    <cellStyle name="Normal 10 3 3 3 2 4" xfId="25686" xr:uid="{59D31921-BD7B-410B-995B-A240C490AAC4}"/>
    <cellStyle name="Normal 10 3 3 3 2 5" xfId="16761" xr:uid="{41C32BF1-2AEF-4FCB-B0FB-832D71E9265B}"/>
    <cellStyle name="Normal 10 3 3 3 3" xfId="6193" xr:uid="{38472D4B-C516-4A45-A07C-56DE8DF449E4}"/>
    <cellStyle name="Normal 10 3 3 3 3 2" xfId="26853" xr:uid="{D4921790-E0C7-425A-8388-42044F8799DA}"/>
    <cellStyle name="Normal 10 3 3 3 3 3" xfId="15762" xr:uid="{80E669C7-FC3B-4E63-B72A-C7C6CC2DDC7B}"/>
    <cellStyle name="Normal 10 3 3 3 4" xfId="8215" xr:uid="{0736BEBB-3583-4FED-9AE4-002B3151CD49}"/>
    <cellStyle name="Normal 10 3 3 3 4 2" xfId="18595" xr:uid="{E149C1C9-FD91-4C75-B8C4-600B9FBC45EB}"/>
    <cellStyle name="Normal 10 3 3 3 5" xfId="11048" xr:uid="{2990E9DE-F821-4438-BA00-5B96F3E4EC3D}"/>
    <cellStyle name="Normal 10 3 3 3 5 2" xfId="21428" xr:uid="{CDD16F88-02D7-4B9A-B06B-6A19C7C01B37}"/>
    <cellStyle name="Normal 10 3 3 3 6" xfId="23026" xr:uid="{0EF7FB8A-31D6-40C1-8A48-66E85E1AE895}"/>
    <cellStyle name="Normal 10 3 3 3 7" xfId="13656" xr:uid="{5D07802A-295C-40F9-9CCC-ED8C4ABAD191}"/>
    <cellStyle name="Normal 10 3 3 4" xfId="3134" xr:uid="{00000000-0005-0000-0000-00002C030000}"/>
    <cellStyle name="Normal 10 3 3 4 2" xfId="6191" xr:uid="{CC2E32D4-5362-4611-AF3F-C0F3B40A61C9}"/>
    <cellStyle name="Normal 10 3 3 4 2 2" xfId="27848" xr:uid="{E7631E61-E7EB-487E-AFA4-2FDCD2DEF47E}"/>
    <cellStyle name="Normal 10 3 3 4 2 3" xfId="15760" xr:uid="{2BF59D66-C81C-499C-A46A-B1E17B24526C}"/>
    <cellStyle name="Normal 10 3 3 4 3" xfId="8213" xr:uid="{4B1740DF-DA70-4371-8F14-AB8C840FB985}"/>
    <cellStyle name="Normal 10 3 3 4 3 2" xfId="18593" xr:uid="{A18AFC81-B1D5-4A27-9E55-AA891CB5A47D}"/>
    <cellStyle name="Normal 10 3 3 4 4" xfId="11046" xr:uid="{A00259E1-939B-4EE5-B516-39DDAEFB0C33}"/>
    <cellStyle name="Normal 10 3 3 4 4 2" xfId="21426" xr:uid="{82B9EB5A-BF13-4A91-B6C3-D4633F88A1BF}"/>
    <cellStyle name="Normal 10 3 3 4 5" xfId="23473" xr:uid="{88365AA0-F73F-4C93-85F9-8056223A3BB7}"/>
    <cellStyle name="Normal 10 3 3 4 6" xfId="13654" xr:uid="{7AC675F4-EDE3-49BF-9A92-3810128595BF}"/>
    <cellStyle name="Normal 10 3 3 5" xfId="2640" xr:uid="{00000000-0005-0000-0000-00002D030000}"/>
    <cellStyle name="Normal 10 3 3 5 2" xfId="5901" xr:uid="{7317C662-3FFA-44C0-8540-BB269EC96C05}"/>
    <cellStyle name="Normal 10 3 3 5 2 2" xfId="28028" xr:uid="{4CBB18E1-F517-4DFF-847C-0B3F7CD6D389}"/>
    <cellStyle name="Normal 10 3 3 5 2 3" xfId="15311" xr:uid="{D2D60040-57CB-48AC-A06D-BA5300FEA18D}"/>
    <cellStyle name="Normal 10 3 3 5 3" xfId="7764" xr:uid="{65C29C45-4F49-4B4C-ACD4-B306EBC5733B}"/>
    <cellStyle name="Normal 10 3 3 5 3 2" xfId="18144" xr:uid="{1EE2A97B-CBB0-483E-BFD9-E0EBA9854283}"/>
    <cellStyle name="Normal 10 3 3 5 4" xfId="10597" xr:uid="{538FCF69-8E10-4AE3-BF4A-413C4FDB95A5}"/>
    <cellStyle name="Normal 10 3 3 5 4 2" xfId="20977" xr:uid="{CA4C8EE0-D68A-423B-AF9F-FEB3A83A347E}"/>
    <cellStyle name="Normal 10 3 3 5 5" xfId="24261" xr:uid="{9EE9879A-47D9-4A6A-B4AB-0EA40920AE79}"/>
    <cellStyle name="Normal 10 3 3 5 6" xfId="13028" xr:uid="{B3FC1032-6990-49BF-84CD-EA042BF26A29}"/>
    <cellStyle name="Normal 10 3 3 6" xfId="4146" xr:uid="{720A314B-D736-4B55-91D2-0A9538020FD9}"/>
    <cellStyle name="Normal 10 3 3 6 2" xfId="8917" xr:uid="{146BDAE5-801A-4480-9109-EF36CF3B3DAA}"/>
    <cellStyle name="Normal 10 3 3 6 2 2" xfId="19297" xr:uid="{F8E6BE30-8223-49EA-B7BC-C94DE5882EE1}"/>
    <cellStyle name="Normal 10 3 3 6 3" xfId="11750" xr:uid="{A25CFEF2-6593-4B5E-BD21-853D15FEBE47}"/>
    <cellStyle name="Normal 10 3 3 6 3 2" xfId="22130" xr:uid="{E2B4B273-0C6E-46FC-9E81-7BEC7BDA1D81}"/>
    <cellStyle name="Normal 10 3 3 6 4" xfId="24869" xr:uid="{6DEEF9DD-47F9-4373-AAF8-CDDE7FDB613C}"/>
    <cellStyle name="Normal 10 3 3 6 5" xfId="16464" xr:uid="{6F742FA1-D46B-4D41-83A7-CE84B26DD2D2}"/>
    <cellStyle name="Normal 10 3 3 7" xfId="4992" xr:uid="{76F195E5-F9BA-4629-A81C-7B3E73E89933}"/>
    <cellStyle name="Normal 10 3 3 7 2" xfId="14287" xr:uid="{793A3B51-E81A-4FCA-A6B8-8CAA78409040}"/>
    <cellStyle name="Normal 10 3 3 8" xfId="6740" xr:uid="{BB120FCB-8F6F-4A47-B67F-5468A5DC608A}"/>
    <cellStyle name="Normal 10 3 3 8 2" xfId="17120" xr:uid="{85583FF8-70AD-437B-93D6-4F13048E3AF1}"/>
    <cellStyle name="Normal 10 3 3 9" xfId="9573" xr:uid="{41F6E2E7-A077-43F8-9D5A-AD836BAB6389}"/>
    <cellStyle name="Normal 10 3 3 9 2" xfId="19953" xr:uid="{114E6468-8F35-48AA-8672-BACA8957B9DF}"/>
    <cellStyle name="Normal 10 3 4" xfId="635" xr:uid="{00000000-0005-0000-0000-000027040000}"/>
    <cellStyle name="Normal 10 3 4 2" xfId="3137" xr:uid="{00000000-0005-0000-0000-00002F030000}"/>
    <cellStyle name="Normal 10 3 4 2 2" xfId="6194" xr:uid="{EC9CB456-353B-44ED-8A95-68E8A608ACEA}"/>
    <cellStyle name="Normal 10 3 4 2 2 2" xfId="26077" xr:uid="{75B4E989-52C1-44C7-8D64-9F4442940882}"/>
    <cellStyle name="Normal 10 3 4 2 2 3" xfId="15763" xr:uid="{89FB9AF6-D2C0-4323-B17D-0D9743F23090}"/>
    <cellStyle name="Normal 10 3 4 2 3" xfId="8216" xr:uid="{D9E85761-58C7-4D3B-A2E5-044FD81D648F}"/>
    <cellStyle name="Normal 10 3 4 2 3 2" xfId="18596" xr:uid="{3AD4567C-F8F1-4839-95DF-E6D1F272F4E9}"/>
    <cellStyle name="Normal 10 3 4 2 4" xfId="11049" xr:uid="{D5C8DE77-E2A0-4247-806C-9D1FB1DA9EF6}"/>
    <cellStyle name="Normal 10 3 4 2 4 2" xfId="21429" xr:uid="{77712E07-E454-4FD2-841B-CDCBB182B862}"/>
    <cellStyle name="Normal 10 3 4 2 5" xfId="23006" xr:uid="{BDA9C7EB-35AD-4DBD-98B6-607A7BF34470}"/>
    <cellStyle name="Normal 10 3 4 2 6" xfId="13657" xr:uid="{C702F0AE-C2AB-4C81-997D-9B38F9C4558A}"/>
    <cellStyle name="Normal 10 3 4 3" xfId="4283" xr:uid="{727D90BB-C968-4920-862C-C2445E4027CE}"/>
    <cellStyle name="Normal 10 3 4 3 2" xfId="9054" xr:uid="{863D40C7-53A3-4DDB-B49D-A4C79F4AD3D9}"/>
    <cellStyle name="Normal 10 3 4 3 2 2" xfId="29097" xr:uid="{64B61225-A459-4345-8D2E-74E1F3B1BE4D}"/>
    <cellStyle name="Normal 10 3 4 3 2 3" xfId="19434" xr:uid="{4EC32CE8-1524-4A45-B50A-B559E9C19604}"/>
    <cellStyle name="Normal 10 3 4 3 3" xfId="11887" xr:uid="{84BC5F95-4EFD-4694-AFF7-81748F31181C}"/>
    <cellStyle name="Normal 10 3 4 3 3 2" xfId="22267" xr:uid="{E621FF38-7BB4-4CAD-B98F-3ED2F043755D}"/>
    <cellStyle name="Normal 10 3 4 3 4" xfId="24839" xr:uid="{874E08A6-1CA2-4DFD-BF71-3686E26141B8}"/>
    <cellStyle name="Normal 10 3 4 3 5" xfId="16601" xr:uid="{F19BB2E2-EA6D-4675-BBF3-E9766FA2DA92}"/>
    <cellStyle name="Normal 10 3 4 4" xfId="4993" xr:uid="{B3771ED7-7A4F-40E1-87A2-DD284B4D1FB0}"/>
    <cellStyle name="Normal 10 3 4 4 2" xfId="27709" xr:uid="{80240733-1F28-42D8-B52E-02AE0A900E69}"/>
    <cellStyle name="Normal 10 3 4 4 3" xfId="14288" xr:uid="{BC0FB313-E332-491A-A5A7-6B4708A96082}"/>
    <cellStyle name="Normal 10 3 4 5" xfId="6741" xr:uid="{B3EB4B11-BE2B-43D1-B380-671FAA13BD8B}"/>
    <cellStyle name="Normal 10 3 4 5 2" xfId="17121" xr:uid="{5F8A9B4C-9FF1-4D8C-9496-FB59C5921250}"/>
    <cellStyle name="Normal 10 3 4 6" xfId="9574" xr:uid="{6E895E4C-005B-4662-9C39-27B82A4CC90B}"/>
    <cellStyle name="Normal 10 3 4 6 2" xfId="19954" xr:uid="{6EC62299-454E-4B07-ACE0-9500222FE647}"/>
    <cellStyle name="Normal 10 3 4 7" xfId="25259" xr:uid="{9EC4ACD6-11A5-4535-A452-6040A01BCAA4}"/>
    <cellStyle name="Normal 10 3 4 8" xfId="13125" xr:uid="{5F516308-ACFA-4B49-ACB9-72422E653091}"/>
    <cellStyle name="Normal 10 3 5" xfId="3138" xr:uid="{00000000-0005-0000-0000-000030030000}"/>
    <cellStyle name="Normal 10 3 5 2" xfId="4444" xr:uid="{62BD4B13-781A-4338-ADA1-0DC58DB46F2D}"/>
    <cellStyle name="Normal 10 3 5 2 2" xfId="9215" xr:uid="{D51671E0-8C4B-44E4-868D-63BEE2417B69}"/>
    <cellStyle name="Normal 10 3 5 2 2 2" xfId="29208" xr:uid="{6B1E295B-F988-45A4-BC42-71E89C2D3DF1}"/>
    <cellStyle name="Normal 10 3 5 2 2 3" xfId="19595" xr:uid="{023E5AED-B5A8-49BA-8431-DBEBB38239BE}"/>
    <cellStyle name="Normal 10 3 5 2 3" xfId="12048" xr:uid="{909C78E4-B07A-4982-B196-49877638CD02}"/>
    <cellStyle name="Normal 10 3 5 2 3 2" xfId="22428" xr:uid="{A6376CE5-989F-4195-817F-5BEAB3B9170C}"/>
    <cellStyle name="Normal 10 3 5 2 4" xfId="22915" xr:uid="{77B4ADC0-A2C8-40E6-9F1C-F642C569F62A}"/>
    <cellStyle name="Normal 10 3 5 2 5" xfId="16762" xr:uid="{9C623E23-6903-4F72-9EE1-85955EAC33BA}"/>
    <cellStyle name="Normal 10 3 5 3" xfId="6195" xr:uid="{CE4477DA-1B11-4CBA-AD1A-7D1380E3DD0C}"/>
    <cellStyle name="Normal 10 3 5 3 2" xfId="28357" xr:uid="{609100A2-1C49-43BA-AFFB-B525D809C074}"/>
    <cellStyle name="Normal 10 3 5 3 3" xfId="15764" xr:uid="{E3A4951F-3AAB-42EB-8126-F57A869F346F}"/>
    <cellStyle name="Normal 10 3 5 4" xfId="8217" xr:uid="{310D63A0-24A3-4583-9A58-6F43F74A70F5}"/>
    <cellStyle name="Normal 10 3 5 4 2" xfId="18597" xr:uid="{473F5B53-4F3E-4867-A798-E2C5F0893558}"/>
    <cellStyle name="Normal 10 3 5 5" xfId="11050" xr:uid="{7D0B090E-B73A-4CEB-B990-6AEF5FBDED22}"/>
    <cellStyle name="Normal 10 3 5 5 2" xfId="21430" xr:uid="{1679AD0C-73AF-4ABB-A95F-69279A289615}"/>
    <cellStyle name="Normal 10 3 5 6" xfId="23807" xr:uid="{D907B0AC-9064-445B-82B3-C52D4CD7D1A4}"/>
    <cellStyle name="Normal 10 3 5 7" xfId="13658" xr:uid="{0BFE96D1-7E73-457E-8B74-D53EC3A2F9E0}"/>
    <cellStyle name="Normal 10 3 6" xfId="2890" xr:uid="{00000000-0005-0000-0000-000031030000}"/>
    <cellStyle name="Normal 10 3 6 2" xfId="6075" xr:uid="{63A2D3D4-354F-449C-B873-B13D65947A08}"/>
    <cellStyle name="Normal 10 3 6 2 2" xfId="25914" xr:uid="{7DE0E2F3-70A6-43B5-93B0-198AD3C5775D}"/>
    <cellStyle name="Normal 10 3 6 2 3" xfId="15553" xr:uid="{C889F172-5532-4A43-BB5E-6EFA80DE8FAA}"/>
    <cellStyle name="Normal 10 3 6 3" xfId="8006" xr:uid="{AD5B01FF-F810-4694-8B59-D841ABAC3A1D}"/>
    <cellStyle name="Normal 10 3 6 3 2" xfId="18386" xr:uid="{58414A3F-B83C-40A9-87CD-F6D074149D43}"/>
    <cellStyle name="Normal 10 3 6 4" xfId="10839" xr:uid="{68254EF4-AEDE-4D34-B040-74F5D68FD5F5}"/>
    <cellStyle name="Normal 10 3 6 4 2" xfId="21219" xr:uid="{3271912B-DD9A-4C23-A609-AD4A7076B685}"/>
    <cellStyle name="Normal 10 3 6 5" xfId="24748" xr:uid="{AD44433C-85A8-4C20-9673-689AB694C163}"/>
    <cellStyle name="Normal 10 3 6 6" xfId="13391" xr:uid="{94555134-64E5-494E-AB15-1E9A2FAA925D}"/>
    <cellStyle name="Normal 10 3 7" xfId="2478" xr:uid="{00000000-0005-0000-0000-000032030000}"/>
    <cellStyle name="Normal 10 3 7 2" xfId="5765" xr:uid="{35DABF79-AA0F-4397-B432-85D30F5B920E}"/>
    <cellStyle name="Normal 10 3 7 2 2" xfId="26003" xr:uid="{FBC0DBAE-8A1D-42BA-BF39-C45491425BDB}"/>
    <cellStyle name="Normal 10 3 7 2 3" xfId="15149" xr:uid="{46D098F0-24F6-4176-88F8-57985AC6B38B}"/>
    <cellStyle name="Normal 10 3 7 3" xfId="7602" xr:uid="{FA9123AC-D647-47A4-9914-D64BDD0110B6}"/>
    <cellStyle name="Normal 10 3 7 3 2" xfId="17982" xr:uid="{38861170-D29E-45DC-8318-4891B525C210}"/>
    <cellStyle name="Normal 10 3 7 4" xfId="10435" xr:uid="{DC90A635-41B1-4961-ACC7-F29EBD1693E0}"/>
    <cellStyle name="Normal 10 3 7 4 2" xfId="20815" xr:uid="{AC535C21-3E7B-4184-A68E-5617BE88C281}"/>
    <cellStyle name="Normal 10 3 7 5" xfId="25489" xr:uid="{C7698235-9481-465F-B45D-D05D6DF59E2A}"/>
    <cellStyle name="Normal 10 3 7 6" xfId="12865" xr:uid="{DA3547F9-157C-4BFC-B3B8-8754CCE8ABEC}"/>
    <cellStyle name="Normal 10 3 8" xfId="2232" xr:uid="{00000000-0005-0000-0000-000021030000}"/>
    <cellStyle name="Normal 10 3 8 2" xfId="7358" xr:uid="{72DDA263-81F6-43F0-8CA4-35ED37362871}"/>
    <cellStyle name="Normal 10 3 8 2 2" xfId="17738" xr:uid="{D0A43869-7421-42CA-AF8E-1A675A7319A5}"/>
    <cellStyle name="Normal 10 3 8 3" xfId="10191" xr:uid="{249BBC59-308D-4AB7-994C-5BA0CB273377}"/>
    <cellStyle name="Normal 10 3 8 3 2" xfId="20571" xr:uid="{B2AE14CA-27EC-4C5A-96EC-CF5A0B662E47}"/>
    <cellStyle name="Normal 10 3 8 4" xfId="23519" xr:uid="{DDCD5947-88AE-4CE7-AD1A-EE9946108DAD}"/>
    <cellStyle name="Normal 10 3 8 5" xfId="14905" xr:uid="{02D250B9-C265-425D-9921-FF6CCCAE255F}"/>
    <cellStyle name="Normal 10 3 9" xfId="3905" xr:uid="{DFAFEC0D-1123-40C7-8396-37B72A42A4E3}"/>
    <cellStyle name="Normal 10 3 9 2" xfId="8736" xr:uid="{0F6D0A89-C57D-4D60-909D-6327E96986AB}"/>
    <cellStyle name="Normal 10 3 9 2 2" xfId="19116" xr:uid="{F5AC2B97-3B86-43D1-AC13-952EA5581640}"/>
    <cellStyle name="Normal 10 3 9 3" xfId="11569" xr:uid="{A4405A67-BCE0-4793-905D-62F3F5DB56A9}"/>
    <cellStyle name="Normal 10 3 9 3 2" xfId="21949" xr:uid="{C3E35E6D-E8DA-48DB-A53C-AD965A433A5D}"/>
    <cellStyle name="Normal 10 3 9 4" xfId="16283" xr:uid="{7A4E722F-1587-42FD-B760-787107CE8583}"/>
    <cellStyle name="Normal 10 4" xfId="636" xr:uid="{00000000-0005-0000-0000-000028040000}"/>
    <cellStyle name="Normal 10 4 10" xfId="6742" xr:uid="{5920DC48-8D65-4018-A698-5A50362A0AE9}"/>
    <cellStyle name="Normal 10 4 10 2" xfId="17122" xr:uid="{44F67FD2-AE53-45BF-A513-ADCA8928DB4C}"/>
    <cellStyle name="Normal 10 4 11" xfId="9575" xr:uid="{B50B7FAB-23C0-4688-A51D-D6CD38E5B80C}"/>
    <cellStyle name="Normal 10 4 11 2" xfId="19955" xr:uid="{125C44FF-B7ED-432F-81AE-C213AA8C7EA1}"/>
    <cellStyle name="Normal 10 4 12" xfId="24680" xr:uid="{07D436A0-15B4-481A-8FE0-DDD06F0E7513}"/>
    <cellStyle name="Normal 10 4 13" xfId="12443" xr:uid="{9AC2E468-90FE-4AEA-8091-0C552D6D5FFB}"/>
    <cellStyle name="Normal 10 4 2" xfId="637" xr:uid="{00000000-0005-0000-0000-000029040000}"/>
    <cellStyle name="Normal 10 4 2 10" xfId="9576" xr:uid="{D4EA277E-FCC7-408B-9F3A-15E2DCB74069}"/>
    <cellStyle name="Normal 10 4 2 10 2" xfId="19956" xr:uid="{D6C62D71-8F1E-42A7-908F-5455BBDA1460}"/>
    <cellStyle name="Normal 10 4 2 11" xfId="25126" xr:uid="{BBCCF5EB-D03B-4D18-8B03-4B5ACA3F8E52}"/>
    <cellStyle name="Normal 10 4 2 12" xfId="12536" xr:uid="{67D8D94B-B82C-4209-95DD-0E71EBF554E7}"/>
    <cellStyle name="Normal 10 4 2 2" xfId="638" xr:uid="{00000000-0005-0000-0000-00002A040000}"/>
    <cellStyle name="Normal 10 4 2 2 2" xfId="3140" xr:uid="{00000000-0005-0000-0000-000036030000}"/>
    <cellStyle name="Normal 10 4 2 2 2 2" xfId="6197" xr:uid="{06F2B0D2-BE3F-4D5B-AE7B-D9F8BAA9692B}"/>
    <cellStyle name="Normal 10 4 2 2 2 2 2" xfId="26130" xr:uid="{EFF958C4-7ABB-4414-90EB-6A9CA6062F73}"/>
    <cellStyle name="Normal 10 4 2 2 2 2 3" xfId="28298" xr:uid="{E8C8467E-3FA8-4BAD-BD59-FD8074EF5103}"/>
    <cellStyle name="Normal 10 4 2 2 2 2 4" xfId="15766" xr:uid="{82792F97-AF95-4AE6-AA11-BB1C251B447A}"/>
    <cellStyle name="Normal 10 4 2 2 2 3" xfId="8219" xr:uid="{E8796C8C-6CB8-435E-9FAA-835CE642407F}"/>
    <cellStyle name="Normal 10 4 2 2 2 3 2" xfId="28865" xr:uid="{5C8AB1BF-315E-4194-950D-C7136336B9A1}"/>
    <cellStyle name="Normal 10 4 2 2 2 3 3" xfId="18599" xr:uid="{151C9F4C-E7BF-4FEC-B6A0-55545E0CB77B}"/>
    <cellStyle name="Normal 10 4 2 2 2 4" xfId="11052" xr:uid="{311656CA-3B45-45CB-A8D1-CA97EE9093C5}"/>
    <cellStyle name="Normal 10 4 2 2 2 4 2" xfId="21432" xr:uid="{9F359290-AB77-40CE-84DD-0746890789C4}"/>
    <cellStyle name="Normal 10 4 2 2 2 5" xfId="24712" xr:uid="{F315BE77-CBE9-40FF-A827-0A56A7F13A4E}"/>
    <cellStyle name="Normal 10 4 2 2 2 6" xfId="13660" xr:uid="{FC7B5103-5216-4ECD-BF0E-B0BF8325ADC0}"/>
    <cellStyle name="Normal 10 4 2 2 3" xfId="4286" xr:uid="{B33BE118-5B4D-42C0-8D8A-297D42D660E7}"/>
    <cellStyle name="Normal 10 4 2 2 3 2" xfId="9057" xr:uid="{011992E4-0B30-44AE-A330-84E6552E89A3}"/>
    <cellStyle name="Normal 10 4 2 2 3 2 2" xfId="29100" xr:uid="{EB6DCA00-11B9-45E4-850C-5A399C944CBC}"/>
    <cellStyle name="Normal 10 4 2 2 3 2 3" xfId="19437" xr:uid="{1E17F9D3-6FD9-4450-99BC-C17CF8C82ACF}"/>
    <cellStyle name="Normal 10 4 2 2 3 3" xfId="11890" xr:uid="{97A9FCD3-A616-4251-8DFA-44C6F1ADE11B}"/>
    <cellStyle name="Normal 10 4 2 2 3 3 2" xfId="22270" xr:uid="{B101FA82-953C-48BB-A152-913C8A344D20}"/>
    <cellStyle name="Normal 10 4 2 2 3 4" xfId="24819" xr:uid="{4F0432A1-A14C-4239-BDE4-C460D67AE82C}"/>
    <cellStyle name="Normal 10 4 2 2 3 5" xfId="16604" xr:uid="{322B70BC-6257-49F5-B228-4413C8E07220}"/>
    <cellStyle name="Normal 10 4 2 2 4" xfId="4996" xr:uid="{DAC04E3E-B1F8-4219-8EEB-0CCC0602482F}"/>
    <cellStyle name="Normal 10 4 2 2 4 2" xfId="27179" xr:uid="{6D7294A7-36FD-411B-8AA4-9FEE1CBCAF8E}"/>
    <cellStyle name="Normal 10 4 2 2 4 3" xfId="14291" xr:uid="{A0DBF87B-3249-475F-9F52-469F0EC7E109}"/>
    <cellStyle name="Normal 10 4 2 2 5" xfId="6744" xr:uid="{A4EB902D-3F9F-482C-86AD-9B66CF3E6B6F}"/>
    <cellStyle name="Normal 10 4 2 2 5 2" xfId="17124" xr:uid="{360D45F0-3803-4399-8218-0E713D188873}"/>
    <cellStyle name="Normal 10 4 2 2 6" xfId="9577" xr:uid="{6837B5A4-4671-4052-B884-5815B8212445}"/>
    <cellStyle name="Normal 10 4 2 2 6 2" xfId="19957" xr:uid="{F386D1A6-ABF7-4A9B-80BB-1D559C002524}"/>
    <cellStyle name="Normal 10 4 2 2 7" xfId="23058" xr:uid="{562739F2-F603-449E-9354-410FD527F77C}"/>
    <cellStyle name="Normal 10 4 2 2 8" xfId="13129" xr:uid="{9088F7F0-E3D0-4740-BC17-78C6ECDB3265}"/>
    <cellStyle name="Normal 10 4 2 3" xfId="3141" xr:uid="{00000000-0005-0000-0000-000037030000}"/>
    <cellStyle name="Normal 10 4 2 3 2" xfId="4445" xr:uid="{993D9A1E-0007-45A2-BDBD-615C6FF77875}"/>
    <cellStyle name="Normal 10 4 2 3 2 2" xfId="9216" xr:uid="{796D87CC-9C72-4436-9930-353404431198}"/>
    <cellStyle name="Normal 10 4 2 3 2 2 2" xfId="29209" xr:uid="{C9ABEA5E-0955-415D-B46F-B2F425FD2BEA}"/>
    <cellStyle name="Normal 10 4 2 3 2 2 3" xfId="19596" xr:uid="{947B9434-2737-4894-9CC1-886C18DE310E}"/>
    <cellStyle name="Normal 10 4 2 3 2 3" xfId="12049" xr:uid="{0017D429-C5F7-490A-95D2-40E3BACD14ED}"/>
    <cellStyle name="Normal 10 4 2 3 2 3 2" xfId="22429" xr:uid="{E15CCBB8-A745-4C41-8B06-D2E218F02349}"/>
    <cellStyle name="Normal 10 4 2 3 2 4" xfId="25644" xr:uid="{8EA90F6A-A0A5-454C-8877-AE245AD0F1CD}"/>
    <cellStyle name="Normal 10 4 2 3 2 5" xfId="16763" xr:uid="{D1707C35-54BC-42A0-B0DB-1F0221CD4D31}"/>
    <cellStyle name="Normal 10 4 2 3 3" xfId="6198" xr:uid="{3DA9AEB0-7430-4CD8-9759-403B2B29CB6E}"/>
    <cellStyle name="Normal 10 4 2 3 3 2" xfId="26246" xr:uid="{3988C583-4C03-4BA0-AD61-B9CD7F2D84B7}"/>
    <cellStyle name="Normal 10 4 2 3 3 3" xfId="15767" xr:uid="{9E97FCAA-40EF-49B6-BAB0-C8A96DEE02DB}"/>
    <cellStyle name="Normal 10 4 2 3 4" xfId="8220" xr:uid="{F9E0C1BB-B07A-45D9-A20E-5C7E023AFF5B}"/>
    <cellStyle name="Normal 10 4 2 3 4 2" xfId="18600" xr:uid="{5A7EDB01-41B1-4940-A948-C970566C72FF}"/>
    <cellStyle name="Normal 10 4 2 3 5" xfId="11053" xr:uid="{EABB47FE-094A-474B-A42F-A7A3FC429DAA}"/>
    <cellStyle name="Normal 10 4 2 3 5 2" xfId="21433" xr:uid="{45C324ED-D85E-4D25-862F-2C30CCA2847A}"/>
    <cellStyle name="Normal 10 4 2 3 6" xfId="22953" xr:uid="{BDD945F4-126B-4310-A9CC-2F9EAEE48A6C}"/>
    <cellStyle name="Normal 10 4 2 3 7" xfId="13661" xr:uid="{3E05150E-F02D-4C9A-AF6B-FB73AF8C6753}"/>
    <cellStyle name="Normal 10 4 2 4" xfId="3139" xr:uid="{00000000-0005-0000-0000-000038030000}"/>
    <cellStyle name="Normal 10 4 2 4 2" xfId="6196" xr:uid="{F68DC60C-0CB8-4A45-BAC8-8424ACFD301F}"/>
    <cellStyle name="Normal 10 4 2 4 2 2" xfId="27847" xr:uid="{BD935948-09BD-4AA5-82A6-309D057C86D6}"/>
    <cellStyle name="Normal 10 4 2 4 2 3" xfId="15765" xr:uid="{A4908460-27B0-484F-92FF-93FF6395B6CD}"/>
    <cellStyle name="Normal 10 4 2 4 3" xfId="8218" xr:uid="{8DA40B03-6080-411D-A100-B17AD3AAEB20}"/>
    <cellStyle name="Normal 10 4 2 4 3 2" xfId="18598" xr:uid="{210C5264-BF80-42B2-94FF-154D54786E94}"/>
    <cellStyle name="Normal 10 4 2 4 4" xfId="11051" xr:uid="{1B409DD8-EB9C-4B23-A0A3-166A63E15783}"/>
    <cellStyle name="Normal 10 4 2 4 4 2" xfId="21431" xr:uid="{83A1F8ED-7D53-4A69-89E7-AE220B6CF328}"/>
    <cellStyle name="Normal 10 4 2 4 5" xfId="24868" xr:uid="{6EC4A12D-7401-478A-88CC-9CEAEB506704}"/>
    <cellStyle name="Normal 10 4 2 4 6" xfId="13659" xr:uid="{88C1FCDE-2E73-41E3-8E0D-E934FA0EA4CD}"/>
    <cellStyle name="Normal 10 4 2 5" xfId="2621" xr:uid="{00000000-0005-0000-0000-000039030000}"/>
    <cellStyle name="Normal 10 4 2 5 2" xfId="5882" xr:uid="{7917804F-2066-4009-AC2B-830867C24119}"/>
    <cellStyle name="Normal 10 4 2 5 2 2" xfId="27754" xr:uid="{D102A650-5E04-4406-B6B7-8060D68E0AB1}"/>
    <cellStyle name="Normal 10 4 2 5 2 3" xfId="15292" xr:uid="{A8C87728-B097-4C76-A74E-DDF95D9FEE7C}"/>
    <cellStyle name="Normal 10 4 2 5 3" xfId="7745" xr:uid="{4B540000-AE30-4A5F-ADEB-495A25D7A052}"/>
    <cellStyle name="Normal 10 4 2 5 3 2" xfId="18125" xr:uid="{45E63A77-7412-4FF8-A4B0-6E92CBB14507}"/>
    <cellStyle name="Normal 10 4 2 5 4" xfId="10578" xr:uid="{C2A5C0CF-02E0-40E3-BA57-074EAA4B0557}"/>
    <cellStyle name="Normal 10 4 2 5 4 2" xfId="20958" xr:uid="{26DADC33-1F0D-4A63-AC2E-045E04BC48F6}"/>
    <cellStyle name="Normal 10 4 2 5 5" xfId="23693" xr:uid="{990F2A7C-A315-40A3-9E57-81A6FF4430F8}"/>
    <cellStyle name="Normal 10 4 2 5 6" xfId="13008" xr:uid="{3484E672-7684-4267-BB0F-3C5E93887B9E}"/>
    <cellStyle name="Normal 10 4 2 6" xfId="2305" xr:uid="{00000000-0005-0000-0000-000034030000}"/>
    <cellStyle name="Normal 10 4 2 6 2" xfId="7431" xr:uid="{BE5C89C6-840C-4D3D-9726-B49AF4747209}"/>
    <cellStyle name="Normal 10 4 2 6 2 2" xfId="17811" xr:uid="{954947CA-450C-4C41-AB3A-EB4432C2DD6E}"/>
    <cellStyle name="Normal 10 4 2 6 3" xfId="10264" xr:uid="{01117BE3-C7B3-4B34-B74A-E7A6E6080D2D}"/>
    <cellStyle name="Normal 10 4 2 6 3 2" xfId="20644" xr:uid="{7D36C5F0-7A94-445A-9AB6-40883BD93440}"/>
    <cellStyle name="Normal 10 4 2 6 4" xfId="25346" xr:uid="{5FF42BE9-003E-4F23-A987-93A9A6D87DA6}"/>
    <cellStyle name="Normal 10 4 2 6 5" xfId="14978" xr:uid="{BBD008D9-0D26-492B-8B56-9A8562448128}"/>
    <cellStyle name="Normal 10 4 2 7" xfId="3836" xr:uid="{7142DFA1-FE94-4334-A0D7-6C68B979514B}"/>
    <cellStyle name="Normal 10 4 2 7 2" xfId="8668" xr:uid="{384817B5-8FD6-4447-BB73-A5B71EE33F12}"/>
    <cellStyle name="Normal 10 4 2 7 2 2" xfId="19048" xr:uid="{46EA25DB-CEB0-45D5-85EE-E6E6C3B22B7B}"/>
    <cellStyle name="Normal 10 4 2 7 3" xfId="11501" xr:uid="{B1C3691F-7152-4061-9FCA-DA33E83D3158}"/>
    <cellStyle name="Normal 10 4 2 7 3 2" xfId="21881" xr:uid="{33FCF75F-0A24-4BC5-923D-974A5A02D885}"/>
    <cellStyle name="Normal 10 4 2 7 4" xfId="16215" xr:uid="{38104868-A40D-4F57-8878-59FCCA185F3D}"/>
    <cellStyle name="Normal 10 4 2 8" xfId="4995" xr:uid="{F5620966-7500-46ED-ADF1-F39A527642D9}"/>
    <cellStyle name="Normal 10 4 2 8 2" xfId="14290" xr:uid="{D9E36E45-AB1F-4C71-B895-C81DBBE23A85}"/>
    <cellStyle name="Normal 10 4 2 9" xfId="6743" xr:uid="{3B20EA16-B0DA-4F52-80D8-4A1A0A0C6CA7}"/>
    <cellStyle name="Normal 10 4 2 9 2" xfId="17123" xr:uid="{D75970FD-2A89-47B8-99E7-A2D9AB51E08D}"/>
    <cellStyle name="Normal 10 4 3" xfId="639" xr:uid="{00000000-0005-0000-0000-00002B040000}"/>
    <cellStyle name="Normal 10 4 3 2" xfId="3142" xr:uid="{00000000-0005-0000-0000-00003B030000}"/>
    <cellStyle name="Normal 10 4 3 2 2" xfId="6199" xr:uid="{8F85BE44-7EF3-4891-845F-2DCD5C213315}"/>
    <cellStyle name="Normal 10 4 3 2 2 2" xfId="24700" xr:uid="{1F5188A0-6D56-4E17-B88D-A7F231F86F17}"/>
    <cellStyle name="Normal 10 4 3 2 2 3" xfId="25957" xr:uid="{081438D6-0364-449B-92F6-660801982FCC}"/>
    <cellStyle name="Normal 10 4 3 2 2 4" xfId="15768" xr:uid="{73B2B1C6-F505-4F47-89A5-6CD78220D768}"/>
    <cellStyle name="Normal 10 4 3 2 3" xfId="8221" xr:uid="{CB49CE44-5EDE-4732-AF65-C4DEDE36D4C3}"/>
    <cellStyle name="Normal 10 4 3 2 3 2" xfId="28866" xr:uid="{2DF24A94-F17A-48E4-9285-3B04406C1BF2}"/>
    <cellStyle name="Normal 10 4 3 2 3 3" xfId="18601" xr:uid="{78738C8F-D1EA-446D-9460-7CA52EF59C6F}"/>
    <cellStyle name="Normal 10 4 3 2 4" xfId="11054" xr:uid="{4029CED2-7EB8-4117-B79B-450103ADD0FA}"/>
    <cellStyle name="Normal 10 4 3 2 4 2" xfId="21434" xr:uid="{89715F7D-B3FC-47EA-A310-712CF50AEFEA}"/>
    <cellStyle name="Normal 10 4 3 2 5" xfId="25531" xr:uid="{6A394A0E-95C8-4E61-97DD-6E9845B52B8B}"/>
    <cellStyle name="Normal 10 4 3 2 6" xfId="13662" xr:uid="{8C4953EC-805E-4453-9DBF-E6316EA73EFA}"/>
    <cellStyle name="Normal 10 4 3 3" xfId="2708" xr:uid="{00000000-0005-0000-0000-00003C030000}"/>
    <cellStyle name="Normal 10 4 3 3 2" xfId="5925" xr:uid="{E87DED74-5821-4857-BC63-6E961DE4D68E}"/>
    <cellStyle name="Normal 10 4 3 3 2 2" xfId="26868" xr:uid="{1AB606FD-7B4A-4E77-9ED0-D6A0BE3B2D8A}"/>
    <cellStyle name="Normal 10 4 3 3 2 3" xfId="15378" xr:uid="{BECC7A84-5C45-406F-B230-8C7832F7B885}"/>
    <cellStyle name="Normal 10 4 3 3 3" xfId="7831" xr:uid="{E69B4CBA-360D-49EB-A290-5485BDB1CBD4}"/>
    <cellStyle name="Normal 10 4 3 3 3 2" xfId="18211" xr:uid="{ADC9A054-D12B-485F-B2B5-93D9AA501CFE}"/>
    <cellStyle name="Normal 10 4 3 3 4" xfId="10664" xr:uid="{599ACBAD-8074-481F-8522-B8A6AA968E3A}"/>
    <cellStyle name="Normal 10 4 3 3 4 2" xfId="21044" xr:uid="{AF954BE9-B8D8-488D-B848-D1C6059FC95C}"/>
    <cellStyle name="Normal 10 4 3 3 5" xfId="24078" xr:uid="{E1FA7AE9-4B99-48AE-A6C0-8B9A1136EE4D}"/>
    <cellStyle name="Normal 10 4 3 3 6" xfId="13128" xr:uid="{348E9538-5BF6-4A8B-B83B-885F374C5708}"/>
    <cellStyle name="Normal 10 4 3 4" xfId="4147" xr:uid="{070D1809-360B-4990-A48A-9E25559891D3}"/>
    <cellStyle name="Normal 10 4 3 4 2" xfId="8918" xr:uid="{C14CCB26-7312-4AD7-833C-AB9D9B8AAB42}"/>
    <cellStyle name="Normal 10 4 3 4 2 2" xfId="29017" xr:uid="{2BCAA687-A7A8-4059-BAD7-6FAFAC315C04}"/>
    <cellStyle name="Normal 10 4 3 4 2 3" xfId="19298" xr:uid="{B0FCB9C4-92EC-4CA7-8EB0-9A23ED324B83}"/>
    <cellStyle name="Normal 10 4 3 4 3" xfId="11751" xr:uid="{CD4AEE46-359D-48CB-9B99-8C7A97D1F520}"/>
    <cellStyle name="Normal 10 4 3 4 3 2" xfId="22131" xr:uid="{8DAD3DEC-E9A7-495A-89B7-F14352CB269B}"/>
    <cellStyle name="Normal 10 4 3 4 4" xfId="25013" xr:uid="{2902129C-7B15-4B58-83AE-8C5C219BCA07}"/>
    <cellStyle name="Normal 10 4 3 4 5" xfId="16465" xr:uid="{A188AB4A-1B58-4C30-8023-79EA61F360E0}"/>
    <cellStyle name="Normal 10 4 3 5" xfId="4997" xr:uid="{D198BE66-4998-4CAE-9F89-01324D1C2DE2}"/>
    <cellStyle name="Normal 10 4 3 5 2" xfId="27210" xr:uid="{E7120924-463D-4C57-B848-00559370920B}"/>
    <cellStyle name="Normal 10 4 3 5 3" xfId="14292" xr:uid="{A453E66D-77BC-4EB6-BE7F-5AAD45936D9F}"/>
    <cellStyle name="Normal 10 4 3 6" xfId="6745" xr:uid="{03C4DB5A-EABD-457E-A697-0F4671C8956C}"/>
    <cellStyle name="Normal 10 4 3 6 2" xfId="17125" xr:uid="{41EE90C5-6814-4D0A-9303-2F921AE41FCC}"/>
    <cellStyle name="Normal 10 4 3 7" xfId="9578" xr:uid="{4F105625-756E-480C-B94F-3F476E725CBC}"/>
    <cellStyle name="Normal 10 4 3 7 2" xfId="19958" xr:uid="{3F4E1114-A756-4379-96E3-1E614F3FC23F}"/>
    <cellStyle name="Normal 10 4 3 8" xfId="23733" xr:uid="{D3699B06-F6E4-4343-BA14-3AFD9E6C5024}"/>
    <cellStyle name="Normal 10 4 3 9" xfId="12694" xr:uid="{B2FFDC8E-DEA9-4E59-9738-598153DBA741}"/>
    <cellStyle name="Normal 10 4 4" xfId="640" xr:uid="{00000000-0005-0000-0000-00002C040000}"/>
    <cellStyle name="Normal 10 4 4 2" xfId="4446" xr:uid="{FED6DE40-C019-4713-873E-099153FC2462}"/>
    <cellStyle name="Normal 10 4 4 2 2" xfId="9217" xr:uid="{ADDE207E-B207-4521-AA01-418E8FD87EAC}"/>
    <cellStyle name="Normal 10 4 4 2 2 2" xfId="29210" xr:uid="{0117A776-8209-429E-B511-2166081CE8C5}"/>
    <cellStyle name="Normal 10 4 4 2 2 3" xfId="19597" xr:uid="{758C5FCF-8A69-40A6-A8FC-9F17C6AFC487}"/>
    <cellStyle name="Normal 10 4 4 2 3" xfId="12050" xr:uid="{0CB694A1-516B-435E-8AD8-D7D9EEE10627}"/>
    <cellStyle name="Normal 10 4 4 2 3 2" xfId="22430" xr:uid="{1F5E7C9E-7277-4887-8E27-6B294F10874B}"/>
    <cellStyle name="Normal 10 4 4 2 4" xfId="24842" xr:uid="{448F5F0F-3DCC-4A78-870C-B32C436A8893}"/>
    <cellStyle name="Normal 10 4 4 2 5" xfId="16764" xr:uid="{214A2348-DC70-4C8D-A503-8F33E34207FB}"/>
    <cellStyle name="Normal 10 4 4 3" xfId="4998" xr:uid="{4EC831B8-43EE-4E74-BE6D-34012E779941}"/>
    <cellStyle name="Normal 10 4 4 3 2" xfId="26610" xr:uid="{F2478B7F-F2C5-4DAB-B8D5-13B59E8F8C2C}"/>
    <cellStyle name="Normal 10 4 4 3 3" xfId="14293" xr:uid="{4BD185A4-710F-4A33-93A6-B29A09C48BC3}"/>
    <cellStyle name="Normal 10 4 4 4" xfId="6746" xr:uid="{ACF83967-AFFD-4259-B641-CDF2E52DB754}"/>
    <cellStyle name="Normal 10 4 4 4 2" xfId="17126" xr:uid="{B3998039-080B-449A-8BB8-E6DFB21D490A}"/>
    <cellStyle name="Normal 10 4 4 5" xfId="9579" xr:uid="{0315C2AD-26DD-44A0-BC81-2138529DB183}"/>
    <cellStyle name="Normal 10 4 4 5 2" xfId="19959" xr:uid="{D93830F2-A53A-48E8-9C81-32A1C026D838}"/>
    <cellStyle name="Normal 10 4 4 6" xfId="22689" xr:uid="{05A5BCF4-7269-4638-ADA4-BCC60A0C206E}"/>
    <cellStyle name="Normal 10 4 4 7" xfId="13663" xr:uid="{CD3F9ABD-7191-4096-9CF6-ECB8A76C26A1}"/>
    <cellStyle name="Normal 10 4 5" xfId="2891" xr:uid="{00000000-0005-0000-0000-00003E030000}"/>
    <cellStyle name="Normal 10 4 5 2" xfId="6076" xr:uid="{EE912FDA-3587-4907-B455-C7712AB88464}"/>
    <cellStyle name="Normal 10 4 5 2 2" xfId="24996" xr:uid="{F76EBA85-BD92-4A09-B34F-0106A2D1DA3C}"/>
    <cellStyle name="Normal 10 4 5 2 3" xfId="26001" xr:uid="{B764BD81-9438-4D8D-92F1-EB1BB9AF4B44}"/>
    <cellStyle name="Normal 10 4 5 2 4" xfId="15554" xr:uid="{D06332D8-C06B-43DF-BF3F-83CBA4628405}"/>
    <cellStyle name="Normal 10 4 5 3" xfId="8007" xr:uid="{CE8C9C37-020C-4A8B-94F1-20CBF2F8BF50}"/>
    <cellStyle name="Normal 10 4 5 3 2" xfId="27915" xr:uid="{840F7BC9-A550-48E0-B7AE-996D58D5931E}"/>
    <cellStyle name="Normal 10 4 5 3 3" xfId="18387" xr:uid="{123E7895-5FD6-4BD2-B883-866B21142F08}"/>
    <cellStyle name="Normal 10 4 5 4" xfId="10840" xr:uid="{6270DEFA-E90F-4669-AEEE-BABC43DA7B6F}"/>
    <cellStyle name="Normal 10 4 5 4 2" xfId="21220" xr:uid="{7F47293F-5670-4749-A092-33C076919B41}"/>
    <cellStyle name="Normal 10 4 5 5" xfId="23791" xr:uid="{358142E0-908E-4AAE-B622-B79C6883EFF6}"/>
    <cellStyle name="Normal 10 4 5 6" xfId="13392" xr:uid="{F7E2404C-B0F7-4039-9E3C-735C7B365134}"/>
    <cellStyle name="Normal 10 4 6" xfId="2458" xr:uid="{00000000-0005-0000-0000-00003F030000}"/>
    <cellStyle name="Normal 10 4 6 2" xfId="5749" xr:uid="{0F23FB93-E217-41B5-ABF7-350F5ACA6F09}"/>
    <cellStyle name="Normal 10 4 6 2 2" xfId="28042" xr:uid="{8F6684C6-94DC-4FB6-B196-01445336A2BA}"/>
    <cellStyle name="Normal 10 4 6 2 3" xfId="15129" xr:uid="{2DF106B1-9B11-4BE2-B006-712D322DCFB7}"/>
    <cellStyle name="Normal 10 4 6 3" xfId="7582" xr:uid="{82E8652B-3E60-4EBE-B46C-ADDBB56DA047}"/>
    <cellStyle name="Normal 10 4 6 3 2" xfId="17962" xr:uid="{436F72D8-A605-401A-908A-B0DBEA597B52}"/>
    <cellStyle name="Normal 10 4 6 4" xfId="10415" xr:uid="{A0533D02-5157-40E1-A203-2FECB84DE265}"/>
    <cellStyle name="Normal 10 4 6 4 2" xfId="20795" xr:uid="{79DB107B-E074-4A46-805C-95DF99F83734}"/>
    <cellStyle name="Normal 10 4 6 5" xfId="24670" xr:uid="{3D96A320-90F3-41AB-B2A1-89FF4A0B9F65}"/>
    <cellStyle name="Normal 10 4 6 6" xfId="12845" xr:uid="{08DCF182-B7AD-4771-9695-0E35C8C1E668}"/>
    <cellStyle name="Normal 10 4 7" xfId="2212" xr:uid="{00000000-0005-0000-0000-000033030000}"/>
    <cellStyle name="Normal 10 4 7 2" xfId="7338" xr:uid="{BE331FC6-BE1F-4BA6-AB16-71F52CB804EC}"/>
    <cellStyle name="Normal 10 4 7 2 2" xfId="17718" xr:uid="{0871289B-5172-4539-A590-E8E25D2E3C85}"/>
    <cellStyle name="Normal 10 4 7 3" xfId="10171" xr:uid="{E60D71B5-629D-4C19-AE8A-9AB81C5D8AD5}"/>
    <cellStyle name="Normal 10 4 7 3 2" xfId="20551" xr:uid="{FDCD28BB-B3A4-4792-9841-DCC21490CF0B}"/>
    <cellStyle name="Normal 10 4 7 4" xfId="23793" xr:uid="{3E0EE174-F350-44F2-9E95-FE2DB17BBCFF}"/>
    <cellStyle name="Normal 10 4 7 5" xfId="14885" xr:uid="{71D0AC05-FEF8-4414-B6D8-72B294B5EF98}"/>
    <cellStyle name="Normal 10 4 8" xfId="3906" xr:uid="{E3CE3152-8EE9-4765-97AE-16B5954DFA2E}"/>
    <cellStyle name="Normal 10 4 8 2" xfId="8737" xr:uid="{FBF29ED0-88FE-4D24-B021-2C77A98FAD44}"/>
    <cellStyle name="Normal 10 4 8 2 2" xfId="19117" xr:uid="{8E9E50EC-59FF-49B7-8FA7-842DC8E7714B}"/>
    <cellStyle name="Normal 10 4 8 3" xfId="11570" xr:uid="{94E00386-5F15-48F7-A089-4B70EBC6EC14}"/>
    <cellStyle name="Normal 10 4 8 3 2" xfId="21950" xr:uid="{22A81BC2-86F5-4CA8-B327-6A8EB93F4376}"/>
    <cellStyle name="Normal 10 4 8 4" xfId="16284" xr:uid="{B590C8A2-F06D-459F-9E43-58AD1DF85E43}"/>
    <cellStyle name="Normal 10 4 9" xfId="4994" xr:uid="{40C4E1E8-B710-44B3-B4BB-CE66911A92FA}"/>
    <cellStyle name="Normal 10 4 9 2" xfId="14289" xr:uid="{149E8972-AEFC-4542-8FFD-BE8B167B9E89}"/>
    <cellStyle name="Normal 10 5" xfId="641" xr:uid="{00000000-0005-0000-0000-00002D040000}"/>
    <cellStyle name="Normal 10 5 10" xfId="9580" xr:uid="{3D2B9324-A82E-4310-BA59-5AAAC4517DA5}"/>
    <cellStyle name="Normal 10 5 10 2" xfId="19960" xr:uid="{2A62569E-31BE-42E9-8263-EB5CA8F29318}"/>
    <cellStyle name="Normal 10 5 11" xfId="22740" xr:uid="{02FDCA8D-FC0E-421D-8178-10DA43CB3C64}"/>
    <cellStyle name="Normal 10 5 12" xfId="12537" xr:uid="{3E9093EA-65F2-4765-9D30-4458D25DA0AC}"/>
    <cellStyle name="Normal 10 5 2" xfId="642" xr:uid="{00000000-0005-0000-0000-00002E040000}"/>
    <cellStyle name="Normal 10 5 2 2" xfId="643" xr:uid="{00000000-0005-0000-0000-00002F040000}"/>
    <cellStyle name="Normal 10 5 2 2 2" xfId="5001" xr:uid="{13D49CC8-AF93-4DCC-BD3F-FEAC19EECBB2}"/>
    <cellStyle name="Normal 10 5 2 2 2 2" xfId="24667" xr:uid="{BB52119C-4708-4E9D-B6D8-6144069A5569}"/>
    <cellStyle name="Normal 10 5 2 2 2 3" xfId="26412" xr:uid="{4B6F5A75-3F2A-4C3B-A9D7-7C32620B3E88}"/>
    <cellStyle name="Normal 10 5 2 2 2 4" xfId="14296" xr:uid="{6A7D45E9-B50D-49D4-9206-BF6526123D9A}"/>
    <cellStyle name="Normal 10 5 2 2 3" xfId="6749" xr:uid="{1E5737D2-CB2F-4760-B114-DEA854BDCBAF}"/>
    <cellStyle name="Normal 10 5 2 2 3 2" xfId="27555" xr:uid="{DAD4E840-AE7B-4604-88DE-1DA4F46BC69D}"/>
    <cellStyle name="Normal 10 5 2 2 3 3" xfId="28229" xr:uid="{3903B8F2-BFE6-4927-92BC-837A5CA78D6C}"/>
    <cellStyle name="Normal 10 5 2 2 3 4" xfId="17129" xr:uid="{F1F2EFC7-890A-42A4-8F8F-1B2CDB6CC3EC}"/>
    <cellStyle name="Normal 10 5 2 2 4" xfId="9582" xr:uid="{CAD3B168-4B51-4F45-A4A6-B0EF52358EEC}"/>
    <cellStyle name="Normal 10 5 2 2 4 2" xfId="29360" xr:uid="{A58EEC2B-C5A6-4934-828C-ACC0AFE19E0D}"/>
    <cellStyle name="Normal 10 5 2 2 4 3" xfId="19962" xr:uid="{F3835EC0-EA80-433B-9448-5E8DA8E2DE32}"/>
    <cellStyle name="Normal 10 5 2 2 5" xfId="24431" xr:uid="{F7137F87-C20B-4970-8EB6-9521C484C005}"/>
    <cellStyle name="Normal 10 5 2 2 6" xfId="13664" xr:uid="{96944166-BF2D-4EC8-AF70-F2B3AC679B41}"/>
    <cellStyle name="Normal 10 5 2 3" xfId="2709" xr:uid="{00000000-0005-0000-0000-000043030000}"/>
    <cellStyle name="Normal 10 5 2 3 2" xfId="5926" xr:uid="{772520A7-40DF-45D0-9E4E-FD7AF4BB6A20}"/>
    <cellStyle name="Normal 10 5 2 3 2 2" xfId="27373" xr:uid="{7A3A82BE-EB4F-476B-B6FD-7DF6A1D7563E}"/>
    <cellStyle name="Normal 10 5 2 3 2 3" xfId="15379" xr:uid="{7C1A99EC-7531-413E-B4BB-B21DCD684756}"/>
    <cellStyle name="Normal 10 5 2 3 3" xfId="7832" xr:uid="{805BA3C6-0E3E-41ED-A52D-7F9F85B1D98D}"/>
    <cellStyle name="Normal 10 5 2 3 3 2" xfId="18212" xr:uid="{917B624F-01F8-4CA3-A25A-91E857DFFD2F}"/>
    <cellStyle name="Normal 10 5 2 3 4" xfId="10665" xr:uid="{9FAF3AC9-C2DE-40F2-9886-9CD6589B79B0}"/>
    <cellStyle name="Normal 10 5 2 3 4 2" xfId="21045" xr:uid="{82B45561-8EBB-40BF-92C0-375D1B890D86}"/>
    <cellStyle name="Normal 10 5 2 3 5" xfId="23283" xr:uid="{6A6ACFC4-79D8-40A9-B65B-0910BE26AEF2}"/>
    <cellStyle name="Normal 10 5 2 3 6" xfId="13130" xr:uid="{681CAA0D-E8B8-49BA-B0B3-28EF143CAD39}"/>
    <cellStyle name="Normal 10 5 2 4" xfId="4148" xr:uid="{4C14400C-E34E-4C01-8887-3A8C6B63E03D}"/>
    <cellStyle name="Normal 10 5 2 4 2" xfId="8919" xr:uid="{4C48EBA9-F59B-44C9-A24D-4C314E207F08}"/>
    <cellStyle name="Normal 10 5 2 4 2 2" xfId="29018" xr:uid="{850F509F-AFB1-43C9-A790-A6106DBEC02C}"/>
    <cellStyle name="Normal 10 5 2 4 2 3" xfId="19299" xr:uid="{DDEA77CE-47E8-4C55-B8CA-A51C47F69F9B}"/>
    <cellStyle name="Normal 10 5 2 4 3" xfId="11752" xr:uid="{8A2BC8F2-81EF-4856-B76C-10D0DB1454DD}"/>
    <cellStyle name="Normal 10 5 2 4 3 2" xfId="22132" xr:uid="{E7DDCA76-C229-4331-8EAB-786FA0788B6F}"/>
    <cellStyle name="Normal 10 5 2 4 4" xfId="24227" xr:uid="{9CBC4316-7037-4C1A-BDDA-46CE9450F7A3}"/>
    <cellStyle name="Normal 10 5 2 4 5" xfId="16466" xr:uid="{506FDB89-9F30-4141-8870-1C8528927F5A}"/>
    <cellStyle name="Normal 10 5 2 5" xfId="5000" xr:uid="{E18094E2-C432-45DE-95D6-D948243380F5}"/>
    <cellStyle name="Normal 10 5 2 5 2" xfId="27226" xr:uid="{6371D496-E745-437C-B631-0188C249A7EB}"/>
    <cellStyle name="Normal 10 5 2 5 3" xfId="14295" xr:uid="{51A22F7E-012E-46DF-8F82-3FEC58DCF068}"/>
    <cellStyle name="Normal 10 5 2 6" xfId="6748" xr:uid="{2A293268-34C3-48B4-9B72-611DF3FD6758}"/>
    <cellStyle name="Normal 10 5 2 6 2" xfId="17128" xr:uid="{F5AF693C-6D25-4EB1-80B9-1AED14FDC168}"/>
    <cellStyle name="Normal 10 5 2 7" xfId="9581" xr:uid="{80B9C11C-C180-499F-94BA-C2393C403DCA}"/>
    <cellStyle name="Normal 10 5 2 7 2" xfId="19961" xr:uid="{50467DCE-313E-4E47-9BF5-3DD2E127CD9A}"/>
    <cellStyle name="Normal 10 5 2 8" xfId="24848" xr:uid="{090F4E05-A381-40D4-83E2-B26A823EB859}"/>
    <cellStyle name="Normal 10 5 2 9" xfId="12695" xr:uid="{1183FED9-4BD0-4E2F-B2A2-2A128B767239}"/>
    <cellStyle name="Normal 10 5 3" xfId="644" xr:uid="{00000000-0005-0000-0000-000030040000}"/>
    <cellStyle name="Normal 10 5 3 2" xfId="4447" xr:uid="{0A89EA51-063E-43AC-A1E7-E9682E1A5497}"/>
    <cellStyle name="Normal 10 5 3 2 2" xfId="9218" xr:uid="{BEC788BE-A140-47A0-B3F9-6E478422E98D}"/>
    <cellStyle name="Normal 10 5 3 2 2 2" xfId="29211" xr:uid="{DABD82A6-5D8A-4CD2-A5BA-EA9936FF7A45}"/>
    <cellStyle name="Normal 10 5 3 2 2 3" xfId="19598" xr:uid="{1516450A-92D9-4C04-A5EF-E0289F31968B}"/>
    <cellStyle name="Normal 10 5 3 2 3" xfId="12051" xr:uid="{450FDA87-BE48-4598-9290-D9138991DE06}"/>
    <cellStyle name="Normal 10 5 3 2 3 2" xfId="22431" xr:uid="{BC9E09BB-F40E-48A8-BF2D-26B7FBEB0079}"/>
    <cellStyle name="Normal 10 5 3 2 4" xfId="23607" xr:uid="{E0D3A3F8-EB89-463E-A537-660C646B716F}"/>
    <cellStyle name="Normal 10 5 3 2 5" xfId="16765" xr:uid="{A73D3805-4815-48AE-91F3-8E8A74EFB2F3}"/>
    <cellStyle name="Normal 10 5 3 3" xfId="5002" xr:uid="{2370935C-0FC5-43A0-B006-381702E8725C}"/>
    <cellStyle name="Normal 10 5 3 3 2" xfId="25808" xr:uid="{D470DAD1-5445-4CFC-8A2E-461D6B61F8AB}"/>
    <cellStyle name="Normal 10 5 3 3 3" xfId="27071" xr:uid="{B3BFE8E5-F51E-4A6E-A205-5A81DABFDB4F}"/>
    <cellStyle name="Normal 10 5 3 3 4" xfId="14297" xr:uid="{F97CC1F0-6D94-4297-99C7-E2005BFF54E9}"/>
    <cellStyle name="Normal 10 5 3 4" xfId="6750" xr:uid="{E7AB4243-2699-44EE-86F7-5E6A13B8BF80}"/>
    <cellStyle name="Normal 10 5 3 4 2" xfId="23553" xr:uid="{AECD84E2-8C9B-4A09-845D-7B4BAC66D262}"/>
    <cellStyle name="Normal 10 5 3 4 3" xfId="25863" xr:uid="{967A894D-8409-42A0-9782-D490A7D8F21F}"/>
    <cellStyle name="Normal 10 5 3 4 4" xfId="17130" xr:uid="{0CD599A4-10FD-4AA5-B6CC-D23A883806A2}"/>
    <cellStyle name="Normal 10 5 3 5" xfId="9583" xr:uid="{C2C14DB3-8908-4AE5-9D05-EE391474FF2A}"/>
    <cellStyle name="Normal 10 5 3 5 2" xfId="29361" xr:uid="{E48737DB-D702-4530-90D0-CED34E2AC31F}"/>
    <cellStyle name="Normal 10 5 3 5 3" xfId="19963" xr:uid="{57DC1D03-C575-4F1F-B700-D45B4650807B}"/>
    <cellStyle name="Normal 10 5 3 6" xfId="22956" xr:uid="{8E3ADA48-1E77-4039-A3ED-B3239EEBB099}"/>
    <cellStyle name="Normal 10 5 3 7" xfId="13665" xr:uid="{F7C40710-1C7D-4DD7-9825-22D0FC919B80}"/>
    <cellStyle name="Normal 10 5 4" xfId="645" xr:uid="{00000000-0005-0000-0000-000031040000}"/>
    <cellStyle name="Normal 10 5 4 2" xfId="5003" xr:uid="{4342FE0B-AA8F-4CEF-8AD1-7F6AF0BAB1FB}"/>
    <cellStyle name="Normal 10 5 4 2 2" xfId="24352" xr:uid="{A6E43774-BD8C-4352-9908-2DD351546716}"/>
    <cellStyle name="Normal 10 5 4 2 3" xfId="28074" xr:uid="{1B7574FF-4C54-4A95-BA18-173F16F58F3C}"/>
    <cellStyle name="Normal 10 5 4 2 4" xfId="14298" xr:uid="{CA8685CF-F32A-49BA-A644-620267EB76E8}"/>
    <cellStyle name="Normal 10 5 4 3" xfId="6751" xr:uid="{8B908391-30BF-46C0-AA2C-C0D141E31238}"/>
    <cellStyle name="Normal 10 5 4 3 2" xfId="27124" xr:uid="{3F3BF598-F57C-483C-99A5-D3D11EB02E14}"/>
    <cellStyle name="Normal 10 5 4 3 3" xfId="17131" xr:uid="{873FA108-CC8F-47ED-A58C-0134C2E980E2}"/>
    <cellStyle name="Normal 10 5 4 4" xfId="9584" xr:uid="{1E2FBCC0-D82F-4FC5-8A20-6B8C1DB5846F}"/>
    <cellStyle name="Normal 10 5 4 4 2" xfId="19964" xr:uid="{3CD86438-3BE1-48B8-8F94-F0338F604759}"/>
    <cellStyle name="Normal 10 5 4 5" xfId="24981" xr:uid="{4E7198E2-82D7-4B8A-9BC2-CBA7836F1157}"/>
    <cellStyle name="Normal 10 5 4 6" xfId="13393" xr:uid="{7D5D3E02-3D43-4193-B040-52D83F08A6FC}"/>
    <cellStyle name="Normal 10 5 5" xfId="2518" xr:uid="{00000000-0005-0000-0000-000046030000}"/>
    <cellStyle name="Normal 10 5 5 2" xfId="5795" xr:uid="{BBA602D0-A568-4ACB-A67E-F91E93CC6FB9}"/>
    <cellStyle name="Normal 10 5 5 2 2" xfId="27272" xr:uid="{0B555C7B-8EB6-444C-87A4-233D442D0B8D}"/>
    <cellStyle name="Normal 10 5 5 2 3" xfId="15189" xr:uid="{AEB8587F-0FDA-4BC6-9D25-F9DCC8287AB3}"/>
    <cellStyle name="Normal 10 5 5 3" xfId="7642" xr:uid="{2258F18E-951D-40CC-939D-CC1294766736}"/>
    <cellStyle name="Normal 10 5 5 3 2" xfId="18022" xr:uid="{06AFD005-437F-4727-BAE7-1B77907A3A1E}"/>
    <cellStyle name="Normal 10 5 5 4" xfId="10475" xr:uid="{A582D02C-1155-4180-AF05-3E13FA4C7CF6}"/>
    <cellStyle name="Normal 10 5 5 4 2" xfId="20855" xr:uid="{876FD3E6-5094-4C04-8674-5EC01CA7F588}"/>
    <cellStyle name="Normal 10 5 5 5" xfId="22698" xr:uid="{C02C73A9-6AA3-4D62-9381-1FD4F2BFB20C}"/>
    <cellStyle name="Normal 10 5 5 6" xfId="12905" xr:uid="{35683F76-71DE-490F-88CF-96BBEFF827C0}"/>
    <cellStyle name="Normal 10 5 6" xfId="2306" xr:uid="{00000000-0005-0000-0000-000040030000}"/>
    <cellStyle name="Normal 10 5 6 2" xfId="7432" xr:uid="{FC3D809D-CE2E-4EF5-857E-C0DCF26C42B7}"/>
    <cellStyle name="Normal 10 5 6 2 2" xfId="28729" xr:uid="{5C524D39-9C2B-4775-B9F3-C1B576EC8853}"/>
    <cellStyle name="Normal 10 5 6 2 3" xfId="17812" xr:uid="{210D17FB-841F-4727-85E3-5FE3FCC4ADD0}"/>
    <cellStyle name="Normal 10 5 6 3" xfId="10265" xr:uid="{D7731DE1-1F39-414E-94E8-F93ADE22AD36}"/>
    <cellStyle name="Normal 10 5 6 3 2" xfId="20645" xr:uid="{6AB2DD84-FC1E-4FCE-9A41-8AEC43B77AAB}"/>
    <cellStyle name="Normal 10 5 6 4" xfId="23214" xr:uid="{76D85C28-61AE-4219-984D-F64C2F08EF9D}"/>
    <cellStyle name="Normal 10 5 6 5" xfId="14979" xr:uid="{C73A3F77-5F9B-499C-99C1-C10AACA792FB}"/>
    <cellStyle name="Normal 10 5 7" xfId="3907" xr:uid="{8F1ECAB9-B2D0-4C66-A8C8-D8DB6AE70677}"/>
    <cellStyle name="Normal 10 5 7 2" xfId="8738" xr:uid="{3B338859-2BB7-4162-AFF2-8CE799F2D2F0}"/>
    <cellStyle name="Normal 10 5 7 2 2" xfId="19118" xr:uid="{1B97DD6F-C6DE-4CAA-9607-CC5F4AB82DA6}"/>
    <cellStyle name="Normal 10 5 7 3" xfId="11571" xr:uid="{3774D303-F796-402A-B72D-4E421037825C}"/>
    <cellStyle name="Normal 10 5 7 3 2" xfId="21951" xr:uid="{74694248-7D61-4DFB-9E54-39B70FA0DFA2}"/>
    <cellStyle name="Normal 10 5 7 4" xfId="27265" xr:uid="{80689584-B09C-4DBC-87BF-32AC6A054E81}"/>
    <cellStyle name="Normal 10 5 7 5" xfId="16285" xr:uid="{6C2AA31C-BC46-426A-BCD1-F32302E9D9C0}"/>
    <cellStyle name="Normal 10 5 8" xfId="4999" xr:uid="{E8BB7741-C876-45CA-BF01-E4DE7743D2A4}"/>
    <cellStyle name="Normal 10 5 8 2" xfId="14294" xr:uid="{BF531C93-9C84-44B1-B904-F3017FB86359}"/>
    <cellStyle name="Normal 10 5 9" xfId="6747" xr:uid="{60DF6826-08A1-4306-AFE5-63AAD1DDEB6D}"/>
    <cellStyle name="Normal 10 5 9 2" xfId="17127" xr:uid="{E47FA28B-42D9-4FDB-980B-CAB964F7C739}"/>
    <cellStyle name="Normal 10 6" xfId="646" xr:uid="{00000000-0005-0000-0000-000032040000}"/>
    <cellStyle name="Normal 10 6 10" xfId="9585" xr:uid="{BF9B7503-A44F-4390-8711-F07ABCCD2540}"/>
    <cellStyle name="Normal 10 6 10 2" xfId="19965" xr:uid="{8D28974B-C0A7-4A9A-9372-EF4CD004BAA0}"/>
    <cellStyle name="Normal 10 6 11" xfId="22725" xr:uid="{5324FDD6-CA57-4197-9D3A-497320850AF3}"/>
    <cellStyle name="Normal 10 6 12" xfId="12538" xr:uid="{920E345F-4955-448A-AE07-68A5F8ACB112}"/>
    <cellStyle name="Normal 10 6 2" xfId="647" xr:uid="{00000000-0005-0000-0000-000033040000}"/>
    <cellStyle name="Normal 10 6 2 2" xfId="648" xr:uid="{00000000-0005-0000-0000-000034040000}"/>
    <cellStyle name="Normal 10 6 2 2 2" xfId="5006" xr:uid="{39B56996-BACF-4C65-A039-1E7FA06B282E}"/>
    <cellStyle name="Normal 10 6 2 2 2 2" xfId="23702" xr:uid="{FA70729C-931C-4F65-90D9-27DCECD14F7E}"/>
    <cellStyle name="Normal 10 6 2 2 2 3" xfId="26248" xr:uid="{5EE40F8D-F9A4-4B99-822E-0104FF14354B}"/>
    <cellStyle name="Normal 10 6 2 2 2 4" xfId="14301" xr:uid="{10A92140-0D30-4480-BE1A-B6DC52AB4AE1}"/>
    <cellStyle name="Normal 10 6 2 2 3" xfId="6754" xr:uid="{A3F6FFA8-BCE9-488B-9DAC-B79C01361B55}"/>
    <cellStyle name="Normal 10 6 2 2 3 2" xfId="27557" xr:uid="{110C6E9B-7D3A-4776-8589-104B17B83A69}"/>
    <cellStyle name="Normal 10 6 2 2 3 3" xfId="26632" xr:uid="{F8DD828C-3596-4401-950D-AEDD6C57E035}"/>
    <cellStyle name="Normal 10 6 2 2 3 4" xfId="17134" xr:uid="{8F5C6642-B6A5-4231-A1E7-37158AF94102}"/>
    <cellStyle name="Normal 10 6 2 2 4" xfId="9587" xr:uid="{305A9460-1FB6-4B41-8A6E-1AAE76A5C45A}"/>
    <cellStyle name="Normal 10 6 2 2 4 2" xfId="29362" xr:uid="{61129D0B-387D-43DF-A959-20681714EEBD}"/>
    <cellStyle name="Normal 10 6 2 2 4 3" xfId="19967" xr:uid="{77C006B7-64F7-4BAE-AB5B-40567A449837}"/>
    <cellStyle name="Normal 10 6 2 2 5" xfId="23510" xr:uid="{1B56C959-4940-425F-953A-BE4766795580}"/>
    <cellStyle name="Normal 10 6 2 2 6" xfId="13666" xr:uid="{19F67F96-623F-4268-81C2-6B6E4B910625}"/>
    <cellStyle name="Normal 10 6 2 3" xfId="2710" xr:uid="{00000000-0005-0000-0000-00004A030000}"/>
    <cellStyle name="Normal 10 6 2 3 2" xfId="5927" xr:uid="{5982D64B-25C3-4AA1-B3A0-5D662BD0F663}"/>
    <cellStyle name="Normal 10 6 2 3 2 2" xfId="27900" xr:uid="{7E953B40-9F92-4B00-85F0-A374002C4C29}"/>
    <cellStyle name="Normal 10 6 2 3 2 3" xfId="15380" xr:uid="{0CE8BE64-1BB4-466E-8F36-32925D194118}"/>
    <cellStyle name="Normal 10 6 2 3 3" xfId="7833" xr:uid="{E59735AA-3C3C-4813-AF49-F60A6B61A21D}"/>
    <cellStyle name="Normal 10 6 2 3 3 2" xfId="18213" xr:uid="{0DC37640-7389-4FC8-8837-844B7798AD45}"/>
    <cellStyle name="Normal 10 6 2 3 4" xfId="10666" xr:uid="{2E3654C4-1C74-4339-9077-F92F9F9760F7}"/>
    <cellStyle name="Normal 10 6 2 3 4 2" xfId="21046" xr:uid="{880B7BB3-86A3-475B-935A-15DA7BC57CF9}"/>
    <cellStyle name="Normal 10 6 2 3 5" xfId="25293" xr:uid="{95709B43-6BF3-48EB-A15D-1920011B77FD}"/>
    <cellStyle name="Normal 10 6 2 3 6" xfId="13131" xr:uid="{F97B7FDC-819B-42EA-A182-A16499E8E5BA}"/>
    <cellStyle name="Normal 10 6 2 4" xfId="4149" xr:uid="{EAC5EE57-A6D6-4D64-8CB4-5F4C05BE2785}"/>
    <cellStyle name="Normal 10 6 2 4 2" xfId="8920" xr:uid="{B5C4E55E-AC21-412A-98AF-BE94B7998617}"/>
    <cellStyle name="Normal 10 6 2 4 2 2" xfId="29019" xr:uid="{880A3DEA-76D8-4573-A4D0-5E4C9480521D}"/>
    <cellStyle name="Normal 10 6 2 4 2 3" xfId="19300" xr:uid="{DBBE1912-80A6-4A42-A3FC-441F30A86E8B}"/>
    <cellStyle name="Normal 10 6 2 4 3" xfId="11753" xr:uid="{8E1B8FA6-9491-4279-BC88-632B6882E82C}"/>
    <cellStyle name="Normal 10 6 2 4 3 2" xfId="22133" xr:uid="{FF12EACC-A967-47BE-BE98-85132AE840E3}"/>
    <cellStyle name="Normal 10 6 2 4 4" xfId="25067" xr:uid="{0E0762A2-528D-416B-9669-382F11E08718}"/>
    <cellStyle name="Normal 10 6 2 4 5" xfId="16467" xr:uid="{DE694583-FED0-46AA-85CF-E78DF760D596}"/>
    <cellStyle name="Normal 10 6 2 5" xfId="5005" xr:uid="{DF1F6823-25E7-4F05-B57E-1EB8AA24D56D}"/>
    <cellStyle name="Normal 10 6 2 5 2" xfId="26550" xr:uid="{A0F6A9B4-5712-4C48-BDE6-DCD858684072}"/>
    <cellStyle name="Normal 10 6 2 5 3" xfId="14300" xr:uid="{84ACA945-8CE1-4B7E-82F0-C166E3A49B8C}"/>
    <cellStyle name="Normal 10 6 2 6" xfId="6753" xr:uid="{9F471B51-AA82-43BA-A861-84BE83FCD1DC}"/>
    <cellStyle name="Normal 10 6 2 6 2" xfId="17133" xr:uid="{A8ED8A8A-D036-48DD-ABBA-ED8B778C2FE3}"/>
    <cellStyle name="Normal 10 6 2 7" xfId="9586" xr:uid="{25BBE8C9-962D-48BE-A0BD-CF2937216FEC}"/>
    <cellStyle name="Normal 10 6 2 7 2" xfId="19966" xr:uid="{BDC739E1-E4E4-4E6B-A607-0B284BF6181C}"/>
    <cellStyle name="Normal 10 6 2 8" xfId="24087" xr:uid="{A2D4E8B2-D1DA-4754-A7F5-B003BAD84636}"/>
    <cellStyle name="Normal 10 6 2 9" xfId="12696" xr:uid="{34815816-84EF-47F5-8A53-5BDEE672354A}"/>
    <cellStyle name="Normal 10 6 3" xfId="649" xr:uid="{00000000-0005-0000-0000-000035040000}"/>
    <cellStyle name="Normal 10 6 3 2" xfId="4448" xr:uid="{F34BD96A-DB02-481B-9106-BFF9E529D8D4}"/>
    <cellStyle name="Normal 10 6 3 2 2" xfId="9219" xr:uid="{B885A5E0-403D-44AF-9BE1-09DAF86C44C0}"/>
    <cellStyle name="Normal 10 6 3 2 2 2" xfId="29212" xr:uid="{C1E3D8E8-BE48-47A5-B322-D45967D645FE}"/>
    <cellStyle name="Normal 10 6 3 2 2 3" xfId="19599" xr:uid="{16BA06DF-F5B4-43E4-AB90-6062B7824A70}"/>
    <cellStyle name="Normal 10 6 3 2 3" xfId="12052" xr:uid="{9CE428CC-3F08-4A0B-AB7D-6EAE5E11E180}"/>
    <cellStyle name="Normal 10 6 3 2 3 2" xfId="22432" xr:uid="{8D085CAC-80A9-49FB-962B-432B8CE290D6}"/>
    <cellStyle name="Normal 10 6 3 2 4" xfId="24862" xr:uid="{B3055D71-81D0-437D-9D41-F2836BE07C9E}"/>
    <cellStyle name="Normal 10 6 3 2 5" xfId="16766" xr:uid="{4A766B7B-E0F0-456B-A7A7-B6061B2E056F}"/>
    <cellStyle name="Normal 10 6 3 3" xfId="5007" xr:uid="{B637C1DD-301C-44F4-B7A7-79AD509BD66D}"/>
    <cellStyle name="Normal 10 6 3 3 2" xfId="26759" xr:uid="{0A587C40-267B-43F6-8529-3D992534D524}"/>
    <cellStyle name="Normal 10 6 3 3 3" xfId="26381" xr:uid="{8A39AC38-4960-4189-A4F2-FEA8F3F1D7E7}"/>
    <cellStyle name="Normal 10 6 3 3 4" xfId="14302" xr:uid="{6636712E-787F-45E7-B7CE-7C4B22CF90BB}"/>
    <cellStyle name="Normal 10 6 3 4" xfId="6755" xr:uid="{521F4715-30F3-450A-8E70-59A4C856F53B}"/>
    <cellStyle name="Normal 10 6 3 4 2" xfId="28492" xr:uid="{68D5B81F-06F9-4F91-8DA7-F99E5FB63E70}"/>
    <cellStyle name="Normal 10 6 3 4 3" xfId="27728" xr:uid="{A66326AE-615D-4899-9097-F01331D0DC14}"/>
    <cellStyle name="Normal 10 6 3 4 4" xfId="17135" xr:uid="{DFE05748-833C-49B5-8FC2-581C2F669F45}"/>
    <cellStyle name="Normal 10 6 3 5" xfId="9588" xr:uid="{9BEA53C0-A74E-473E-95EB-6E1EFC8E46DA}"/>
    <cellStyle name="Normal 10 6 3 5 2" xfId="29363" xr:uid="{1B00EA1A-C873-4984-AD72-859ACAA6BCF7}"/>
    <cellStyle name="Normal 10 6 3 5 3" xfId="19968" xr:uid="{C54DFF6E-8683-4C6A-AE25-D82FB9F4C314}"/>
    <cellStyle name="Normal 10 6 3 6" xfId="23751" xr:uid="{C3E94CB5-A5A2-47A9-A8D2-C9F20271064B}"/>
    <cellStyle name="Normal 10 6 3 7" xfId="13667" xr:uid="{431234E6-A6AB-4CDD-9650-3B70FE740AD1}"/>
    <cellStyle name="Normal 10 6 4" xfId="650" xr:uid="{00000000-0005-0000-0000-000036040000}"/>
    <cellStyle name="Normal 10 6 4 2" xfId="5008" xr:uid="{CDC7742B-7B1D-44B1-A6C7-1F7BF825D790}"/>
    <cellStyle name="Normal 10 6 4 2 2" xfId="25617" xr:uid="{90403AD1-87A2-4A06-B8D4-461532C87A2B}"/>
    <cellStyle name="Normal 10 6 4 2 3" xfId="26947" xr:uid="{8F25B05A-6692-41D6-AC10-02DF8228ABF7}"/>
    <cellStyle name="Normal 10 6 4 2 4" xfId="14303" xr:uid="{DE45C426-2429-44FA-BF31-64B37C6D2B76}"/>
    <cellStyle name="Normal 10 6 4 3" xfId="6756" xr:uid="{8DD2C49C-88CC-4D1E-9FC3-B3DB4EDF03DE}"/>
    <cellStyle name="Normal 10 6 4 3 2" xfId="27043" xr:uid="{29447C94-2B87-406A-A6EC-A96BA26D6005}"/>
    <cellStyle name="Normal 10 6 4 3 3" xfId="17136" xr:uid="{DA62D91E-8730-4317-BBDC-371015900A8A}"/>
    <cellStyle name="Normal 10 6 4 4" xfId="9589" xr:uid="{8D5F5DC9-0F6D-4E91-BB28-C2224301C004}"/>
    <cellStyle name="Normal 10 6 4 4 2" xfId="19969" xr:uid="{BDE4E12D-F3FD-40EB-ADC3-760BA283CA50}"/>
    <cellStyle name="Normal 10 6 4 5" xfId="23634" xr:uid="{EA37B6BC-5E00-4185-891A-4FC7F30E6DE9}"/>
    <cellStyle name="Normal 10 6 4 6" xfId="13394" xr:uid="{AE8005BD-9DD0-4DFB-9025-EA49D1ED0B05}"/>
    <cellStyle name="Normal 10 6 5" xfId="2581" xr:uid="{00000000-0005-0000-0000-00004D030000}"/>
    <cellStyle name="Normal 10 6 5 2" xfId="5845" xr:uid="{FE6DE163-301C-4795-9D06-4A5573B6961C}"/>
    <cellStyle name="Normal 10 6 5 2 2" xfId="26619" xr:uid="{3B123A76-95AA-4AF0-B4E8-68558BE41F55}"/>
    <cellStyle name="Normal 10 6 5 2 3" xfId="15252" xr:uid="{508EC014-028B-40B4-A293-3AE342E1137C}"/>
    <cellStyle name="Normal 10 6 5 3" xfId="7705" xr:uid="{03F66AF6-0F94-47D4-BCE0-E4F38834EC61}"/>
    <cellStyle name="Normal 10 6 5 3 2" xfId="18085" xr:uid="{09400E10-ADC3-428B-86CB-4AF8165E69E4}"/>
    <cellStyle name="Normal 10 6 5 4" xfId="10538" xr:uid="{86986A51-A91C-4172-AC43-10C674BD080F}"/>
    <cellStyle name="Normal 10 6 5 4 2" xfId="20918" xr:uid="{22F9676A-0A99-40C1-8725-F5A266751B24}"/>
    <cellStyle name="Normal 10 6 5 5" xfId="23402" xr:uid="{E89352E2-534E-475D-8CD3-48D0129E04DA}"/>
    <cellStyle name="Normal 10 6 5 6" xfId="12968" xr:uid="{D3105435-CF6A-4D95-9759-F0B25EEDE91F}"/>
    <cellStyle name="Normal 10 6 6" xfId="2307" xr:uid="{00000000-0005-0000-0000-000047030000}"/>
    <cellStyle name="Normal 10 6 6 2" xfId="7433" xr:uid="{F1276FE4-3F1A-44B8-B22D-1BCFFE76D63A}"/>
    <cellStyle name="Normal 10 6 6 2 2" xfId="26777" xr:uid="{B0BBD40A-C10E-4E20-8B65-20FF403BF4C4}"/>
    <cellStyle name="Normal 10 6 6 2 3" xfId="17813" xr:uid="{C074B1F8-18E2-4DEE-A23E-D7FDFD521CA2}"/>
    <cellStyle name="Normal 10 6 6 3" xfId="10266" xr:uid="{285AAFDB-F04D-43BE-9987-4E22A93AECB8}"/>
    <cellStyle name="Normal 10 6 6 3 2" xfId="20646" xr:uid="{B193B365-E63E-4F24-A47E-36330FBA0B4B}"/>
    <cellStyle name="Normal 10 6 6 4" xfId="24796" xr:uid="{9786D1C4-93E6-461A-BB9A-2F390036C635}"/>
    <cellStyle name="Normal 10 6 6 5" xfId="14980" xr:uid="{958DBBFA-20D9-4A0B-BE07-59CAABDC4B74}"/>
    <cellStyle name="Normal 10 6 7" xfId="3908" xr:uid="{A60CFB81-47FF-43EC-B87D-7B2942726973}"/>
    <cellStyle name="Normal 10 6 7 2" xfId="8739" xr:uid="{117CF4B0-DC20-439A-9C13-DE813CBE2479}"/>
    <cellStyle name="Normal 10 6 7 2 2" xfId="19119" xr:uid="{6D224E80-2EC9-4682-B730-A7D49657996C}"/>
    <cellStyle name="Normal 10 6 7 3" xfId="11572" xr:uid="{6E3979E6-29FC-4AD6-A1C8-A556A0047BFD}"/>
    <cellStyle name="Normal 10 6 7 3 2" xfId="21952" xr:uid="{0D3647C2-022A-4930-85A8-0685315DF9D0}"/>
    <cellStyle name="Normal 10 6 7 4" xfId="26977" xr:uid="{1AFC1FBA-F9D5-46EC-A43F-0046A8D48EC0}"/>
    <cellStyle name="Normal 10 6 7 5" xfId="16286" xr:uid="{946ACEF6-C366-4EA0-B9A2-DD5644EA8DD7}"/>
    <cellStyle name="Normal 10 6 8" xfId="5004" xr:uid="{CFAADE8E-03E3-433D-842C-3097079E60E5}"/>
    <cellStyle name="Normal 10 6 8 2" xfId="14299" xr:uid="{BD482CB5-9EAB-4853-B0E2-071175A9790D}"/>
    <cellStyle name="Normal 10 6 9" xfId="6752" xr:uid="{2058E728-6CCA-4E62-8143-E5BCB0205D8E}"/>
    <cellStyle name="Normal 10 6 9 2" xfId="17132" xr:uid="{FAA1640A-AFD2-4287-AD13-70DFDB6442C3}"/>
    <cellStyle name="Normal 10 7" xfId="651" xr:uid="{00000000-0005-0000-0000-000037040000}"/>
    <cellStyle name="Normal 10 7 10" xfId="12539" xr:uid="{F821FDA3-12BC-4518-8F28-E452748F667F}"/>
    <cellStyle name="Normal 10 7 2" xfId="652" xr:uid="{00000000-0005-0000-0000-000038040000}"/>
    <cellStyle name="Normal 10 7 2 2" xfId="2892" xr:uid="{00000000-0005-0000-0000-000050030000}"/>
    <cellStyle name="Normal 10 7 2 2 2" xfId="6077" xr:uid="{CC2ECD8F-407B-4927-ABEA-D40D40D24F66}"/>
    <cellStyle name="Normal 10 7 2 2 2 2" xfId="27280" xr:uid="{882C2F25-DCBF-4694-AA17-02BB48F7B57E}"/>
    <cellStyle name="Normal 10 7 2 2 2 3" xfId="26431" xr:uid="{DF87DB64-E865-49CB-9FDC-157286E0647D}"/>
    <cellStyle name="Normal 10 7 2 2 2 4" xfId="15555" xr:uid="{7EA5F5C9-C78D-415C-9D6F-9362545C0D7C}"/>
    <cellStyle name="Normal 10 7 2 2 3" xfId="8008" xr:uid="{94FA797D-4915-4A54-A568-7FEF5F6F8D40}"/>
    <cellStyle name="Normal 10 7 2 2 3 2" xfId="28449" xr:uid="{AEE86EF5-1F81-4D7C-8A04-C59592590F03}"/>
    <cellStyle name="Normal 10 7 2 2 3 3" xfId="18388" xr:uid="{228C6A02-AE5C-4173-A679-937E957CD907}"/>
    <cellStyle name="Normal 10 7 2 2 4" xfId="10841" xr:uid="{CF1B72B4-4A3F-4F90-A469-E1241D344A7F}"/>
    <cellStyle name="Normal 10 7 2 2 4 2" xfId="21221" xr:uid="{45CCC362-57C6-49C0-993A-DE7C70B0BADB}"/>
    <cellStyle name="Normal 10 7 2 2 5" xfId="24892" xr:uid="{57C54EAD-27D1-4A4D-9B91-6F36FCFB2DFE}"/>
    <cellStyle name="Normal 10 7 2 2 6" xfId="13395" xr:uid="{5FF3E50C-48B5-4A13-A404-BC06F6BFCA6D}"/>
    <cellStyle name="Normal 10 7 2 3" xfId="5010" xr:uid="{FBDBE7E8-6F8E-4593-9927-D38559C06384}"/>
    <cellStyle name="Normal 10 7 2 3 2" xfId="25200" xr:uid="{992B24E4-E892-44B1-90A3-931ACC9D3048}"/>
    <cellStyle name="Normal 10 7 2 3 3" xfId="28698" xr:uid="{90F417C6-03DE-4C3A-92A9-AC7D5FE1C73C}"/>
    <cellStyle name="Normal 10 7 2 3 4" xfId="14305" xr:uid="{0CF190E2-42DC-4B88-88DA-17A866438CF3}"/>
    <cellStyle name="Normal 10 7 2 4" xfId="6758" xr:uid="{A0459E73-A983-4DDF-9714-8E97BD05D5D6}"/>
    <cellStyle name="Normal 10 7 2 4 2" xfId="28296" xr:uid="{A292C127-3B59-4345-8BF7-9EC1B8D0DC4A}"/>
    <cellStyle name="Normal 10 7 2 4 3" xfId="27530" xr:uid="{EAD04638-6469-4367-8D06-21510AA38F8E}"/>
    <cellStyle name="Normal 10 7 2 4 4" xfId="17138" xr:uid="{558ABC0A-95E8-4546-9D32-71B526151466}"/>
    <cellStyle name="Normal 10 7 2 5" xfId="9591" xr:uid="{1784AC74-1DFC-4771-AE3E-D68ED207F8EE}"/>
    <cellStyle name="Normal 10 7 2 5 2" xfId="29364" xr:uid="{CF24331F-8507-4C5D-BFCC-1D3F38373ABE}"/>
    <cellStyle name="Normal 10 7 2 5 3" xfId="19971" xr:uid="{C3ECC58A-68DB-4012-A294-0326A38AC199}"/>
    <cellStyle name="Normal 10 7 2 6" xfId="22776" xr:uid="{B22A62FB-71E1-4CEA-8DA1-514420CD1381}"/>
    <cellStyle name="Normal 10 7 2 7" xfId="12697" xr:uid="{E4679F30-9D82-48AD-8C5B-CE3E86709B40}"/>
    <cellStyle name="Normal 10 7 3" xfId="653" xr:uid="{00000000-0005-0000-0000-000039040000}"/>
    <cellStyle name="Normal 10 7 3 2" xfId="5011" xr:uid="{C88D703C-81D9-4E77-A9D3-E3A21517C11B}"/>
    <cellStyle name="Normal 10 7 3 2 2" xfId="26636" xr:uid="{D73DE642-9C95-4957-8D2E-3DF02C734610}"/>
    <cellStyle name="Normal 10 7 3 2 3" xfId="26234" xr:uid="{638ADA3B-9727-4610-9F27-6A8251079301}"/>
    <cellStyle name="Normal 10 7 3 2 4" xfId="14306" xr:uid="{97DB6D93-0FB0-40C0-8035-803DA0B0EED5}"/>
    <cellStyle name="Normal 10 7 3 3" xfId="6759" xr:uid="{4E8E6403-062F-4D33-B367-EFB72E124076}"/>
    <cellStyle name="Normal 10 7 3 3 2" xfId="26745" xr:uid="{50992C7C-F8DB-4CD2-A1D6-F4DB4AA7DF31}"/>
    <cellStyle name="Normal 10 7 3 3 3" xfId="26566" xr:uid="{5EE0FC62-3A65-427E-BAF7-A25739160E17}"/>
    <cellStyle name="Normal 10 7 3 3 4" xfId="17139" xr:uid="{A8AA640D-8C7D-4575-AAFC-4DAADC06BCDA}"/>
    <cellStyle name="Normal 10 7 3 4" xfId="9592" xr:uid="{EE2FC9AD-A65D-4B9A-8732-6B708047D937}"/>
    <cellStyle name="Normal 10 7 3 4 2" xfId="29365" xr:uid="{32611AD5-F7BB-4BC4-BCB9-A2E09C46AC95}"/>
    <cellStyle name="Normal 10 7 3 4 3" xfId="19972" xr:uid="{2B1A8C81-742B-46B5-84AD-00923842F051}"/>
    <cellStyle name="Normal 10 7 3 5" xfId="22869" xr:uid="{4DDD050D-7732-43E9-90C4-007065CD737D}"/>
    <cellStyle name="Normal 10 7 3 6" xfId="13132" xr:uid="{5F5A99A5-EF3A-4D04-B501-071509441D16}"/>
    <cellStyle name="Normal 10 7 4" xfId="2308" xr:uid="{00000000-0005-0000-0000-00004E030000}"/>
    <cellStyle name="Normal 10 7 4 2" xfId="7434" xr:uid="{BAF217EA-ABDC-42D9-9E6F-41A7B7DE8930}"/>
    <cellStyle name="Normal 10 7 4 2 2" xfId="28145" xr:uid="{A559740B-61C2-4534-A1F4-8F727F634966}"/>
    <cellStyle name="Normal 10 7 4 2 3" xfId="17814" xr:uid="{AB56073A-238B-40AC-BFBA-98C82DDD024F}"/>
    <cellStyle name="Normal 10 7 4 3" xfId="10267" xr:uid="{DDDC7BD6-B3FE-46EE-9E13-DD6DB8618B71}"/>
    <cellStyle name="Normal 10 7 4 3 2" xfId="20647" xr:uid="{C96C7EF9-3262-4674-BF86-7BD8EC2521DD}"/>
    <cellStyle name="Normal 10 7 4 4" xfId="23388" xr:uid="{458D4371-4EFE-4C1D-832F-9A8A629CD593}"/>
    <cellStyle name="Normal 10 7 4 5" xfId="14981" xr:uid="{B299F396-D6F3-4F44-804C-772EFBD69A4E}"/>
    <cellStyle name="Normal 10 7 5" xfId="3909" xr:uid="{61C603DD-50F2-47B0-BCA8-B5EB6B4B49E1}"/>
    <cellStyle name="Normal 10 7 5 2" xfId="8740" xr:uid="{B49ABC57-6C3A-4AA0-B697-397F7ABD4B90}"/>
    <cellStyle name="Normal 10 7 5 2 2" xfId="28968" xr:uid="{ECD4C1E9-2E16-4E43-BC25-666E2AB156C1}"/>
    <cellStyle name="Normal 10 7 5 2 3" xfId="19120" xr:uid="{17C24AE6-B0A5-4521-86AC-96BAD9EAE656}"/>
    <cellStyle name="Normal 10 7 5 3" xfId="11573" xr:uid="{C81BDC82-E733-4F9D-938D-25440A8EEDD4}"/>
    <cellStyle name="Normal 10 7 5 3 2" xfId="21953" xr:uid="{DE0AD418-101F-4343-93B5-357FED240FAF}"/>
    <cellStyle name="Normal 10 7 5 4" xfId="25688" xr:uid="{DA66FF33-3ED4-4FF5-884F-8E76CA287F4D}"/>
    <cellStyle name="Normal 10 7 5 5" xfId="16287" xr:uid="{3A0456F9-E35C-4571-BD66-61535D499AF1}"/>
    <cellStyle name="Normal 10 7 6" xfId="5009" xr:uid="{85677112-D774-4197-804C-C7161A506172}"/>
    <cellStyle name="Normal 10 7 6 2" xfId="26307" xr:uid="{7EF06433-0338-44F1-A066-86EA325F5537}"/>
    <cellStyle name="Normal 10 7 6 3" xfId="27160" xr:uid="{EAE7A6D8-C933-46E4-B21C-514D984637C4}"/>
    <cellStyle name="Normal 10 7 6 4" xfId="14304" xr:uid="{2B4195E4-819A-4BBE-99A5-78CA492C5487}"/>
    <cellStyle name="Normal 10 7 7" xfId="6757" xr:uid="{6CB15D54-D6BE-4B60-8229-8F91DBFF0962}"/>
    <cellStyle name="Normal 10 7 7 2" xfId="27448" xr:uid="{4345BBE0-7708-4EFA-B388-A2920912B8B0}"/>
    <cellStyle name="Normal 10 7 7 3" xfId="17137" xr:uid="{3FA8B168-32A7-44B9-A805-AC0D19DB1902}"/>
    <cellStyle name="Normal 10 7 8" xfId="9590" xr:uid="{A30B71C2-1253-4D9E-8E5A-96397D10B1A0}"/>
    <cellStyle name="Normal 10 7 8 2" xfId="19970" xr:uid="{68E2C79B-3351-427E-90A4-9F8EE4F19241}"/>
    <cellStyle name="Normal 10 7 9" xfId="22893" xr:uid="{EE917F65-BFB8-4AFD-A29D-EA140501DFF2}"/>
    <cellStyle name="Normal 10 8" xfId="654" xr:uid="{00000000-0005-0000-0000-00003A040000}"/>
    <cellStyle name="Normal 10 8 10" xfId="12540" xr:uid="{EE31A128-3B45-438F-9726-B19FCB184595}"/>
    <cellStyle name="Normal 10 8 2" xfId="655" xr:uid="{00000000-0005-0000-0000-00003B040000}"/>
    <cellStyle name="Normal 10 8 2 2" xfId="2893" xr:uid="{00000000-0005-0000-0000-000054030000}"/>
    <cellStyle name="Normal 10 8 2 2 2" xfId="6078" xr:uid="{A0CFB994-EA60-4B02-AA68-B03074C76735}"/>
    <cellStyle name="Normal 10 8 2 2 2 2" xfId="28397" xr:uid="{D5975A2B-9295-469A-A133-0EBC572336E0}"/>
    <cellStyle name="Normal 10 8 2 2 2 3" xfId="27062" xr:uid="{70555EC4-546F-41C0-B750-52D6A322269C}"/>
    <cellStyle name="Normal 10 8 2 2 2 4" xfId="15556" xr:uid="{794DBC6E-14A2-4734-99F7-70D117FBBAD0}"/>
    <cellStyle name="Normal 10 8 2 2 3" xfId="8009" xr:uid="{FBAF8402-64FF-45F9-A42F-592C594DC771}"/>
    <cellStyle name="Normal 10 8 2 2 3 2" xfId="25985" xr:uid="{9097DAC1-B209-4E21-AE4E-BCAE804BAEFE}"/>
    <cellStyle name="Normal 10 8 2 2 3 3" xfId="18389" xr:uid="{CAE71BF5-3F3D-4465-B553-BCFC6E73AF9D}"/>
    <cellStyle name="Normal 10 8 2 2 4" xfId="10842" xr:uid="{6FC633C3-D4A3-42B9-AFCB-1ECA9A33E754}"/>
    <cellStyle name="Normal 10 8 2 2 4 2" xfId="21222" xr:uid="{1D1CE3C8-1DB9-4DB7-A522-1FDDFAADDA5E}"/>
    <cellStyle name="Normal 10 8 2 2 5" xfId="24856" xr:uid="{EB632C0D-AD4B-4FCC-8228-E986BEAEE4B1}"/>
    <cellStyle name="Normal 10 8 2 2 6" xfId="13396" xr:uid="{4FED0E67-E53E-4A17-AAA0-0A54730B296C}"/>
    <cellStyle name="Normal 10 8 2 3" xfId="5013" xr:uid="{409B2478-6962-4107-A19E-0FB21C35F15C}"/>
    <cellStyle name="Normal 10 8 2 3 2" xfId="24765" xr:uid="{CFA91C3D-2253-4631-B07D-0522ADC66C9B}"/>
    <cellStyle name="Normal 10 8 2 3 3" xfId="28164" xr:uid="{972AC645-2F54-44C0-987C-BB9102FC5DE8}"/>
    <cellStyle name="Normal 10 8 2 3 4" xfId="14308" xr:uid="{2D2E11D5-34E7-4B68-A643-72F678070917}"/>
    <cellStyle name="Normal 10 8 2 4" xfId="6761" xr:uid="{1584479C-892A-4314-962F-4E68ADB6D5E5}"/>
    <cellStyle name="Normal 10 8 2 4 2" xfId="28373" xr:uid="{CA89F0A2-B79D-43E4-9223-BD20D06DFA40}"/>
    <cellStyle name="Normal 10 8 2 4 3" xfId="26652" xr:uid="{F72933AC-3920-49BC-A29A-2ADF779F0C81}"/>
    <cellStyle name="Normal 10 8 2 4 4" xfId="17141" xr:uid="{21D46F1C-F270-4F2E-B443-4BE2392A6BB7}"/>
    <cellStyle name="Normal 10 8 2 5" xfId="9594" xr:uid="{317A581C-C5FB-445B-93C4-0A1BE1730DE7}"/>
    <cellStyle name="Normal 10 8 2 5 2" xfId="29366" xr:uid="{D0F43B31-E562-48A9-9176-AA5F40F37B3C}"/>
    <cellStyle name="Normal 10 8 2 5 3" xfId="19974" xr:uid="{92C0130D-6161-4069-ACD0-5D1D49843D38}"/>
    <cellStyle name="Normal 10 8 2 6" xfId="24665" xr:uid="{8DE1D7DF-FF9D-4516-A4A3-9FF161B67641}"/>
    <cellStyle name="Normal 10 8 2 7" xfId="12698" xr:uid="{F3D7643F-E5BE-412E-90FF-8EDF06986B0A}"/>
    <cellStyle name="Normal 10 8 3" xfId="656" xr:uid="{00000000-0005-0000-0000-00003C040000}"/>
    <cellStyle name="Normal 10 8 3 2" xfId="5014" xr:uid="{CAE5D93E-5D45-48CC-B987-3875BFAADF96}"/>
    <cellStyle name="Normal 10 8 3 2 2" xfId="26528" xr:uid="{47C137B0-9F61-45C8-BF19-4E2E1C05E6FE}"/>
    <cellStyle name="Normal 10 8 3 2 3" xfId="27570" xr:uid="{E8F109B9-33A9-41CC-91A6-5AB2C9B69C61}"/>
    <cellStyle name="Normal 10 8 3 2 4" xfId="14309" xr:uid="{AB4E8A9C-01B8-438D-9B99-62BE1966F05F}"/>
    <cellStyle name="Normal 10 8 3 3" xfId="6762" xr:uid="{A22C5863-B2D3-4AEC-A96F-85228836E625}"/>
    <cellStyle name="Normal 10 8 3 3 2" xfId="26855" xr:uid="{6ABAE12B-5A3C-48EC-A6EA-795259A43F37}"/>
    <cellStyle name="Normal 10 8 3 3 3" xfId="26172" xr:uid="{64A3C3EE-5345-4EA9-A7ED-8F7696168E86}"/>
    <cellStyle name="Normal 10 8 3 3 4" xfId="17142" xr:uid="{734FADE0-5EE3-4874-8BF2-008752407627}"/>
    <cellStyle name="Normal 10 8 3 4" xfId="9595" xr:uid="{EB7E1E39-BF3C-4703-8287-CB441AAE210D}"/>
    <cellStyle name="Normal 10 8 3 4 2" xfId="29367" xr:uid="{B25A99E3-6995-487D-A1B1-71C4FF5FF6CF}"/>
    <cellStyle name="Normal 10 8 3 4 3" xfId="19975" xr:uid="{F471CF1F-0349-4DBC-9773-0612DF90A625}"/>
    <cellStyle name="Normal 10 8 3 5" xfId="23460" xr:uid="{D0EFAB01-FE0D-4A03-A9A3-CA9F0E3D1FE0}"/>
    <cellStyle name="Normal 10 8 3 6" xfId="13133" xr:uid="{35FEE4B3-836F-4F9E-9143-C316473FB6F6}"/>
    <cellStyle name="Normal 10 8 4" xfId="2309" xr:uid="{00000000-0005-0000-0000-000052030000}"/>
    <cellStyle name="Normal 10 8 4 2" xfId="7435" xr:uid="{8FF68166-9F49-494D-8462-25DE2B08EE2E}"/>
    <cellStyle name="Normal 10 8 4 2 2" xfId="26884" xr:uid="{4669CDC5-AE32-433E-B6A4-3AE4679915BE}"/>
    <cellStyle name="Normal 10 8 4 2 3" xfId="17815" xr:uid="{70364681-6142-4D63-B7DE-0F5B7101ADAD}"/>
    <cellStyle name="Normal 10 8 4 3" xfId="10268" xr:uid="{488C0532-C5F5-45E2-B7BD-5CA7C011EA91}"/>
    <cellStyle name="Normal 10 8 4 3 2" xfId="20648" xr:uid="{30FDD3FA-02F4-47DB-8A7A-CAC4633D2432}"/>
    <cellStyle name="Normal 10 8 4 4" xfId="24215" xr:uid="{5EFFEEF8-FFC8-4640-85FA-258239ACB54A}"/>
    <cellStyle name="Normal 10 8 4 5" xfId="14982" xr:uid="{C9A74A77-D189-4A5F-BE8B-C46B08914AE5}"/>
    <cellStyle name="Normal 10 8 5" xfId="3910" xr:uid="{C8F123DD-E0F6-4353-820B-E926F9972A75}"/>
    <cellStyle name="Normal 10 8 5 2" xfId="8741" xr:uid="{8F970CBC-8B8E-4BE5-91D5-B32D299E0C52}"/>
    <cellStyle name="Normal 10 8 5 2 2" xfId="28969" xr:uid="{1B312749-DA4D-4BFD-8951-FB227F931A60}"/>
    <cellStyle name="Normal 10 8 5 2 3" xfId="19121" xr:uid="{F076B2C6-4BA3-4F4A-9744-89DC8E5F2DA0}"/>
    <cellStyle name="Normal 10 8 5 3" xfId="11574" xr:uid="{DAE36C14-F7EF-42EC-9DDD-DA03FD75FAFE}"/>
    <cellStyle name="Normal 10 8 5 3 2" xfId="21954" xr:uid="{D7DADB29-3C49-4D5F-B11D-4483FA22B25D}"/>
    <cellStyle name="Normal 10 8 5 4" xfId="23049" xr:uid="{6A8155D8-4B40-41BD-8C49-098456DFD963}"/>
    <cellStyle name="Normal 10 8 5 5" xfId="16288" xr:uid="{02F3164E-78E2-46D4-9BA6-C9EC3EA0CA17}"/>
    <cellStyle name="Normal 10 8 6" xfId="5012" xr:uid="{73290ACF-874E-4463-BF29-35BF3C392A42}"/>
    <cellStyle name="Normal 10 8 6 2" xfId="27011" xr:uid="{05E55131-60F5-414F-90BD-5809515F18DE}"/>
    <cellStyle name="Normal 10 8 6 3" xfId="28621" xr:uid="{FA43042F-556E-47EF-BE99-43541F3F04F3}"/>
    <cellStyle name="Normal 10 8 6 4" xfId="14307" xr:uid="{7A1DFDA4-BFFE-4316-976D-5C0000D69D46}"/>
    <cellStyle name="Normal 10 8 7" xfId="6760" xr:uid="{833A8830-F59C-4B79-94D7-4628C3C62663}"/>
    <cellStyle name="Normal 10 8 7 2" xfId="27918" xr:uid="{545609B8-E434-4CC6-8A8F-8B96C19D7E3D}"/>
    <cellStyle name="Normal 10 8 7 3" xfId="17140" xr:uid="{DB5D6570-175C-4332-8757-3BF2DA3031F1}"/>
    <cellStyle name="Normal 10 8 8" xfId="9593" xr:uid="{D3C09DE8-C693-446C-B052-83ABF954DF2A}"/>
    <cellStyle name="Normal 10 8 8 2" xfId="19973" xr:uid="{1C13563C-18B1-4DF8-ABE6-F35F41AFD964}"/>
    <cellStyle name="Normal 10 8 9" xfId="24295" xr:uid="{B603D7A7-04B1-4ED7-88ED-BFC0E0C71988}"/>
    <cellStyle name="Normal 10 9" xfId="657" xr:uid="{00000000-0005-0000-0000-00003D040000}"/>
    <cellStyle name="Normal 10 9 10" xfId="12533" xr:uid="{6A35C548-C03B-41DB-89F5-E67E3EC2B6B8}"/>
    <cellStyle name="Normal 10 9 2" xfId="658" xr:uid="{00000000-0005-0000-0000-00003E040000}"/>
    <cellStyle name="Normal 10 9 2 2" xfId="5016" xr:uid="{44EA2E7B-0E28-4354-ADFF-C1824D0A66F5}"/>
    <cellStyle name="Normal 10 9 2 2 2" xfId="25678" xr:uid="{49F5C2C5-B8A4-4A2F-B8EF-288E2B6DD99D}"/>
    <cellStyle name="Normal 10 9 2 2 3" xfId="28068" xr:uid="{C5C0F6E1-80A2-467C-8197-E34ABA307372}"/>
    <cellStyle name="Normal 10 9 2 2 4" xfId="14311" xr:uid="{BC7474D3-290D-4433-9889-54AF8D03D824}"/>
    <cellStyle name="Normal 10 9 2 3" xfId="6764" xr:uid="{35CE7DCA-172E-41D1-AEDF-D6BDD15EF4BE}"/>
    <cellStyle name="Normal 10 9 2 3 2" xfId="26054" xr:uid="{037D4F64-AFC1-4B88-8F04-59F028158B0E}"/>
    <cellStyle name="Normal 10 9 2 3 3" xfId="26705" xr:uid="{727E0F45-F15A-4771-A83B-58D00358145B}"/>
    <cellStyle name="Normal 10 9 2 3 4" xfId="17144" xr:uid="{BEBCC9DC-6C69-4362-8885-4504A4A3058D}"/>
    <cellStyle name="Normal 10 9 2 4" xfId="9597" xr:uid="{3012AD1B-DAF3-4034-8022-9E938CE83436}"/>
    <cellStyle name="Normal 10 9 2 4 2" xfId="29368" xr:uid="{332065EF-1C3C-48D9-8992-87DE9C467AFE}"/>
    <cellStyle name="Normal 10 9 2 4 3" xfId="19977" xr:uid="{42CEACA7-1BC8-4363-853A-DF1FCF5E462A}"/>
    <cellStyle name="Normal 10 9 2 5" xfId="24584" xr:uid="{9CAE7B6A-39D2-4C48-9EE7-84D4FD6E1A64}"/>
    <cellStyle name="Normal 10 9 2 6" xfId="13668" xr:uid="{9DEB3DFF-343C-40F6-A724-425256BF1796}"/>
    <cellStyle name="Normal 10 9 3" xfId="659" xr:uid="{00000000-0005-0000-0000-00003F040000}"/>
    <cellStyle name="Normal 10 9 3 2" xfId="2703" xr:uid="{00000000-0005-0000-0000-000058030000}"/>
    <cellStyle name="Normal 10 9 3 2 2" xfId="7826" xr:uid="{2BC96A01-13A6-43CF-9A41-B31CCAED71FF}"/>
    <cellStyle name="Normal 10 9 3 2 2 2" xfId="18206" xr:uid="{D0E5DF64-B356-420C-A17C-FC4B250E48FB}"/>
    <cellStyle name="Normal 10 9 3 2 3" xfId="10659" xr:uid="{109CB8A7-E0E7-403C-BF11-6492C60BA467}"/>
    <cellStyle name="Normal 10 9 3 2 3 2" xfId="21039" xr:uid="{CB50AAB3-2FDA-4AE0-BAAD-EE57FEBDB697}"/>
    <cellStyle name="Normal 10 9 3 2 4" xfId="27810" xr:uid="{7DB748C1-9AD9-4060-ABE2-5B42446CC4E2}"/>
    <cellStyle name="Normal 10 9 3 2 5" xfId="15373" xr:uid="{8A1082E3-E28F-4BA8-BE5A-701F36954EB8}"/>
    <cellStyle name="Normal 10 9 3 3" xfId="3626" xr:uid="{00000000-0005-0000-0000-00003F040000}"/>
    <cellStyle name="Normal 10 9 3 4" xfId="5017" xr:uid="{0C061EC0-651E-4DB0-B891-F07E2F1BDD54}"/>
    <cellStyle name="Normal 10 9 3 4 2" xfId="29761" xr:uid="{7DD32FFB-9842-4328-84E5-E9D8D2B0F68E}"/>
    <cellStyle name="Normal 10 9 3 5" xfId="25106" xr:uid="{A45BE94C-D0DC-47D2-B563-6A624B103F55}"/>
    <cellStyle name="Normal 10 9 3 6" xfId="13120" xr:uid="{C69776D5-8F20-4F3F-A364-1CB5A543619C}"/>
    <cellStyle name="Normal 10 9 4" xfId="2302" xr:uid="{00000000-0005-0000-0000-000056030000}"/>
    <cellStyle name="Normal 10 9 4 2" xfId="7428" xr:uid="{9EF342DE-D374-45F9-84AF-CFDBD2020EC2}"/>
    <cellStyle name="Normal 10 9 4 2 2" xfId="26514" xr:uid="{47B76C65-A14F-45B4-86BE-32651113DE28}"/>
    <cellStyle name="Normal 10 9 4 2 3" xfId="17808" xr:uid="{6A00B2B1-1E41-43BF-844E-E441F7A086EB}"/>
    <cellStyle name="Normal 10 9 4 3" xfId="10261" xr:uid="{682143A9-6192-47B4-93BA-0CB37927D3EE}"/>
    <cellStyle name="Normal 10 9 4 3 2" xfId="20641" xr:uid="{53B223BB-7E51-48BD-B152-655A411727BD}"/>
    <cellStyle name="Normal 10 9 4 4" xfId="24825" xr:uid="{4B75FB7A-6443-4AD5-A663-73E034A91ED2}"/>
    <cellStyle name="Normal 10 9 4 5" xfId="14975" xr:uid="{B9FD1D9C-4B85-4425-9107-F3FAA7C3292F}"/>
    <cellStyle name="Normal 10 9 5" xfId="3833" xr:uid="{38BEE9A2-138A-41C8-B897-26528965E9DC}"/>
    <cellStyle name="Normal 10 9 5 2" xfId="8665" xr:uid="{B1742B3F-F04A-46A7-9828-8E973F14E9E6}"/>
    <cellStyle name="Normal 10 9 5 2 2" xfId="19045" xr:uid="{12F12C3C-1009-41E4-BBFA-73E7EDC440C5}"/>
    <cellStyle name="Normal 10 9 5 3" xfId="11498" xr:uid="{A752D179-299D-4CED-84AC-43D333648C84}"/>
    <cellStyle name="Normal 10 9 5 3 2" xfId="21878" xr:uid="{CE83D025-6021-4861-A652-A8E895DDA20B}"/>
    <cellStyle name="Normal 10 9 5 4" xfId="24302" xr:uid="{7E973DDE-E521-4FF7-8B24-244FD6CEED26}"/>
    <cellStyle name="Normal 10 9 5 5" xfId="16212" xr:uid="{4CE5572E-57F1-406B-B8C2-60A4D9CDF3DA}"/>
    <cellStyle name="Normal 10 9 6" xfId="5015" xr:uid="{AEAAFD5F-4136-4B13-B97E-E1E6C09730CD}"/>
    <cellStyle name="Normal 10 9 6 2" xfId="14310" xr:uid="{4C8CA4C8-5764-4A18-B6E2-6CF1E28FDB22}"/>
    <cellStyle name="Normal 10 9 7" xfId="6763" xr:uid="{8784D988-4DCD-4478-948C-0E41BDC10F40}"/>
    <cellStyle name="Normal 10 9 7 2" xfId="17143" xr:uid="{25522DA6-EE50-4885-8B3B-D83433D1611A}"/>
    <cellStyle name="Normal 10 9 8" xfId="9596" xr:uid="{27AEA380-710C-4BDB-900B-A2D1A307B94E}"/>
    <cellStyle name="Normal 10 9 8 2" xfId="19976" xr:uid="{30E46A4B-4D08-4DB9-B09C-757CA4C06A5D}"/>
    <cellStyle name="Normal 10 9 9" xfId="23671" xr:uid="{85013132-E928-4914-B06F-88A658A30795}"/>
    <cellStyle name="Normal 11" xfId="660" xr:uid="{00000000-0005-0000-0000-000040040000}"/>
    <cellStyle name="Normal 11 10" xfId="3911" xr:uid="{B5FFDD0D-8E0B-4ED0-8A0D-4B8007D11A86}"/>
    <cellStyle name="Normal 11 10 2" xfId="8742" xr:uid="{AAB818BF-5CBB-4811-A7E4-A58D68CC5CE6}"/>
    <cellStyle name="Normal 11 10 2 2" xfId="19122" xr:uid="{C4FDB22F-4B32-4AFE-B1AC-B26D9CF0FEB6}"/>
    <cellStyle name="Normal 11 10 3" xfId="11575" xr:uid="{D8EDAFB7-A8BA-4FFF-91B2-6F2F30E36C13}"/>
    <cellStyle name="Normal 11 10 3 2" xfId="21955" xr:uid="{482897BE-7CE2-40D9-842C-3D6ACA578724}"/>
    <cellStyle name="Normal 11 10 4" xfId="27741" xr:uid="{34AA4C46-2A82-4BEC-A34F-A934DFD40F05}"/>
    <cellStyle name="Normal 11 10 5" xfId="16289" xr:uid="{D3184AC5-B09E-4D07-9B20-2FC93E3C3148}"/>
    <cellStyle name="Normal 11 11" xfId="5018" xr:uid="{4441E4E4-3C73-4FAC-9B9C-BDA790075A13}"/>
    <cellStyle name="Normal 11 11 2" xfId="14312" xr:uid="{646FA8FC-F484-45CF-B8FB-D6C592D859AF}"/>
    <cellStyle name="Normal 11 12" xfId="6765" xr:uid="{A351784F-7502-4117-838D-712C558F09FF}"/>
    <cellStyle name="Normal 11 12 2" xfId="17145" xr:uid="{2569FF26-C820-41A3-B9C6-C00588A74406}"/>
    <cellStyle name="Normal 11 13" xfId="9598" xr:uid="{A86FF662-0F53-4B38-8D1E-BE7AAF8E4A33}"/>
    <cellStyle name="Normal 11 13 2" xfId="19978" xr:uid="{0FC1EA5E-0F5F-486C-9AF6-605A65B49914}"/>
    <cellStyle name="Normal 11 14" xfId="22814" xr:uid="{5833387D-E9A9-4441-B9FE-4D9EAFAC98D4}"/>
    <cellStyle name="Normal 11 15" xfId="12487" xr:uid="{7EFC5989-DA7E-48B8-880F-CC6997E49A5D}"/>
    <cellStyle name="Normal 11 2" xfId="661" xr:uid="{00000000-0005-0000-0000-000041040000}"/>
    <cellStyle name="Normal 11 2 10" xfId="12542" xr:uid="{7E869A50-9584-4C5E-9D24-F234CDB98485}"/>
    <cellStyle name="Normal 11 2 2" xfId="662" xr:uid="{00000000-0005-0000-0000-000042040000}"/>
    <cellStyle name="Normal 11 2 2 2" xfId="663" xr:uid="{00000000-0005-0000-0000-000043040000}"/>
    <cellStyle name="Normal 11 2 2 2 2" xfId="5021" xr:uid="{BA8DA40D-765F-4216-82AB-BCD7EFE51A86}"/>
    <cellStyle name="Normal 11 2 2 2 2 2" xfId="26766" xr:uid="{D7BC8985-AC76-484A-83F1-F401BDDEC26E}"/>
    <cellStyle name="Normal 11 2 2 2 2 3" xfId="26092" xr:uid="{395AE3D6-859A-4CE7-A280-6E488F1674D3}"/>
    <cellStyle name="Normal 11 2 2 2 2 4" xfId="14315" xr:uid="{B2FC0D89-6FFE-420A-BBC4-6244EB26879D}"/>
    <cellStyle name="Normal 11 2 2 2 3" xfId="6768" xr:uid="{6ED8C70E-7C6C-4CA0-891E-0EEECA17AA0B}"/>
    <cellStyle name="Normal 11 2 2 2 3 2" xfId="27560" xr:uid="{094EEDDA-A4DD-4F1C-ABB6-2BE7049EC4E0}"/>
    <cellStyle name="Normal 11 2 2 2 3 3" xfId="17148" xr:uid="{6439F4BB-E5F4-4187-B455-B2E1C3FE540A}"/>
    <cellStyle name="Normal 11 2 2 2 4" xfId="9601" xr:uid="{18713007-5CA2-4DE3-A579-91CDBA2B003D}"/>
    <cellStyle name="Normal 11 2 2 2 4 2" xfId="19981" xr:uid="{B954F003-7930-465D-BCF0-331C99E7F348}"/>
    <cellStyle name="Normal 11 2 2 2 5" xfId="22837" xr:uid="{71469C86-025B-4C88-9D43-019C15117EF9}"/>
    <cellStyle name="Normal 11 2 2 2 6" xfId="13398" xr:uid="{86A143AF-F29F-4F80-B659-86F5E63994C2}"/>
    <cellStyle name="Normal 11 2 2 3" xfId="5020" xr:uid="{3666E523-EAB3-4F61-8F2A-1ED85699C265}"/>
    <cellStyle name="Normal 11 2 2 3 2" xfId="25102" xr:uid="{A78CBC4B-639F-4CB4-8708-3B4C0F09661D}"/>
    <cellStyle name="Normal 11 2 2 3 3" xfId="28019" xr:uid="{429137E1-1FD7-4D02-BE96-8AE50CA8DCE0}"/>
    <cellStyle name="Normal 11 2 2 3 4" xfId="14314" xr:uid="{92DA86C5-C158-4A16-B7A1-8B534FB7D785}"/>
    <cellStyle name="Normal 11 2 2 4" xfId="6767" xr:uid="{E0CD5663-441D-498F-A2EB-60988238896E}"/>
    <cellStyle name="Normal 11 2 2 4 2" xfId="23147" xr:uid="{B44FB618-BE3C-4955-9D18-97BD37EE7801}"/>
    <cellStyle name="Normal 11 2 2 4 3" xfId="26284" xr:uid="{32FF9B93-DE82-4AF8-A8A0-FB357E510D26}"/>
    <cellStyle name="Normal 11 2 2 4 4" xfId="17147" xr:uid="{A617F348-0250-40A7-9E68-6603C4F1233F}"/>
    <cellStyle name="Normal 11 2 2 5" xfId="9600" xr:uid="{669B17C0-DD9D-485B-8A13-678C00CFD102}"/>
    <cellStyle name="Normal 11 2 2 5 2" xfId="29369" xr:uid="{5BED36D4-72D3-43BB-A326-B56F2A7DB586}"/>
    <cellStyle name="Normal 11 2 2 5 3" xfId="19980" xr:uid="{04AF60EA-E3B2-4C0D-888A-5643CF5F053A}"/>
    <cellStyle name="Normal 11 2 2 6" xfId="24035" xr:uid="{2A976BB5-7227-426B-BAF5-710F9FB7AD66}"/>
    <cellStyle name="Normal 11 2 2 7" xfId="12700" xr:uid="{B9B44B2F-09F4-4F5A-81A4-A363C3B08CD8}"/>
    <cellStyle name="Normal 11 2 3" xfId="664" xr:uid="{00000000-0005-0000-0000-000044040000}"/>
    <cellStyle name="Normal 11 2 3 2" xfId="5022" xr:uid="{8D7B7765-0EE9-4AB0-9533-6D02F1D32CA6}"/>
    <cellStyle name="Normal 11 2 3 2 2" xfId="24059" xr:uid="{13EE7752-BAC5-4761-8D52-865BD1687F8B}"/>
    <cellStyle name="Normal 11 2 3 2 3" xfId="26421" xr:uid="{3F65E947-7EC7-4CA6-9FA9-31FBAAC4DB31}"/>
    <cellStyle name="Normal 11 2 3 2 4" xfId="14316" xr:uid="{36110C57-00AC-439B-9109-7B28C2CE2368}"/>
    <cellStyle name="Normal 11 2 3 3" xfId="6769" xr:uid="{D2360609-4E98-41CE-9402-047DAEBF7659}"/>
    <cellStyle name="Normal 11 2 3 3 2" xfId="25743" xr:uid="{9BF657A4-76E3-4294-96AC-9699E9AD370A}"/>
    <cellStyle name="Normal 11 2 3 3 3" xfId="28559" xr:uid="{5B8552F4-CAA9-45AB-A23A-F3B977DEA90C}"/>
    <cellStyle name="Normal 11 2 3 3 4" xfId="17149" xr:uid="{1EE0F6BE-5908-4A06-8918-BCBC0962A927}"/>
    <cellStyle name="Normal 11 2 3 4" xfId="9602" xr:uid="{E227C0A7-82F8-433F-AAF0-F42C79778371}"/>
    <cellStyle name="Normal 11 2 3 4 2" xfId="29370" xr:uid="{47494459-9E4E-4E1E-9967-DF12DF0B497D}"/>
    <cellStyle name="Normal 11 2 3 4 3" xfId="19982" xr:uid="{FC34B077-EBC7-4E7B-B96A-5617E40A1C2B}"/>
    <cellStyle name="Normal 11 2 3 5" xfId="25352" xr:uid="{2C1C60BF-0ED5-4A71-A86B-258F3212A8ED}"/>
    <cellStyle name="Normal 11 2 3 6" xfId="13135" xr:uid="{CE0F4D07-EED5-46F9-80EE-7ECBB432934E}"/>
    <cellStyle name="Normal 11 2 4" xfId="665" xr:uid="{00000000-0005-0000-0000-000045040000}"/>
    <cellStyle name="Normal 11 2 4 2" xfId="6770" xr:uid="{6FC13055-6C37-4A68-84C0-0EF1382DF28E}"/>
    <cellStyle name="Normal 11 2 4 2 2" xfId="27253" xr:uid="{41EC3C82-FA1C-4CB9-A3E7-F65B4905A12C}"/>
    <cellStyle name="Normal 11 2 4 2 3" xfId="17150" xr:uid="{2AEBD2DB-F0C3-47CB-BEF5-8D3B2C03CCC4}"/>
    <cellStyle name="Normal 11 2 4 3" xfId="9603" xr:uid="{149F13F6-B3CB-4D97-A0CE-2FFA9F125BEF}"/>
    <cellStyle name="Normal 11 2 4 3 2" xfId="19983" xr:uid="{05C9874B-CE67-4883-ABF1-BF3E014ED98B}"/>
    <cellStyle name="Normal 11 2 4 4" xfId="24289" xr:uid="{7EA0A519-3A89-48B0-9F76-76FA7FC64127}"/>
    <cellStyle name="Normal 11 2 4 5" xfId="14317" xr:uid="{3B4D1103-8FD6-4B6F-A67D-2616A7686505}"/>
    <cellStyle name="Normal 11 2 5" xfId="3912" xr:uid="{6D6FC8A0-19C3-4AFB-B0F3-1A70299C8861}"/>
    <cellStyle name="Normal 11 2 5 2" xfId="8743" xr:uid="{F42E2E87-920C-451F-A729-A8A289DF4DA6}"/>
    <cellStyle name="Normal 11 2 5 2 2" xfId="28970" xr:uid="{54456655-4F9A-48B2-BDC1-89B46144FB14}"/>
    <cellStyle name="Normal 11 2 5 2 3" xfId="19123" xr:uid="{65BFA062-C9FB-4635-A3E3-75513F96D177}"/>
    <cellStyle name="Normal 11 2 5 3" xfId="11576" xr:uid="{1B5C27D1-9672-4C2A-AFF7-0103D9DCCFF8}"/>
    <cellStyle name="Normal 11 2 5 3 2" xfId="21956" xr:uid="{D4500874-26D1-47F2-BA91-E45F7B7C840F}"/>
    <cellStyle name="Normal 11 2 5 4" xfId="25609" xr:uid="{FF225065-C54F-40C4-9707-1FAC0F1087E9}"/>
    <cellStyle name="Normal 11 2 5 5" xfId="16290" xr:uid="{93EDE843-9A22-4B3F-A14C-23A596433670}"/>
    <cellStyle name="Normal 11 2 6" xfId="5019" xr:uid="{3D522979-40D5-4A0D-812B-B82FFA87AAE4}"/>
    <cellStyle name="Normal 11 2 6 2" xfId="25732" xr:uid="{A09E37DF-F035-4BCA-A2E3-7A1295B00C72}"/>
    <cellStyle name="Normal 11 2 6 3" xfId="26552" xr:uid="{2C88A89D-BE01-464B-ACA7-6C72CCE9D11C}"/>
    <cellStyle name="Normal 11 2 6 4" xfId="14313" xr:uid="{7644D493-7267-4E52-AE60-1BA38E58EDDC}"/>
    <cellStyle name="Normal 11 2 7" xfId="6766" xr:uid="{41A70720-8E2A-42FE-9FBA-A60213032968}"/>
    <cellStyle name="Normal 11 2 7 2" xfId="27772" xr:uid="{ECB8DF8A-84B3-4F5D-B320-3B309D58FA40}"/>
    <cellStyle name="Normal 11 2 7 3" xfId="17146" xr:uid="{D41CF98A-C869-4219-9D61-63C9438080EF}"/>
    <cellStyle name="Normal 11 2 8" xfId="9599" xr:uid="{03680630-C21E-427F-A1D7-05E958DC8ADA}"/>
    <cellStyle name="Normal 11 2 8 2" xfId="19979" xr:uid="{8E89BE1B-ADF8-4A58-B216-FE5A5BCD1E3C}"/>
    <cellStyle name="Normal 11 2 9" xfId="23175" xr:uid="{81460E23-6EB1-49D8-A645-1A3E44E65310}"/>
    <cellStyle name="Normal 11 3" xfId="666" xr:uid="{00000000-0005-0000-0000-000046040000}"/>
    <cellStyle name="Normal 11 3 10" xfId="12543" xr:uid="{DE5CB4EC-3856-4404-8BD5-694F19EB3F2D}"/>
    <cellStyle name="Normal 11 3 2" xfId="667" xr:uid="{00000000-0005-0000-0000-000047040000}"/>
    <cellStyle name="Normal 11 3 2 2" xfId="668" xr:uid="{00000000-0005-0000-0000-000048040000}"/>
    <cellStyle name="Normal 11 3 2 2 2" xfId="5025" xr:uid="{C586F6EF-9902-4006-9902-EFBD3D1B3642}"/>
    <cellStyle name="Normal 11 3 2 2 2 2" xfId="26767" xr:uid="{0E88BB26-8DE8-4727-8EE1-C4104993574F}"/>
    <cellStyle name="Normal 11 3 2 2 2 3" xfId="26173" xr:uid="{9B686E4D-46C1-400F-BDB0-7E4DF50065AF}"/>
    <cellStyle name="Normal 11 3 2 2 2 4" xfId="14320" xr:uid="{4C7A75A4-55C7-4E8D-9CC7-EAF58D0D639A}"/>
    <cellStyle name="Normal 11 3 2 2 3" xfId="6773" xr:uid="{61E2EB25-B676-4750-8EF4-67A1701A3DF1}"/>
    <cellStyle name="Normal 11 3 2 2 3 2" xfId="27561" xr:uid="{9975980D-517F-4D31-8D2C-7D36363CCB32}"/>
    <cellStyle name="Normal 11 3 2 2 3 3" xfId="17153" xr:uid="{FB084660-5EC1-4824-888F-AAD9D6A5A50B}"/>
    <cellStyle name="Normal 11 3 2 2 4" xfId="9606" xr:uid="{B93F1DC8-F2EB-4222-9E05-D11416E9425E}"/>
    <cellStyle name="Normal 11 3 2 2 4 2" xfId="19986" xr:uid="{FA781ABD-CA61-4631-8DAF-3991ED4F265C}"/>
    <cellStyle name="Normal 11 3 2 2 5" xfId="24447" xr:uid="{DAC33619-D368-4550-A016-8622F25A9985}"/>
    <cellStyle name="Normal 11 3 2 2 6" xfId="13399" xr:uid="{D18452EE-469E-4F40-A03A-DF8D1F87B9CF}"/>
    <cellStyle name="Normal 11 3 2 3" xfId="5024" xr:uid="{DBAD4C82-4BF6-469F-81BD-0D549C5FFEAE}"/>
    <cellStyle name="Normal 11 3 2 3 2" xfId="23759" xr:uid="{EC0EF743-3D30-43D1-B983-4201625E7AD6}"/>
    <cellStyle name="Normal 11 3 2 3 3" xfId="28495" xr:uid="{8E1709E5-F404-41D5-B7E0-7AEA04AEB1FD}"/>
    <cellStyle name="Normal 11 3 2 3 4" xfId="14319" xr:uid="{5A480C38-8B8B-4B06-8B69-93FA2FF2396C}"/>
    <cellStyle name="Normal 11 3 2 4" xfId="6772" xr:uid="{05A750AD-AE05-48AD-B276-D9CA212BFE29}"/>
    <cellStyle name="Normal 11 3 2 4 2" xfId="24827" xr:uid="{0BBCF30A-9949-44A1-B8C4-E0C4D4D5D345}"/>
    <cellStyle name="Normal 11 3 2 4 3" xfId="28612" xr:uid="{C01ED12D-4FAB-49DF-A5F2-D3A87905D3BD}"/>
    <cellStyle name="Normal 11 3 2 4 4" xfId="17152" xr:uid="{3B0486EB-1E20-4ED3-A24E-DD6F37DF8F78}"/>
    <cellStyle name="Normal 11 3 2 5" xfId="9605" xr:uid="{549D58CD-3A88-48EC-9E8F-308ACBA6E02D}"/>
    <cellStyle name="Normal 11 3 2 5 2" xfId="29371" xr:uid="{EA46AE19-808A-4B5C-B068-F29641C577CC}"/>
    <cellStyle name="Normal 11 3 2 5 3" xfId="19985" xr:uid="{6B09AE4B-A9F8-4E59-AF75-B41B85C3F703}"/>
    <cellStyle name="Normal 11 3 2 6" xfId="23836" xr:uid="{27B6450B-2151-40CE-BF23-437819165869}"/>
    <cellStyle name="Normal 11 3 2 7" xfId="12701" xr:uid="{AEE0F9C2-DBED-4C83-9B30-1BFF1EF0E86D}"/>
    <cellStyle name="Normal 11 3 3" xfId="669" xr:uid="{00000000-0005-0000-0000-000049040000}"/>
    <cellStyle name="Normal 11 3 3 2" xfId="5026" xr:uid="{8C06DBC2-DDA8-4EF3-BD25-C5AA42C4564D}"/>
    <cellStyle name="Normal 11 3 3 2 2" xfId="26768" xr:uid="{A25B506B-BAF3-4505-8C8B-22FF2B6837ED}"/>
    <cellStyle name="Normal 11 3 3 2 3" xfId="28290" xr:uid="{CB6A426F-82A5-4260-A673-F81C3686242E}"/>
    <cellStyle name="Normal 11 3 3 2 4" xfId="14321" xr:uid="{0935CDD8-A7DB-4461-A014-80E9BEF715E7}"/>
    <cellStyle name="Normal 11 3 3 3" xfId="6774" xr:uid="{A41BC5D5-5123-4ED0-95F1-D9D160AC9C9D}"/>
    <cellStyle name="Normal 11 3 3 3 2" xfId="27562" xr:uid="{1A5F9BCC-B8AF-4809-8026-C15ADB9475A0}"/>
    <cellStyle name="Normal 11 3 3 3 3" xfId="26754" xr:uid="{477DA55A-367C-46B8-AC6D-106F743997AE}"/>
    <cellStyle name="Normal 11 3 3 3 4" xfId="17154" xr:uid="{93677684-FB0B-435D-A229-1C0AA2DA0D95}"/>
    <cellStyle name="Normal 11 3 3 4" xfId="9607" xr:uid="{6F0DFD3F-9895-4D8B-A8F5-981B36E0833D}"/>
    <cellStyle name="Normal 11 3 3 4 2" xfId="29372" xr:uid="{37D965CF-A197-4014-AFCA-5E70F1CD73C5}"/>
    <cellStyle name="Normal 11 3 3 4 3" xfId="19987" xr:uid="{296E0623-3297-40EC-93A6-E57B3F4A63A3}"/>
    <cellStyle name="Normal 11 3 3 5" xfId="24233" xr:uid="{0D851AD1-5272-4B55-9B36-BC31461895C4}"/>
    <cellStyle name="Normal 11 3 3 6" xfId="13136" xr:uid="{72F81136-ACE5-4FE5-A423-15E999396A2B}"/>
    <cellStyle name="Normal 11 3 4" xfId="670" xr:uid="{00000000-0005-0000-0000-00004A040000}"/>
    <cellStyle name="Normal 11 3 4 2" xfId="6775" xr:uid="{525E3984-2309-474D-8E61-2FBEDEDD798E}"/>
    <cellStyle name="Normal 11 3 4 2 2" xfId="27238" xr:uid="{18DF850A-9BB7-49F7-87DC-E6724D416728}"/>
    <cellStyle name="Normal 11 3 4 2 3" xfId="17155" xr:uid="{D4BEB83E-59B7-466C-B2C6-BE7ED1AC57D3}"/>
    <cellStyle name="Normal 11 3 4 3" xfId="9608" xr:uid="{7B93175C-3CC7-4031-B187-09D083BC8DD3}"/>
    <cellStyle name="Normal 11 3 4 3 2" xfId="19988" xr:uid="{EA99FA9B-4552-4798-981D-D2D03430BACB}"/>
    <cellStyle name="Normal 11 3 4 4" xfId="22880" xr:uid="{BA692C8E-869D-49A4-9FBB-086A65872992}"/>
    <cellStyle name="Normal 11 3 4 5" xfId="14322" xr:uid="{429B78E7-79ED-4010-8247-8AE18B06BFDD}"/>
    <cellStyle name="Normal 11 3 5" xfId="3913" xr:uid="{5F8D0651-3182-4A9E-AA1E-9C3AA1F77872}"/>
    <cellStyle name="Normal 11 3 5 2" xfId="8744" xr:uid="{1E1AD780-6E4E-4309-A722-2ECEAD03D09D}"/>
    <cellStyle name="Normal 11 3 5 2 2" xfId="28971" xr:uid="{30B45775-90E9-42E7-8B5C-46CCA9BAF7D7}"/>
    <cellStyle name="Normal 11 3 5 2 3" xfId="19124" xr:uid="{B67135CF-3284-4839-AAB7-7A6E3C0EBE03}"/>
    <cellStyle name="Normal 11 3 5 3" xfId="11577" xr:uid="{BD6BA976-0F9A-4F2C-90BB-CC1A607DED1A}"/>
    <cellStyle name="Normal 11 3 5 3 2" xfId="21957" xr:uid="{DE7A4E47-0D13-4BFE-8D85-77E6EBB294CC}"/>
    <cellStyle name="Normal 11 3 5 4" xfId="23998" xr:uid="{FC38D255-9A66-4C5C-B6F8-2FA9BE087CEF}"/>
    <cellStyle name="Normal 11 3 5 5" xfId="16291" xr:uid="{7DBADBA1-71E0-4C63-BF7C-8B98471971B0}"/>
    <cellStyle name="Normal 11 3 6" xfId="5023" xr:uid="{D4B640ED-396F-451B-B450-FED05EC40CCF}"/>
    <cellStyle name="Normal 11 3 6 2" xfId="23497" xr:uid="{45C3B587-B34B-4C0C-88D8-F99AF9F39D21}"/>
    <cellStyle name="Normal 11 3 6 3" xfId="27392" xr:uid="{D818418A-E729-4CFB-82CD-736FF1664127}"/>
    <cellStyle name="Normal 11 3 6 4" xfId="14318" xr:uid="{6A686EA7-3EC9-44F1-A330-0BA34D3C04DE}"/>
    <cellStyle name="Normal 11 3 7" xfId="6771" xr:uid="{AFE4D348-22E3-4EB0-8EB2-3C3195851085}"/>
    <cellStyle name="Normal 11 3 7 2" xfId="27383" xr:uid="{35B54A7C-0AE2-4961-8813-85FFE7E9F321}"/>
    <cellStyle name="Normal 11 3 7 3" xfId="17151" xr:uid="{E8A39245-1E46-4E1B-BEC6-4CE9E1F208E1}"/>
    <cellStyle name="Normal 11 3 8" xfId="9604" xr:uid="{E413EBD7-91A4-4C65-A0EC-EBF30833767A}"/>
    <cellStyle name="Normal 11 3 8 2" xfId="19984" xr:uid="{1B735CB8-671D-4E0E-B092-914FB5F16E02}"/>
    <cellStyle name="Normal 11 3 9" xfId="24659" xr:uid="{2AE20C54-B79E-4CDD-8E85-0E151CBDC13D}"/>
    <cellStyle name="Normal 11 4" xfId="671" xr:uid="{00000000-0005-0000-0000-00004B040000}"/>
    <cellStyle name="Normal 11 4 10" xfId="12544" xr:uid="{32DA3DB1-B217-4604-9AFD-0F53DC3D9D79}"/>
    <cellStyle name="Normal 11 4 2" xfId="672" xr:uid="{00000000-0005-0000-0000-00004C040000}"/>
    <cellStyle name="Normal 11 4 2 2" xfId="2894" xr:uid="{00000000-0005-0000-0000-000064030000}"/>
    <cellStyle name="Normal 11 4 2 2 2" xfId="6079" xr:uid="{638AB7AD-2EFD-4587-8170-B6C9ABC8A860}"/>
    <cellStyle name="Normal 11 4 2 2 2 2" xfId="27503" xr:uid="{44BCF25B-3303-491B-9398-AC74199A8FB7}"/>
    <cellStyle name="Normal 11 4 2 2 2 3" xfId="27957" xr:uid="{421CA5BC-66DE-4C11-8560-8085836A964F}"/>
    <cellStyle name="Normal 11 4 2 2 2 4" xfId="15557" xr:uid="{77D678A6-FB04-499A-8D50-6CC3EF7377B6}"/>
    <cellStyle name="Normal 11 4 2 2 3" xfId="8010" xr:uid="{92A64233-E5FA-4DF0-9033-18F2C8D20752}"/>
    <cellStyle name="Normal 11 4 2 2 3 2" xfId="27481" xr:uid="{A24A71F0-CF05-4172-B496-E2FD313B6CA9}"/>
    <cellStyle name="Normal 11 4 2 2 3 3" xfId="18390" xr:uid="{8535BAF6-E18C-4E47-A456-D14F8A6AAF7D}"/>
    <cellStyle name="Normal 11 4 2 2 4" xfId="10843" xr:uid="{0E33385C-032E-4B16-86D0-C2EC2609EB17}"/>
    <cellStyle name="Normal 11 4 2 2 4 2" xfId="21223" xr:uid="{0A965AF9-165C-4F2E-A797-A6545CDDAC86}"/>
    <cellStyle name="Normal 11 4 2 2 5" xfId="24840" xr:uid="{6C4EF4A7-F04B-40EB-B0CB-D2FB244C5B1D}"/>
    <cellStyle name="Normal 11 4 2 2 6" xfId="13400" xr:uid="{FF490721-9360-45FF-B598-4A6DEAEF1BD9}"/>
    <cellStyle name="Normal 11 4 2 3" xfId="5028" xr:uid="{09D41346-65F9-4754-8981-A6AE4D6D2B71}"/>
    <cellStyle name="Normal 11 4 2 3 2" xfId="23137" xr:uid="{A5B4D553-00F5-4278-A192-BCA5460DB1D2}"/>
    <cellStyle name="Normal 11 4 2 3 3" xfId="27654" xr:uid="{DA2178ED-C0B4-47E7-9A18-D04930947376}"/>
    <cellStyle name="Normal 11 4 2 3 4" xfId="14324" xr:uid="{8C3C65EE-A230-4AE1-A48F-8F19DD39C15D}"/>
    <cellStyle name="Normal 11 4 2 4" xfId="6777" xr:uid="{3FC43918-8A16-43A7-86EC-EF093A22A354}"/>
    <cellStyle name="Normal 11 4 2 4 2" xfId="26984" xr:uid="{F9C89338-8822-49FE-A0F9-344C1828451B}"/>
    <cellStyle name="Normal 11 4 2 4 3" xfId="28195" xr:uid="{CAFE39BD-9339-49FD-BE1D-24FC802D2383}"/>
    <cellStyle name="Normal 11 4 2 4 4" xfId="17157" xr:uid="{BE195126-BF42-46F0-80F9-B7BDBD2D837F}"/>
    <cellStyle name="Normal 11 4 2 5" xfId="9610" xr:uid="{FA3BF229-151C-4960-B5B6-9BD084993B34}"/>
    <cellStyle name="Normal 11 4 2 5 2" xfId="29373" xr:uid="{C66D6D37-59E4-46D1-9486-9A0AA0B9946A}"/>
    <cellStyle name="Normal 11 4 2 5 3" xfId="19990" xr:uid="{15262610-0F77-49C1-8B94-420F88791E14}"/>
    <cellStyle name="Normal 11 4 2 6" xfId="23279" xr:uid="{9B5595E7-9D85-47DE-A5FF-B00EA32836C6}"/>
    <cellStyle name="Normal 11 4 2 7" xfId="12702" xr:uid="{CE0D822D-5F48-4257-89C6-FAE62D7003F1}"/>
    <cellStyle name="Normal 11 4 3" xfId="673" xr:uid="{00000000-0005-0000-0000-00004D040000}"/>
    <cellStyle name="Normal 11 4 3 2" xfId="5029" xr:uid="{0C5810A7-7868-4A70-B763-EFD90EACFF69}"/>
    <cellStyle name="Normal 11 4 3 2 2" xfId="27262" xr:uid="{95ED38D0-6E85-4036-B35C-1751487878B3}"/>
    <cellStyle name="Normal 11 4 3 2 3" xfId="28066" xr:uid="{04B9A4C7-6478-42D6-90BF-88A3E2705691}"/>
    <cellStyle name="Normal 11 4 3 2 4" xfId="14325" xr:uid="{5C58E733-5A2F-4AD8-8A2A-8E8AFD15AB66}"/>
    <cellStyle name="Normal 11 4 3 3" xfId="6778" xr:uid="{D2ABF370-7D95-4DC2-9860-4CF5DB0775BE}"/>
    <cellStyle name="Normal 11 4 3 3 2" xfId="27794" xr:uid="{8DB23A2A-405D-4EF1-BDCA-91298B2F4FDA}"/>
    <cellStyle name="Normal 11 4 3 3 3" xfId="28403" xr:uid="{542C35E4-DE9B-4FD1-AC17-9798A51217D5}"/>
    <cellStyle name="Normal 11 4 3 3 4" xfId="17158" xr:uid="{69FE33AE-1816-4A43-89F9-3170E4FBBB41}"/>
    <cellStyle name="Normal 11 4 3 4" xfId="9611" xr:uid="{DC1B4FCE-FA02-4419-A0F4-7832434EF505}"/>
    <cellStyle name="Normal 11 4 3 4 2" xfId="29374" xr:uid="{1B44CD20-4F94-4165-8758-24170B523D18}"/>
    <cellStyle name="Normal 11 4 3 4 3" xfId="19991" xr:uid="{6EEE6ED3-74BF-4802-9021-5CF73EF5E5E3}"/>
    <cellStyle name="Normal 11 4 3 5" xfId="23336" xr:uid="{913A5553-8E2D-491A-9ECD-001DA73C9D57}"/>
    <cellStyle name="Normal 11 4 3 6" xfId="13137" xr:uid="{D9C8ABD3-EB57-455D-B81C-45325FB4E9B5}"/>
    <cellStyle name="Normal 11 4 4" xfId="2311" xr:uid="{00000000-0005-0000-0000-000062030000}"/>
    <cellStyle name="Normal 11 4 4 2" xfId="7437" xr:uid="{394811E4-217E-4816-8676-94FAE0589D3B}"/>
    <cellStyle name="Normal 11 4 4 2 2" xfId="26725" xr:uid="{1AF97864-D37D-4037-84D1-6CCD2AE37F6A}"/>
    <cellStyle name="Normal 11 4 4 2 3" xfId="17817" xr:uid="{22C4DDA3-0E64-4F06-8798-CE2CF1C14E38}"/>
    <cellStyle name="Normal 11 4 4 3" xfId="10270" xr:uid="{9A3D01F3-3A79-4FC6-B0B3-6124229E4D93}"/>
    <cellStyle name="Normal 11 4 4 3 2" xfId="20650" xr:uid="{C29B0363-002B-411E-895A-035368462CED}"/>
    <cellStyle name="Normal 11 4 4 4" xfId="25163" xr:uid="{D83C62A1-72F3-433C-BBC3-3EA1C796A097}"/>
    <cellStyle name="Normal 11 4 4 5" xfId="14984" xr:uid="{E5B598D3-FBC0-4B13-8358-920035AFF140}"/>
    <cellStyle name="Normal 11 4 5" xfId="3914" xr:uid="{9902BB13-0532-49D2-AEAD-792FC1809C68}"/>
    <cellStyle name="Normal 11 4 5 2" xfId="8745" xr:uid="{15F0FC37-5EC8-4DBB-AB36-1807EBF63018}"/>
    <cellStyle name="Normal 11 4 5 2 2" xfId="28972" xr:uid="{8CB43262-9F07-43E1-A748-EC554C77FA7B}"/>
    <cellStyle name="Normal 11 4 5 2 3" xfId="19125" xr:uid="{75928AAB-E63A-4E0D-B91B-1CB56A039DA7}"/>
    <cellStyle name="Normal 11 4 5 3" xfId="11578" xr:uid="{0405A663-ADD8-4A00-B9EC-955BAA456DF8}"/>
    <cellStyle name="Normal 11 4 5 3 2" xfId="21958" xr:uid="{23CC4FBC-7AC6-4FC7-BB7E-4EC14EF4FD8B}"/>
    <cellStyle name="Normal 11 4 5 4" xfId="23500" xr:uid="{CFD8BA40-1C3D-4CC8-8CB4-2F43131FAC8C}"/>
    <cellStyle name="Normal 11 4 5 5" xfId="16292" xr:uid="{608C74BC-40EF-43E7-8644-7C6CDFA9BA1E}"/>
    <cellStyle name="Normal 11 4 6" xfId="5027" xr:uid="{530B1860-0E38-4AB1-82D5-34D2D503466A}"/>
    <cellStyle name="Normal 11 4 6 2" xfId="26624" xr:uid="{6E4FFAB8-89DA-48A3-860E-AECD758CC5DF}"/>
    <cellStyle name="Normal 11 4 6 3" xfId="28680" xr:uid="{3FB66B60-3A9D-4335-8BCD-F245C49E3A54}"/>
    <cellStyle name="Normal 11 4 6 4" xfId="14323" xr:uid="{D3CE1157-80D7-4098-A91E-25BC0F82AE7C}"/>
    <cellStyle name="Normal 11 4 7" xfId="6776" xr:uid="{FA6FE495-F3FF-4302-943D-6B551539A985}"/>
    <cellStyle name="Normal 11 4 7 2" xfId="26816" xr:uid="{C8C05CDF-F846-41C0-A7BD-E6BF2BBE40CA}"/>
    <cellStyle name="Normal 11 4 7 3" xfId="17156" xr:uid="{C919DAC2-5ED6-4CA6-9C63-167B91DD9B7C}"/>
    <cellStyle name="Normal 11 4 8" xfId="9609" xr:uid="{E9EBDB79-4531-45D4-BD3C-274B2FF4B4C8}"/>
    <cellStyle name="Normal 11 4 8 2" xfId="19989" xr:uid="{FFA46CB1-C19C-4FD7-86AB-486C0515D668}"/>
    <cellStyle name="Normal 11 4 9" xfId="24255" xr:uid="{E8D0F19D-FDF9-43A5-91F0-731DE19A0A38}"/>
    <cellStyle name="Normal 11 5" xfId="674" xr:uid="{00000000-0005-0000-0000-00004E040000}"/>
    <cellStyle name="Normal 11 5 10" xfId="12541" xr:uid="{51AC1F11-C3FE-4EE9-8A11-26E03486E04E}"/>
    <cellStyle name="Normal 11 5 2" xfId="675" xr:uid="{00000000-0005-0000-0000-00004F040000}"/>
    <cellStyle name="Normal 11 5 2 2" xfId="5031" xr:uid="{2ECDA429-4EC8-4F67-98C9-7D876071CA03}"/>
    <cellStyle name="Normal 11 5 2 2 2" xfId="23178" xr:uid="{D6939B94-C692-4BBC-915C-45AE47A84439}"/>
    <cellStyle name="Normal 11 5 2 2 3" xfId="28359" xr:uid="{D36EC450-F19F-4975-AFB9-0B6FBC0C572B}"/>
    <cellStyle name="Normal 11 5 2 2 4" xfId="14327" xr:uid="{5D1E616E-3750-4D32-8DF1-D7426BDEB46B}"/>
    <cellStyle name="Normal 11 5 2 3" xfId="6780" xr:uid="{D1E164DC-1B11-469A-A7D5-A802A85B6DB3}"/>
    <cellStyle name="Normal 11 5 2 3 2" xfId="27564" xr:uid="{88109015-6CD9-4DC7-AE64-38E719ED4739}"/>
    <cellStyle name="Normal 11 5 2 3 3" xfId="28262" xr:uid="{0F2F7947-5A46-4A3D-8922-F710568EAD34}"/>
    <cellStyle name="Normal 11 5 2 3 4" xfId="17160" xr:uid="{D65AD02B-E74C-4006-B96B-120B8260D3AF}"/>
    <cellStyle name="Normal 11 5 2 4" xfId="9613" xr:uid="{E3B27907-6F21-42C4-BE25-292AEB6116F5}"/>
    <cellStyle name="Normal 11 5 2 4 2" xfId="29375" xr:uid="{88499F2D-8EDE-4595-B670-5C59F4C4079E}"/>
    <cellStyle name="Normal 11 5 2 4 3" xfId="19993" xr:uid="{A0AC8923-E63F-4815-87E4-1F847DC99337}"/>
    <cellStyle name="Normal 11 5 2 5" xfId="22896" xr:uid="{10AC2A4C-25B8-407B-86EB-D23AC8AE782F}"/>
    <cellStyle name="Normal 11 5 2 6" xfId="13669" xr:uid="{76BB1F48-F840-4163-B2ED-D67E928F6313}"/>
    <cellStyle name="Normal 11 5 3" xfId="2711" xr:uid="{00000000-0005-0000-0000-000068030000}"/>
    <cellStyle name="Normal 11 5 3 2" xfId="5928" xr:uid="{6F92EF33-8D36-4526-A477-9E3E38C0EF3D}"/>
    <cellStyle name="Normal 11 5 3 2 2" xfId="28481" xr:uid="{3D87EF29-19C2-41BB-8C2A-1F71A97B2050}"/>
    <cellStyle name="Normal 11 5 3 2 3" xfId="15381" xr:uid="{61F7D16C-D0BE-4935-AD5F-5C37E576F00C}"/>
    <cellStyle name="Normal 11 5 3 3" xfId="7834" xr:uid="{DC9D65AA-0A05-4438-B41F-99F031A1D619}"/>
    <cellStyle name="Normal 11 5 3 3 2" xfId="18214" xr:uid="{39276640-D55F-4F75-835D-12F838513141}"/>
    <cellStyle name="Normal 11 5 3 4" xfId="10667" xr:uid="{37F29275-441E-4E18-BABE-CF5B89C41A13}"/>
    <cellStyle name="Normal 11 5 3 4 2" xfId="21047" xr:uid="{5843CE77-DEA0-46CE-BA6D-3AA8FC5A9BC7}"/>
    <cellStyle name="Normal 11 5 3 5" xfId="24014" xr:uid="{4F462E06-2789-43B4-9538-4BFEF5954722}"/>
    <cellStyle name="Normal 11 5 3 6" xfId="13134" xr:uid="{99B4E794-325F-4CD6-91D4-ACCEC952CE5D}"/>
    <cellStyle name="Normal 11 5 4" xfId="2310" xr:uid="{00000000-0005-0000-0000-000066030000}"/>
    <cellStyle name="Normal 11 5 4 2" xfId="7436" xr:uid="{35B10574-9D4D-4578-AC4E-A61C69771504}"/>
    <cellStyle name="Normal 11 5 4 2 2" xfId="27375" xr:uid="{C8368EE2-DA1F-43DE-8F75-E476DF764D55}"/>
    <cellStyle name="Normal 11 5 4 2 3" xfId="17816" xr:uid="{419A3659-2A11-44E1-A28C-26C85944F939}"/>
    <cellStyle name="Normal 11 5 4 3" xfId="10269" xr:uid="{C8B48D61-49CA-4B57-9C8B-DBD170D7F774}"/>
    <cellStyle name="Normal 11 5 4 3 2" xfId="20649" xr:uid="{DCC9D1B5-17C8-42D9-BC5F-22A86B416D42}"/>
    <cellStyle name="Normal 11 5 4 4" xfId="25358" xr:uid="{5C49BD4A-9C02-47AF-9DA1-A08A087E6962}"/>
    <cellStyle name="Normal 11 5 4 5" xfId="14983" xr:uid="{A07DE548-936A-4CB8-94E7-52FA4E3A9589}"/>
    <cellStyle name="Normal 11 5 5" xfId="3837" xr:uid="{D19BC1C9-2E10-4B47-B0C8-B6F0346CE62D}"/>
    <cellStyle name="Normal 11 5 5 2" xfId="8669" xr:uid="{98449998-45F3-41E3-BEFC-C7A5CD274203}"/>
    <cellStyle name="Normal 11 5 5 2 2" xfId="19049" xr:uid="{D9DFE239-6AE4-49FD-91BC-4D8FE9CC916D}"/>
    <cellStyle name="Normal 11 5 5 3" xfId="11502" xr:uid="{ECB60C65-AE28-4FD2-A77A-C8F5F5E542F8}"/>
    <cellStyle name="Normal 11 5 5 3 2" xfId="21882" xr:uid="{D537F629-95BF-4A91-AE3A-8202DF7F1EAD}"/>
    <cellStyle name="Normal 11 5 5 4" xfId="26817" xr:uid="{1132127F-3DB5-46A5-BB43-6BCF4B34D10F}"/>
    <cellStyle name="Normal 11 5 5 5" xfId="16216" xr:uid="{7BA8269A-E710-4EEF-BE55-A3B6C7D256FA}"/>
    <cellStyle name="Normal 11 5 6" xfId="5030" xr:uid="{ACC57913-C41D-415C-AB56-B836E90863CC}"/>
    <cellStyle name="Normal 11 5 6 2" xfId="14326" xr:uid="{3918465B-9A15-4C3E-9B12-CCF9B5CA9EF1}"/>
    <cellStyle name="Normal 11 5 7" xfId="6779" xr:uid="{BA1E19AF-9C0A-4A8D-8781-6A9D8108365F}"/>
    <cellStyle name="Normal 11 5 7 2" xfId="17159" xr:uid="{8BE4348E-2A2B-4371-99E8-1FAAFC57962E}"/>
    <cellStyle name="Normal 11 5 8" xfId="9612" xr:uid="{1EF09A24-7522-4965-91FA-F627EED0F86E}"/>
    <cellStyle name="Normal 11 5 8 2" xfId="19992" xr:uid="{36C7FCF1-DF08-49D1-B277-C0EA1EF462A2}"/>
    <cellStyle name="Normal 11 5 9" xfId="23308" xr:uid="{0BB148A3-0364-4042-9D78-23888DA62354}"/>
    <cellStyle name="Normal 11 6" xfId="676" xr:uid="{00000000-0005-0000-0000-000050040000}"/>
    <cellStyle name="Normal 11 6 2" xfId="3143" xr:uid="{00000000-0005-0000-0000-00006A030000}"/>
    <cellStyle name="Normal 11 6 2 2" xfId="6200" xr:uid="{BD2FB26E-5A54-4702-8AD8-BF4594B190BE}"/>
    <cellStyle name="Normal 11 6 2 2 2" xfId="27432" xr:uid="{8411C2E7-6F5C-4B86-9ABF-BFF24311035C}"/>
    <cellStyle name="Normal 11 6 2 2 3" xfId="27277" xr:uid="{99477210-CFF4-4DA4-9107-C7EDD774EF58}"/>
    <cellStyle name="Normal 11 6 2 2 4" xfId="15769" xr:uid="{2A1554A1-6644-46C6-AD6B-A491CE4466C2}"/>
    <cellStyle name="Normal 11 6 2 3" xfId="8222" xr:uid="{1977EEAB-C78B-4F89-A0A2-57B4FE295A7A}"/>
    <cellStyle name="Normal 11 6 2 3 2" xfId="28867" xr:uid="{9AEE0E77-4E08-48C3-9C2F-5E9C4C8DCA98}"/>
    <cellStyle name="Normal 11 6 2 3 3" xfId="18602" xr:uid="{4FB95FB6-A6BC-4810-A27B-07F758FEBEF0}"/>
    <cellStyle name="Normal 11 6 2 4" xfId="11055" xr:uid="{5DC9A81C-8400-4BF9-B424-33BD0E155F50}"/>
    <cellStyle name="Normal 11 6 2 4 2" xfId="21435" xr:uid="{3245FFD4-9E08-459A-805A-681AC8FDAD7D}"/>
    <cellStyle name="Normal 11 6 2 5" xfId="24377" xr:uid="{9788469F-2D8A-4D77-A45D-F5DD89018255}"/>
    <cellStyle name="Normal 11 6 2 6" xfId="13670" xr:uid="{6D5378A5-9F6A-4DD9-88B5-A35EDAE7891B}"/>
    <cellStyle name="Normal 11 6 3" xfId="2859" xr:uid="{00000000-0005-0000-0000-00006B030000}"/>
    <cellStyle name="Normal 11 6 3 2" xfId="6071" xr:uid="{15DD6167-203B-433F-A9E3-2A16E6DED355}"/>
    <cellStyle name="Normal 11 6 3 2 2" xfId="26193" xr:uid="{4BEDC51B-725A-4593-9E6F-94F99D7F80AA}"/>
    <cellStyle name="Normal 11 6 3 2 3" xfId="15527" xr:uid="{49E981A8-79E2-4F5A-B95F-10B2AB8193C5}"/>
    <cellStyle name="Normal 11 6 3 3" xfId="7980" xr:uid="{08214E28-A72D-40B5-A0FF-BBC0FE4C1529}"/>
    <cellStyle name="Normal 11 6 3 3 2" xfId="18360" xr:uid="{43EB3EFD-E78F-4679-BBDC-835B346BDB3B}"/>
    <cellStyle name="Normal 11 6 3 4" xfId="10813" xr:uid="{A1CE415C-D7A7-430E-B35E-FA2D26E8C63C}"/>
    <cellStyle name="Normal 11 6 3 4 2" xfId="21193" xr:uid="{3E53748C-901F-4ABE-B0FB-05984115E6B7}"/>
    <cellStyle name="Normal 11 6 3 5" xfId="24149" xr:uid="{D95C5E7B-8D7F-4AFD-9FFC-363BC5D9368F}"/>
    <cellStyle name="Normal 11 6 3 6" xfId="13347" xr:uid="{A7160CAA-E05C-42CC-9C4E-7CF2940DD71A}"/>
    <cellStyle name="Normal 11 6 4" xfId="4150" xr:uid="{8897D64D-3888-4BB8-9522-58EB076CD29F}"/>
    <cellStyle name="Normal 11 6 4 2" xfId="8921" xr:uid="{34FD39BE-6E6B-4AD5-BEC0-389BB156B5B3}"/>
    <cellStyle name="Normal 11 6 4 2 2" xfId="29020" xr:uid="{96374AE3-3679-4035-B9B3-F79B3DA14166}"/>
    <cellStyle name="Normal 11 6 4 2 3" xfId="19301" xr:uid="{217AB037-360E-43AE-B0B0-259481AA9338}"/>
    <cellStyle name="Normal 11 6 4 3" xfId="11754" xr:uid="{A9DA5D51-E46E-4BCB-8481-C81DCA54B20A}"/>
    <cellStyle name="Normal 11 6 4 3 2" xfId="22134" xr:uid="{2FF41ADB-2ECD-4F50-AC3B-147B5FE36219}"/>
    <cellStyle name="Normal 11 6 4 4" xfId="28483" xr:uid="{75AA98EB-F151-4117-9127-C1275A9C0006}"/>
    <cellStyle name="Normal 11 6 4 5" xfId="16468" xr:uid="{078E3D01-56AA-4595-9FB7-B04864440EC3}"/>
    <cellStyle name="Normal 11 6 5" xfId="5032" xr:uid="{CC1A95E0-B1E7-46CF-AFFF-52BB857E64C8}"/>
    <cellStyle name="Normal 11 6 5 2" xfId="27488" xr:uid="{64B45BFB-1BBC-4084-97A0-74B6A5E9A3EA}"/>
    <cellStyle name="Normal 11 6 5 3" xfId="14328" xr:uid="{FA70D1E4-E891-43DE-A664-7C2EE46E6787}"/>
    <cellStyle name="Normal 11 6 6" xfId="6781" xr:uid="{7D48E33C-69FE-439E-942C-4531C77FC840}"/>
    <cellStyle name="Normal 11 6 6 2" xfId="17161" xr:uid="{C9D6E1D2-24A2-448A-B67A-2510BAAC2BC4}"/>
    <cellStyle name="Normal 11 6 7" xfId="9614" xr:uid="{D7C41B80-F05F-49AC-9D45-D2A58C8503A3}"/>
    <cellStyle name="Normal 11 6 7 2" xfId="19994" xr:uid="{B05B765F-6156-4216-9857-FFAFC4C46E29}"/>
    <cellStyle name="Normal 11 6 8" xfId="25568" xr:uid="{F67A65D7-3B24-4110-8BA4-D4600D14EC47}"/>
    <cellStyle name="Normal 11 6 9" xfId="12699" xr:uid="{7B8BA89E-E580-44A4-B170-94A6475269B6}"/>
    <cellStyle name="Normal 11 7" xfId="677" xr:uid="{00000000-0005-0000-0000-000051040000}"/>
    <cellStyle name="Normal 11 7 2" xfId="5033" xr:uid="{E2F2A623-6DC7-4ADF-87D8-C8404433EF29}"/>
    <cellStyle name="Normal 11 7 2 2" xfId="24298" xr:uid="{6658F537-39AE-4CEA-A705-BFA760AE7921}"/>
    <cellStyle name="Normal 11 7 2 3" xfId="28286" xr:uid="{4AF7F0B1-F341-4D19-B61E-35484FCA54DA}"/>
    <cellStyle name="Normal 11 7 2 4" xfId="14329" xr:uid="{172FED5F-EF95-4CE1-895E-131F5BFE53E3}"/>
    <cellStyle name="Normal 11 7 3" xfId="6782" xr:uid="{C70B7F4A-CFDA-408D-8E8C-60D74F6957C8}"/>
    <cellStyle name="Normal 11 7 3 2" xfId="26914" xr:uid="{45EE320C-490B-472A-84F1-B3CD9D7A21FE}"/>
    <cellStyle name="Normal 11 7 3 3" xfId="17162" xr:uid="{DA37AFFF-3F63-4AF7-BA68-6F52E5231E45}"/>
    <cellStyle name="Normal 11 7 4" xfId="9615" xr:uid="{207D58B0-82A5-4E81-BBD0-2A00B8F9B192}"/>
    <cellStyle name="Normal 11 7 4 2" xfId="19995" xr:uid="{217F3421-304B-4632-AAD6-496D87CB8017}"/>
    <cellStyle name="Normal 11 7 5" xfId="24072" xr:uid="{17114C85-D6E0-4CA6-8C08-BE54408EB7E6}"/>
    <cellStyle name="Normal 11 7 6" xfId="13397" xr:uid="{FA874369-E5D4-4170-94AB-236BD918FFB8}"/>
    <cellStyle name="Normal 11 8" xfId="2651" xr:uid="{00000000-0005-0000-0000-00006D030000}"/>
    <cellStyle name="Normal 11 8 2" xfId="5912" xr:uid="{3C16B3C4-9BA2-4BA5-B56C-569FDC9C4593}"/>
    <cellStyle name="Normal 11 8 2 2" xfId="26110" xr:uid="{54BF3F3F-E486-4A98-8F86-41E336AFA9FE}"/>
    <cellStyle name="Normal 11 8 2 3" xfId="15322" xr:uid="{C9968FD0-A6FD-4FFC-8DD2-8D5D8F8B13DB}"/>
    <cellStyle name="Normal 11 8 3" xfId="7775" xr:uid="{1CBB693E-D222-4711-9277-F48DC820F811}"/>
    <cellStyle name="Normal 11 8 3 2" xfId="18155" xr:uid="{695EB2FB-8162-4F8F-AB9B-77C49AC9BC6D}"/>
    <cellStyle name="Normal 11 8 4" xfId="10608" xr:uid="{9DDBDCA2-A42D-46D7-A65A-9B5B5F7571DF}"/>
    <cellStyle name="Normal 11 8 4 2" xfId="20988" xr:uid="{E64107D0-E411-4EED-ABAC-042DFC620510}"/>
    <cellStyle name="Normal 11 8 5" xfId="24147" xr:uid="{DE3B9CCD-AB2F-43CC-8B21-43E9D3C24ECA}"/>
    <cellStyle name="Normal 11 8 6" xfId="13052" xr:uid="{683EF287-66DA-4C6E-89BD-CBED583B0E34}"/>
    <cellStyle name="Normal 11 9" xfId="2256" xr:uid="{00000000-0005-0000-0000-000059030000}"/>
    <cellStyle name="Normal 11 9 2" xfId="7382" xr:uid="{CC45CD05-6C38-4C8F-969D-40CD46DD4EC2}"/>
    <cellStyle name="Normal 11 9 2 2" xfId="27279" xr:uid="{72E147AB-D952-44EA-AF13-327D60A7B6A6}"/>
    <cellStyle name="Normal 11 9 2 3" xfId="17762" xr:uid="{8A41127B-A9DB-421D-8BAB-419AD756C79D}"/>
    <cellStyle name="Normal 11 9 3" xfId="10215" xr:uid="{1EAA9FB2-92CE-410F-B029-E2AE91B18BE7}"/>
    <cellStyle name="Normal 11 9 3 2" xfId="20595" xr:uid="{4321BE4B-2DA1-492D-8447-49E3C6028460}"/>
    <cellStyle name="Normal 11 9 4" xfId="23171" xr:uid="{9FB7D291-3478-42A8-8F80-95239D39C086}"/>
    <cellStyle name="Normal 11 9 5" xfId="14929" xr:uid="{9FD45EBF-AC69-4791-830E-35A1B66B4468}"/>
    <cellStyle name="Normal 12" xfId="678" xr:uid="{00000000-0005-0000-0000-000052040000}"/>
    <cellStyle name="Normal 12 10" xfId="22964" xr:uid="{033343EA-8A5A-4D18-A061-28041EF0DCC6}"/>
    <cellStyle name="Normal 12 11" xfId="12495" xr:uid="{C76A44B9-FF9F-49AA-868F-89A514942165}"/>
    <cellStyle name="Normal 12 2" xfId="679" xr:uid="{00000000-0005-0000-0000-000053040000}"/>
    <cellStyle name="Normal 12 2 2" xfId="5035" xr:uid="{AD475A3E-73E0-4B12-B0FE-634B3B93A6DB}"/>
    <cellStyle name="Normal 12 2 2 2" xfId="25709" xr:uid="{7DEF7E45-F8D2-4063-B834-3C42CF35FB5A}"/>
    <cellStyle name="Normal 12 2 2 3" xfId="28323" xr:uid="{47B5D16A-CAC2-48DD-97F0-0C9E4E57B817}"/>
    <cellStyle name="Normal 12 2 2 4" xfId="14331" xr:uid="{073FA9A3-B4A4-40BF-82B1-D44419344B16}"/>
    <cellStyle name="Normal 12 2 3" xfId="6784" xr:uid="{7E55DEA3-BC79-4550-9BF7-EE947CFB9519}"/>
    <cellStyle name="Normal 12 2 3 2" xfId="26152" xr:uid="{81BE5766-15C6-4192-B29B-386BCB362BB7}"/>
    <cellStyle name="Normal 12 2 3 3" xfId="28617" xr:uid="{41EE9D90-22B5-4D91-B56D-7AEBE4D80B29}"/>
    <cellStyle name="Normal 12 2 3 4" xfId="17164" xr:uid="{EB77552A-3E39-4B3A-B257-4C2ECD7599FC}"/>
    <cellStyle name="Normal 12 2 4" xfId="9617" xr:uid="{F376DB83-EF64-4A8A-8A23-F57AF8F0224E}"/>
    <cellStyle name="Normal 12 2 4 2" xfId="29376" xr:uid="{16BF253E-C692-4009-9718-45A3A081B9C4}"/>
    <cellStyle name="Normal 12 2 4 3" xfId="19997" xr:uid="{C7955B86-9016-4C69-83B8-7A3A2A612F4F}"/>
    <cellStyle name="Normal 12 2 5" xfId="23083" xr:uid="{01633C0A-A72D-4EE4-9F1A-3DF12E369B3B}"/>
    <cellStyle name="Normal 12 2 6" xfId="13348" xr:uid="{04ADC0D9-B86A-46C2-99CE-0C892D77FB6D}"/>
    <cellStyle name="Normal 12 3" xfId="3144" xr:uid="{00000000-0005-0000-0000-000070030000}"/>
    <cellStyle name="Normal 12 3 2" xfId="6201" xr:uid="{7D022FC5-7870-45D9-8D59-60C6C14ADAA5}"/>
    <cellStyle name="Normal 12 3 2 2" xfId="22820" xr:uid="{A94978FC-D56E-43B3-9DC5-0274A2631273}"/>
    <cellStyle name="Normal 12 3 2 3" xfId="28690" xr:uid="{B751A062-B9D7-469D-A5F7-D39FB081053B}"/>
    <cellStyle name="Normal 12 3 2 4" xfId="15770" xr:uid="{12715E97-5114-4E2C-8FB6-DE55CB85D0A7}"/>
    <cellStyle name="Normal 12 3 3" xfId="8223" xr:uid="{280E29AF-96C5-490F-A35E-4FE1D8B8925E}"/>
    <cellStyle name="Normal 12 3 3 2" xfId="28868" xr:uid="{DB1364C7-AF5D-4030-A5A3-4EC5C448E437}"/>
    <cellStyle name="Normal 12 3 3 3" xfId="18603" xr:uid="{4A4433A0-54AB-4011-AC64-8F7A09961B7A}"/>
    <cellStyle name="Normal 12 3 4" xfId="11056" xr:uid="{967ED9CC-BE3E-49B9-B845-28C03999D68A}"/>
    <cellStyle name="Normal 12 3 4 2" xfId="21436" xr:uid="{709F180A-4DE2-4C8B-8544-6FE558FA0956}"/>
    <cellStyle name="Normal 12 3 5" xfId="23529" xr:uid="{D5234BF6-12FD-419A-8C41-7A9641DE3930}"/>
    <cellStyle name="Normal 12 3 6" xfId="13671" xr:uid="{0E151977-D1A2-40E0-AF8A-9538AD77A839}"/>
    <cellStyle name="Normal 12 4" xfId="2659" xr:uid="{00000000-0005-0000-0000-000071030000}"/>
    <cellStyle name="Normal 12 4 2" xfId="5918" xr:uid="{770C451C-813B-4FF8-B587-13F9DBD1EDDF}"/>
    <cellStyle name="Normal 12 4 2 2" xfId="26364" xr:uid="{A71634E2-0DF5-493D-84C0-FC73DA14EE97}"/>
    <cellStyle name="Normal 12 4 2 3" xfId="15330" xr:uid="{CC0B48EF-C0F2-4E06-A1BC-09A8A75F57FE}"/>
    <cellStyle name="Normal 12 4 3" xfId="7783" xr:uid="{BE42800C-35A8-4D46-A402-C7092A9B236B}"/>
    <cellStyle name="Normal 12 4 3 2" xfId="18163" xr:uid="{7B232A74-B0B6-4F4E-96AB-6D93C640B5A0}"/>
    <cellStyle name="Normal 12 4 4" xfId="10616" xr:uid="{FA08CA2A-FAAF-443C-9DDE-1D77E1DEA92C}"/>
    <cellStyle name="Normal 12 4 4 2" xfId="20996" xr:uid="{92F78D94-E3D1-471E-BEDA-A74745FCF85D}"/>
    <cellStyle name="Normal 12 4 5" xfId="23749" xr:uid="{DD1E9B09-6FEC-4C59-9677-7A102651FFEB}"/>
    <cellStyle name="Normal 12 4 6" xfId="13060" xr:uid="{A5C88BF8-7A2F-4C5B-A0D7-BBF24B97022B}"/>
    <cellStyle name="Normal 12 5" xfId="2264" xr:uid="{00000000-0005-0000-0000-00006E030000}"/>
    <cellStyle name="Normal 12 5 2" xfId="7390" xr:uid="{7E50454D-933B-4840-8B3F-BB52394ED944}"/>
    <cellStyle name="Normal 12 5 2 2" xfId="17770" xr:uid="{4048479F-63F7-41DF-BC82-7A11D85C922E}"/>
    <cellStyle name="Normal 12 5 3" xfId="10223" xr:uid="{F12FA1EC-A2E7-45E9-BE43-2774C2E1BC84}"/>
    <cellStyle name="Normal 12 5 3 2" xfId="20603" xr:uid="{B9D70D8E-2672-4BF9-9869-6734F15C2519}"/>
    <cellStyle name="Normal 12 5 4" xfId="24476" xr:uid="{DFAA973F-326E-446E-A2AD-301ABEE1A675}"/>
    <cellStyle name="Normal 12 5 5" xfId="14937" xr:uid="{10721356-729C-4D58-94C5-73C19FEC5DA1}"/>
    <cellStyle name="Normal 12 6" xfId="3787" xr:uid="{FC5D471A-BA1A-4CEB-A00A-3C532FA45458}"/>
    <cellStyle name="Normal 12 6 2" xfId="8625" xr:uid="{4A058FC5-A2EB-4011-AFB4-00F15F2B6912}"/>
    <cellStyle name="Normal 12 6 2 2" xfId="19005" xr:uid="{317FE9FD-0925-4241-B2DD-16B933DBA824}"/>
    <cellStyle name="Normal 12 6 3" xfId="11458" xr:uid="{F70DC20A-4CB9-48B4-9B61-85C555A8C8E9}"/>
    <cellStyle name="Normal 12 6 3 2" xfId="21838" xr:uid="{0810842A-5B40-4B7C-9C40-6719AEEE95F9}"/>
    <cellStyle name="Normal 12 6 4" xfId="16172" xr:uid="{5BB47EA7-B128-4837-9360-E10735DAAB63}"/>
    <cellStyle name="Normal 12 7" xfId="5034" xr:uid="{D8E44DB6-B01F-4F4D-BD68-0CD5A36983BA}"/>
    <cellStyle name="Normal 12 7 2" xfId="14330" xr:uid="{8BB7854B-15D0-42A0-B9E8-58D48B1E44D2}"/>
    <cellStyle name="Normal 12 8" xfId="6783" xr:uid="{A16B3C71-8F9F-450E-843E-AC7EFF0240D8}"/>
    <cellStyle name="Normal 12 8 2" xfId="17163" xr:uid="{B73FF3CB-5A5C-4E83-9F3D-74B341F1AA0B}"/>
    <cellStyle name="Normal 12 9" xfId="9616" xr:uid="{1F8F4189-B832-4E1E-A1D8-D39FD28B04F1}"/>
    <cellStyle name="Normal 12 9 2" xfId="19996" xr:uid="{8DD72BD7-34D7-44AA-991F-BA6B4ED22B16}"/>
    <cellStyle name="Normal 13" xfId="680" xr:uid="{00000000-0005-0000-0000-000054040000}"/>
    <cellStyle name="Normal 13 2" xfId="2857" xr:uid="{00000000-0005-0000-0000-000073030000}"/>
    <cellStyle name="Normal 13 2 2" xfId="6069" xr:uid="{AA45E48B-09ED-4685-8AB6-AA6F639FBB2D}"/>
    <cellStyle name="Normal 13 2 2 2" xfId="27452" xr:uid="{0ECDDCD3-2C26-43D1-B28A-9066ED64A0C3}"/>
    <cellStyle name="Normal 13 2 2 3" xfId="15525" xr:uid="{5315A895-933C-4175-B1C5-5A178C13C8AC}"/>
    <cellStyle name="Normal 13 2 3" xfId="7978" xr:uid="{D6ED7299-EB16-4696-9CA3-92A77439F31C}"/>
    <cellStyle name="Normal 13 2 3 2" xfId="18358" xr:uid="{D5E1AFA7-D19D-42A0-9BA6-AB9511E67ADC}"/>
    <cellStyle name="Normal 13 2 4" xfId="10811" xr:uid="{A6E33D61-2B9E-43E3-8C2E-E87F8B37CAB6}"/>
    <cellStyle name="Normal 13 2 4 2" xfId="21191" xr:uid="{0F36D579-9F20-4F18-916E-96830EF010CE}"/>
    <cellStyle name="Normal 13 2 5" xfId="25075" xr:uid="{4FF1AE43-EA66-47B5-B73F-454B5E6A16AC}"/>
    <cellStyle name="Normal 13 2 6" xfId="13345" xr:uid="{D4F3D36C-A7FC-4FDC-AAE9-E1EEBC23B8B9}"/>
    <cellStyle name="Normal 13 3" xfId="5036" xr:uid="{5EF0DBC1-19E6-4D57-AA65-7566483BF4E3}"/>
    <cellStyle name="Normal 13 3 2" xfId="23886" xr:uid="{BAF24BDA-9EA4-4E49-9C2F-0A1B24FBA196}"/>
    <cellStyle name="Normal 13 3 3" xfId="14332" xr:uid="{9DE4D361-8895-4AF1-9B4A-485DAAF66D82}"/>
    <cellStyle name="Normal 13 3 4" xfId="30030" xr:uid="{A3EAF4AB-5115-481D-A447-9586BF9ECF1A}"/>
    <cellStyle name="Normal 13 4" xfId="6785" xr:uid="{E5B61214-23AE-4E08-9C32-6624FB8807D7}"/>
    <cellStyle name="Normal 13 4 2" xfId="24749" xr:uid="{30EAA314-B589-4A22-96C7-402013D2E5F1}"/>
    <cellStyle name="Normal 13 4 3" xfId="17165" xr:uid="{CD1AFCFF-8A29-40F4-BCB3-13A9938CCB65}"/>
    <cellStyle name="Normal 13 5" xfId="9618" xr:uid="{A64C81F3-8753-4787-8678-DA3C0B4E0D5D}"/>
    <cellStyle name="Normal 13 5 2" xfId="19998" xr:uid="{6AD10095-07EB-44EC-BF77-DAA26E917E4A}"/>
    <cellStyle name="Normal 13 6" xfId="24642" xr:uid="{C31D4092-6773-469F-B36E-534BE4E414D1}"/>
    <cellStyle name="Normal 13 7" xfId="12653" xr:uid="{8816A397-40EB-4D81-AB75-F4B738433536}"/>
    <cellStyle name="Normal 14" xfId="681" xr:uid="{00000000-0005-0000-0000-000055040000}"/>
    <cellStyle name="Normal 14 2" xfId="5037" xr:uid="{0D3D8E5F-1EDF-435C-B1B0-BD478797D276}"/>
    <cellStyle name="Normal 14 2 2" xfId="24477" xr:uid="{C034AB12-76B5-486A-9894-6A048BC7366A}"/>
    <cellStyle name="Normal 14 2 3" xfId="27541" xr:uid="{2A7A1040-187C-4B84-82AB-F3A4C14E60F4}"/>
    <cellStyle name="Normal 14 2 4" xfId="14333" xr:uid="{1F912A46-1F27-4E86-990F-1ED3312AE108}"/>
    <cellStyle name="Normal 14 3" xfId="6786" xr:uid="{F3711F9B-2A3C-4CD8-BBD7-40DE750693A8}"/>
    <cellStyle name="Normal 14 3 2" xfId="26275" xr:uid="{2E219A78-E01D-45C7-835F-4A082BBDE51C}"/>
    <cellStyle name="Normal 14 3 3" xfId="17166" xr:uid="{98E27F91-1457-4546-AA50-24A60B093E5D}"/>
    <cellStyle name="Normal 14 4" xfId="9619" xr:uid="{24ACE589-6F58-480C-A0A9-E0CCB13410CC}"/>
    <cellStyle name="Normal 14 4 2" xfId="19999" xr:uid="{34A16C81-10AF-4836-996D-F492EE7E1506}"/>
    <cellStyle name="Normal 14 5" xfId="24459" xr:uid="{B2C5D97A-D174-4AE7-8B7D-B2C708EFC8E7}"/>
    <cellStyle name="Normal 14 6" xfId="13351" xr:uid="{A6F71BD5-6E29-429D-86A0-A3FE750FA4A2}"/>
    <cellStyle name="Normal 15" xfId="2426" xr:uid="{00000000-0005-0000-0000-000075030000}"/>
    <cellStyle name="Normal 15 2" xfId="23094" xr:uid="{2C9AB8CE-D120-4791-BB69-A1D95A2CF072}"/>
    <cellStyle name="Normal 15 3" xfId="25233" xr:uid="{43C97933-000E-4EB9-ADD0-F68EC944A8A0}"/>
    <cellStyle name="Normal 15 4" xfId="29984" xr:uid="{4C44E769-B72D-47F8-BFD8-967FDABB778E}"/>
    <cellStyle name="Normal 16" xfId="2425" xr:uid="{00000000-0005-0000-0000-000076030000}"/>
    <cellStyle name="Normal 16 2" xfId="5724" xr:uid="{B477EC25-0A93-45EF-93C3-5F54D32200CD}"/>
    <cellStyle name="Normal 16 2 2" xfId="28318" xr:uid="{D5DCF4FC-BC09-4702-B3D6-AB3F7724FBFD}"/>
    <cellStyle name="Normal 16 2 3" xfId="15098" xr:uid="{29037CB6-2C9A-47AC-9730-FFD64DBF95FD}"/>
    <cellStyle name="Normal 16 3" xfId="7551" xr:uid="{63D701BD-ABDA-4964-8C51-6402DDBE271A}"/>
    <cellStyle name="Normal 16 3 2" xfId="17931" xr:uid="{9D219CFE-1969-42B2-A553-D5847A6DA9DD}"/>
    <cellStyle name="Normal 16 4" xfId="10384" xr:uid="{D2522661-93A0-4956-9697-D1730F5CFA20}"/>
    <cellStyle name="Normal 16 4 2" xfId="20764" xr:uid="{5137FD37-CDFD-4897-8D9B-C3DCFC154183}"/>
    <cellStyle name="Normal 16 5" xfId="25180" xr:uid="{7A977A69-078F-4B3B-A863-D178A5FF7356}"/>
    <cellStyle name="Normal 16 6" xfId="12811" xr:uid="{29E9BBF2-7804-4601-B0CA-D6862E03B065}"/>
    <cellStyle name="Normal 17" xfId="4844" xr:uid="{4EC3EDA1-0B49-4397-ACE6-F65BB86475E3}"/>
    <cellStyle name="Normal 17 2" xfId="26263" xr:uid="{F9058EFE-70AF-4C20-8F8B-416CE835CA40}"/>
    <cellStyle name="Normal 17 3" xfId="14132" xr:uid="{19AEF679-6457-4A98-AD6A-ED8181B653C8}"/>
    <cellStyle name="Normal 17 4" xfId="29612" xr:uid="{1408406F-0F3E-4B32-8FAF-E9953EA12EC1}"/>
    <cellStyle name="Normal 17 5" xfId="29587" xr:uid="{4ED93E39-21EF-4DCF-B005-6E3097EA06BD}"/>
    <cellStyle name="Normal 17 5 2" xfId="29639" xr:uid="{45B16796-CAAF-4DF6-B906-098BDC71E282}"/>
    <cellStyle name="Normal 17 5 2 2" xfId="30106" xr:uid="{F7E39ECD-4D10-4D07-8F21-75FAF9DEBFA7}"/>
    <cellStyle name="Normal 17 5 3" xfId="30381" xr:uid="{B45CE350-A162-4B94-B9BF-8DDA18EE9D32}"/>
    <cellStyle name="Normal 17 5 4" xfId="30368" xr:uid="{8603D28E-B236-4EC6-AE4B-CCA2E34ECDF2}"/>
    <cellStyle name="Normal 17 5 4 2" xfId="31707" xr:uid="{8378316B-0AEB-4628-8314-F5A160EE652A}"/>
    <cellStyle name="Normal 17 6" xfId="29637" xr:uid="{2615603F-F587-465C-9DB1-DFE5AAD13470}"/>
    <cellStyle name="Normal 17 6 2" xfId="30105" xr:uid="{1CE297B0-511C-45BD-82B6-9F5EFC6F4E9E}"/>
    <cellStyle name="Normal 17 7" xfId="30351" xr:uid="{B6AE06BD-E46D-4EF1-88E1-B52B46EEF606}"/>
    <cellStyle name="Normal 17 7 2" xfId="31691" xr:uid="{715E5696-15DC-46D7-B1F6-6B19405350CB}"/>
    <cellStyle name="Normal 18" xfId="6585" xr:uid="{41350291-B8D4-4B0F-BB97-B6A2FEFF55C8}"/>
    <cellStyle name="Normal 18 2" xfId="16965" xr:uid="{A08ADA9E-880A-423A-BC21-A77F0F152E4B}"/>
    <cellStyle name="Normal 19" xfId="9418" xr:uid="{EEFE1ADD-8068-4691-A806-69EFDD9F49C8}"/>
    <cellStyle name="Normal 19 2" xfId="19798" xr:uid="{B56B06F7-E066-401E-BD37-8901D45D37C2}"/>
    <cellStyle name="Normal 2" xfId="682" xr:uid="{00000000-0005-0000-0000-000056040000}"/>
    <cellStyle name="Normal 2 10" xfId="683" xr:uid="{00000000-0005-0000-0000-000057040000}"/>
    <cellStyle name="Normal 2 10 10" xfId="9620" xr:uid="{6A978DBD-1903-4566-A76F-D9BD2824005F}"/>
    <cellStyle name="Normal 2 10 10 2" xfId="20000" xr:uid="{FCAF2797-04A4-45F3-AAB4-4974094B7C05}"/>
    <cellStyle name="Normal 2 10 11" xfId="24308" xr:uid="{7CE40F8D-2C6C-40A0-827F-401595517E6B}"/>
    <cellStyle name="Normal 2 10 12" xfId="12545" xr:uid="{D8F2B4BC-75C0-46DD-AA3E-912AAFB27616}"/>
    <cellStyle name="Normal 2 10 2" xfId="684" xr:uid="{00000000-0005-0000-0000-000058040000}"/>
    <cellStyle name="Normal 2 10 2 10" xfId="12703" xr:uid="{03590174-D100-4823-9470-1F863032040F}"/>
    <cellStyle name="Normal 2 10 2 2" xfId="685" xr:uid="{00000000-0005-0000-0000-000059040000}"/>
    <cellStyle name="Normal 2 10 2 2 2" xfId="5040" xr:uid="{4B1D97E6-96DB-48FB-BE29-9C4A808EEAF1}"/>
    <cellStyle name="Normal 2 10 2 2 2 2" xfId="25026" xr:uid="{85EF3525-AC41-4E56-B053-2013675EAF5F}"/>
    <cellStyle name="Normal 2 10 2 2 2 3" xfId="27769" xr:uid="{E3908DE8-2AA8-4280-BAA0-A0384637A422}"/>
    <cellStyle name="Normal 2 10 2 2 2 4" xfId="14336" xr:uid="{715D0DB7-0BAC-4BB5-8734-41CF55C22CDC}"/>
    <cellStyle name="Normal 2 10 2 2 3" xfId="6789" xr:uid="{0E5A8F5D-0961-4D45-9D50-F9720832934F}"/>
    <cellStyle name="Normal 2 10 2 2 3 2" xfId="27568" xr:uid="{FC2BD4B1-3FF0-4C9B-B62C-30EB7E056146}"/>
    <cellStyle name="Normal 2 10 2 2 3 3" xfId="28313" xr:uid="{2E712B32-BDE8-415B-A965-6709DFF53A01}"/>
    <cellStyle name="Normal 2 10 2 2 3 4" xfId="17169" xr:uid="{7732C903-252A-4177-B4EE-01EA203637C3}"/>
    <cellStyle name="Normal 2 10 2 2 4" xfId="9622" xr:uid="{90E5D0CC-8E0F-4145-AD1C-7A6B585F163D}"/>
    <cellStyle name="Normal 2 10 2 2 4 2" xfId="29377" xr:uid="{48816090-0EC0-4318-9EF0-31208B402F94}"/>
    <cellStyle name="Normal 2 10 2 2 4 3" xfId="20002" xr:uid="{BAC9179B-5B3E-4B5E-946C-494A9C64BE30}"/>
    <cellStyle name="Normal 2 10 2 2 5" xfId="24021" xr:uid="{69D296D9-4E64-4349-A6C1-12380EBC0D27}"/>
    <cellStyle name="Normal 2 10 2 2 6" xfId="13672" xr:uid="{21AB60BC-1520-40B2-80EB-15E14175247D}"/>
    <cellStyle name="Normal 2 10 2 3" xfId="2712" xr:uid="{00000000-0005-0000-0000-00007B030000}"/>
    <cellStyle name="Normal 2 10 2 3 2" xfId="5929" xr:uid="{6F9B445A-F519-4F2B-841F-0828963C8272}"/>
    <cellStyle name="Normal 2 10 2 3 2 2" xfId="27656" xr:uid="{84CDA419-4F55-43FC-ADC1-410564068752}"/>
    <cellStyle name="Normal 2 10 2 3 2 3" xfId="15382" xr:uid="{4BF48A87-A58E-48C5-B237-DBBC0B37BCFF}"/>
    <cellStyle name="Normal 2 10 2 3 3" xfId="7835" xr:uid="{756D2142-0636-4E39-AA65-B82595E47ED9}"/>
    <cellStyle name="Normal 2 10 2 3 3 2" xfId="18215" xr:uid="{8974FC1F-3940-4551-8566-90BF8E1DBE46}"/>
    <cellStyle name="Normal 2 10 2 3 4" xfId="10668" xr:uid="{981C3D8B-0BC7-4C56-8B70-DF9DCC096F32}"/>
    <cellStyle name="Normal 2 10 2 3 4 2" xfId="21048" xr:uid="{04A75ED6-0273-48B9-957F-A9EF01D42227}"/>
    <cellStyle name="Normal 2 10 2 3 5" xfId="23044" xr:uid="{A8EBECA3-327C-48A7-853D-6A48EDFE396E}"/>
    <cellStyle name="Normal 2 10 2 3 6" xfId="13138" xr:uid="{C2DFDE86-C1D5-41D4-BE4E-0A9C42D6D918}"/>
    <cellStyle name="Normal 2 10 2 4" xfId="2420" xr:uid="{00000000-0005-0000-0000-000079030000}"/>
    <cellStyle name="Normal 2 10 2 4 2" xfId="7546" xr:uid="{3B36CAC2-FF81-448A-95FB-1AA5EF72530D}"/>
    <cellStyle name="Normal 2 10 2 4 2 2" xfId="27932" xr:uid="{D2FE575E-6C08-4270-98DA-54828BC91846}"/>
    <cellStyle name="Normal 2 10 2 4 2 3" xfId="17926" xr:uid="{F6D443BF-C32A-492D-865E-6B60716A332A}"/>
    <cellStyle name="Normal 2 10 2 4 3" xfId="10379" xr:uid="{78384D6C-1B9B-4ED5-A6E0-75FBD89CE93B}"/>
    <cellStyle name="Normal 2 10 2 4 3 2" xfId="20759" xr:uid="{B112BDC5-E73D-4943-A297-053DD2012967}"/>
    <cellStyle name="Normal 2 10 2 4 4" xfId="24923" xr:uid="{54163CFA-A981-416D-A52A-8376976FC0C9}"/>
    <cellStyle name="Normal 2 10 2 4 5" xfId="15093" xr:uid="{5725EBF2-79D5-45F0-9961-B3DD42B887C3}"/>
    <cellStyle name="Normal 2 10 2 5" xfId="3916" xr:uid="{BD5E7341-68BF-4756-8305-A435157C6732}"/>
    <cellStyle name="Normal 2 10 2 5 2" xfId="8747" xr:uid="{7215D1F5-0354-459D-8EC2-14DB0923EF4F}"/>
    <cellStyle name="Normal 2 10 2 5 2 2" xfId="19127" xr:uid="{1B946FF3-D8FF-49C9-8E18-EDA76F7B3291}"/>
    <cellStyle name="Normal 2 10 2 5 3" xfId="11580" xr:uid="{A2149190-495C-499F-817F-63A921074BCE}"/>
    <cellStyle name="Normal 2 10 2 5 3 2" xfId="21960" xr:uid="{CCB3DD2F-6369-4CCF-A0BB-9B6FD6A06564}"/>
    <cellStyle name="Normal 2 10 2 5 4" xfId="26098" xr:uid="{12B3E98C-809D-4A86-BBB9-BCD3ED4B0349}"/>
    <cellStyle name="Normal 2 10 2 5 5" xfId="16294" xr:uid="{12D5A544-ABFE-4F3E-BCE3-3E0259E3DDDD}"/>
    <cellStyle name="Normal 2 10 2 6" xfId="5039" xr:uid="{D5B2E7E1-955B-4DE0-AE72-078AEA147FA3}"/>
    <cellStyle name="Normal 2 10 2 6 2" xfId="14335" xr:uid="{B1481CA9-47DB-478D-B9E6-EDCB74F5F9FE}"/>
    <cellStyle name="Normal 2 10 2 7" xfId="6788" xr:uid="{836EDE06-7085-4C14-AD6D-C9F5F92FC2A3}"/>
    <cellStyle name="Normal 2 10 2 7 2" xfId="17168" xr:uid="{38C9EFBA-9DB9-48BD-96E0-0CB7D0C9787F}"/>
    <cellStyle name="Normal 2 10 2 8" xfId="9621" xr:uid="{B9D44309-A423-4CC3-8623-A597779FE67A}"/>
    <cellStyle name="Normal 2 10 2 8 2" xfId="20001" xr:uid="{D7D18A0B-24F2-45BA-8A57-C998D2A2B2F1}"/>
    <cellStyle name="Normal 2 10 2 9" xfId="23585" xr:uid="{8CE583E1-4E59-4591-9A6A-677E69EF0669}"/>
    <cellStyle name="Normal 2 10 3" xfId="686" xr:uid="{00000000-0005-0000-0000-00005A040000}"/>
    <cellStyle name="Normal 2 10 3 2" xfId="4449" xr:uid="{056BFCF5-1274-4918-A4DB-F87B2191CBDF}"/>
    <cellStyle name="Normal 2 10 3 2 2" xfId="9220" xr:uid="{050CFBA6-16B7-4853-A509-E414C781678D}"/>
    <cellStyle name="Normal 2 10 3 2 2 2" xfId="29213" xr:uid="{2BA3FFC7-FF5D-4274-8170-8C001DC032FF}"/>
    <cellStyle name="Normal 2 10 3 2 2 3" xfId="19600" xr:uid="{3F2C4159-088E-40FF-8CC1-40E4F01F2175}"/>
    <cellStyle name="Normal 2 10 3 2 3" xfId="12053" xr:uid="{1737CD57-5D2B-42D0-AF93-FA54A6266609}"/>
    <cellStyle name="Normal 2 10 3 2 3 2" xfId="22433" xr:uid="{92A273E8-584A-4750-B49B-6A439EE7CDCF}"/>
    <cellStyle name="Normal 2 10 3 2 4" xfId="25657" xr:uid="{939EA17D-5404-42BF-9BCE-F96FB7F08C8C}"/>
    <cellStyle name="Normal 2 10 3 2 5" xfId="16767" xr:uid="{5BD07587-E792-4E60-81B5-E88AF2F62CBA}"/>
    <cellStyle name="Normal 2 10 3 3" xfId="5041" xr:uid="{A07D5222-E95C-4645-B95C-D413E152A2E0}"/>
    <cellStyle name="Normal 2 10 3 3 2" xfId="24506" xr:uid="{E4FB581A-5B57-460F-9BFE-9BBB58D36D54}"/>
    <cellStyle name="Normal 2 10 3 3 3" xfId="26532" xr:uid="{EB907162-DEC4-4F5E-9493-D102550CE772}"/>
    <cellStyle name="Normal 2 10 3 3 4" xfId="14337" xr:uid="{42913208-0214-447A-AAC1-150923146ADA}"/>
    <cellStyle name="Normal 2 10 3 4" xfId="6790" xr:uid="{C7792434-52BD-4AF3-90AC-0E6F0DB2DE3B}"/>
    <cellStyle name="Normal 2 10 3 4 2" xfId="24386" xr:uid="{ACBB8426-ADCF-4399-A188-1C03473A4B6F}"/>
    <cellStyle name="Normal 2 10 3 4 3" xfId="25864" xr:uid="{C99A89DD-C295-4A1A-AEFA-162926ACA3B9}"/>
    <cellStyle name="Normal 2 10 3 4 4" xfId="17170" xr:uid="{0F2D2FA9-4751-42CD-9D77-7FED9BC3B7DD}"/>
    <cellStyle name="Normal 2 10 3 5" xfId="9623" xr:uid="{D3E6235E-5788-4E8F-827B-7F0456FA5E08}"/>
    <cellStyle name="Normal 2 10 3 5 2" xfId="29378" xr:uid="{23296332-AF0F-4B31-8C10-BDC4A4C91A07}"/>
    <cellStyle name="Normal 2 10 3 5 3" xfId="20003" xr:uid="{0A543DC3-5871-41AF-A95F-CCCD8399027A}"/>
    <cellStyle name="Normal 2 10 3 6" xfId="23880" xr:uid="{88A6EF82-244A-4931-A304-409A70362C02}"/>
    <cellStyle name="Normal 2 10 3 7" xfId="13673" xr:uid="{35D9751C-52C4-44B3-AE92-A0BE2C32FF41}"/>
    <cellStyle name="Normal 2 10 4" xfId="687" xr:uid="{00000000-0005-0000-0000-00005B040000}"/>
    <cellStyle name="Normal 2 10 4 2" xfId="5042" xr:uid="{F0F1627E-1D02-477B-9062-80DFA671F4A1}"/>
    <cellStyle name="Normal 2 10 4 2 2" xfId="25677" xr:uid="{EFD2D526-1985-4BBF-B4E7-627FD67D47DC}"/>
    <cellStyle name="Normal 2 10 4 2 3" xfId="27922" xr:uid="{C17E5783-7881-49DD-859E-5D6DC5FCDACD}"/>
    <cellStyle name="Normal 2 10 4 2 4" xfId="14338" xr:uid="{0D9E0302-872C-41EE-AAD3-1D698F8F637D}"/>
    <cellStyle name="Normal 2 10 4 3" xfId="6791" xr:uid="{2E122C95-0419-48D1-B781-FE19679BDA09}"/>
    <cellStyle name="Normal 2 10 4 3 2" xfId="26671" xr:uid="{756C9BF8-7F4E-4D5D-BFEA-0DC97959D1C8}"/>
    <cellStyle name="Normal 2 10 4 3 3" xfId="17171" xr:uid="{6C9C85BD-F9DC-424A-8FA1-5460624278FD}"/>
    <cellStyle name="Normal 2 10 4 4" xfId="9624" xr:uid="{326FC538-9A19-44D5-B746-510789696F5A}"/>
    <cellStyle name="Normal 2 10 4 4 2" xfId="20004" xr:uid="{C629BCCB-DEA1-46F1-8FCC-A0F4FCAC0B9B}"/>
    <cellStyle name="Normal 2 10 4 5" xfId="24324" xr:uid="{D3B42B4B-9B2D-4347-967B-69A50EED4634}"/>
    <cellStyle name="Normal 2 10 4 6" xfId="13401" xr:uid="{0F9FA0E0-BEE7-41CF-AF3D-4AB2C0132119}"/>
    <cellStyle name="Normal 2 10 5" xfId="2503" xr:uid="{00000000-0005-0000-0000-00007E030000}"/>
    <cellStyle name="Normal 2 10 5 2" xfId="5782" xr:uid="{35CEC759-4A6C-40CC-BF8A-236861E32D53}"/>
    <cellStyle name="Normal 2 10 5 2 2" xfId="28490" xr:uid="{45F6E169-BB30-4E7B-9E02-EE4370FD78A0}"/>
    <cellStyle name="Normal 2 10 5 2 3" xfId="15174" xr:uid="{1C2128C8-39D5-467D-B67D-C52C1ACE183E}"/>
    <cellStyle name="Normal 2 10 5 3" xfId="7627" xr:uid="{58E3CCDA-41AC-456B-8B87-365313B280B1}"/>
    <cellStyle name="Normal 2 10 5 3 2" xfId="18007" xr:uid="{3B8B6460-2202-4356-BD8D-D6C673D66CAF}"/>
    <cellStyle name="Normal 2 10 5 4" xfId="10460" xr:uid="{7BD48EB6-81F0-4168-9D24-324DCFC2998C}"/>
    <cellStyle name="Normal 2 10 5 4 2" xfId="20840" xr:uid="{E05399EA-7298-4A1B-8A5D-E719A730BCFD}"/>
    <cellStyle name="Normal 2 10 5 5" xfId="23020" xr:uid="{A4F06588-7611-44B0-941D-2B3DAE839F8A}"/>
    <cellStyle name="Normal 2 10 5 6" xfId="12890" xr:uid="{77731914-FBAD-4C62-8728-7EB91800362C}"/>
    <cellStyle name="Normal 2 10 6" xfId="2312" xr:uid="{00000000-0005-0000-0000-000078030000}"/>
    <cellStyle name="Normal 2 10 6 2" xfId="7438" xr:uid="{823EDB6F-E493-41CE-A857-F74FF97C3104}"/>
    <cellStyle name="Normal 2 10 6 2 2" xfId="28347" xr:uid="{F9D97EDC-77FD-4C92-8C2F-CB40999DFDDD}"/>
    <cellStyle name="Normal 2 10 6 2 3" xfId="17818" xr:uid="{F5C772A3-31A2-4AF6-92E9-FDFC9BB82E61}"/>
    <cellStyle name="Normal 2 10 6 3" xfId="10271" xr:uid="{97712D6C-5236-40BF-BEE6-725451375070}"/>
    <cellStyle name="Normal 2 10 6 3 2" xfId="20651" xr:uid="{68EC7E14-846C-47E4-A899-7D9526CC3A2A}"/>
    <cellStyle name="Normal 2 10 6 4" xfId="24081" xr:uid="{4D8E30FC-2E63-43FE-A0C3-711DD8F4D046}"/>
    <cellStyle name="Normal 2 10 6 5" xfId="14985" xr:uid="{1181DD5C-0855-4543-8E8D-3FA0D1405AC4}"/>
    <cellStyle name="Normal 2 10 7" xfId="3786" xr:uid="{518FA295-D8E6-4FED-B958-7995796B86E0}"/>
    <cellStyle name="Normal 2 10 7 2" xfId="8624" xr:uid="{DF8E0C14-C08B-4D4E-8B85-5D64FADE70B5}"/>
    <cellStyle name="Normal 2 10 7 2 2" xfId="19004" xr:uid="{ACBA6765-E82B-40E4-8880-08D673526B82}"/>
    <cellStyle name="Normal 2 10 7 3" xfId="11457" xr:uid="{B3B5DF78-D8AF-4EDA-998E-39990D31FCD8}"/>
    <cellStyle name="Normal 2 10 7 3 2" xfId="21837" xr:uid="{92F6B062-43CF-4C49-BC32-F58100DAAC0E}"/>
    <cellStyle name="Normal 2 10 7 4" xfId="26542" xr:uid="{740D2E73-59CD-42D3-B046-5A1CFF56CCE5}"/>
    <cellStyle name="Normal 2 10 7 5" xfId="16171" xr:uid="{E850A9D8-B814-422E-8901-B9B7BCB32F8B}"/>
    <cellStyle name="Normal 2 10 8" xfId="5038" xr:uid="{8B8E9146-C08B-4340-A020-2D969D66A976}"/>
    <cellStyle name="Normal 2 10 8 2" xfId="14334" xr:uid="{E740B02E-4A03-4B04-9557-5007D61D822E}"/>
    <cellStyle name="Normal 2 10 9" xfId="6787" xr:uid="{93F39D5F-0B91-48F9-A606-E5256C9A4BF8}"/>
    <cellStyle name="Normal 2 10 9 2" xfId="17167" xr:uid="{02CFE5B8-BBCE-4940-BE7B-08B07D6A68F7}"/>
    <cellStyle name="Normal 2 11" xfId="688" xr:uid="{00000000-0005-0000-0000-00005C040000}"/>
    <cellStyle name="Normal 2 11 10" xfId="9625" xr:uid="{7548FCAA-9289-4A47-BA79-68BAFF6D3460}"/>
    <cellStyle name="Normal 2 11 10 2" xfId="20005" xr:uid="{A173D02A-D76A-45AF-9D7E-CF93B835499F}"/>
    <cellStyle name="Normal 2 11 11" xfId="23295" xr:uid="{17368848-A1E5-4BD5-A1FE-E3698DB59D92}"/>
    <cellStyle name="Normal 2 11 12" xfId="12546" xr:uid="{CDFC12FC-8415-4608-AA79-491AC8CBA97C}"/>
    <cellStyle name="Normal 2 11 2" xfId="689" xr:uid="{00000000-0005-0000-0000-00005D040000}"/>
    <cellStyle name="Normal 2 11 2 2" xfId="690" xr:uid="{00000000-0005-0000-0000-00005E040000}"/>
    <cellStyle name="Normal 2 11 2 2 2" xfId="5045" xr:uid="{A121F22B-E9DC-42F4-B6C5-AB0316A4170F}"/>
    <cellStyle name="Normal 2 11 2 2 2 2" xfId="24719" xr:uid="{FB5F1BBE-6AB3-41AF-8185-463AD36EB213}"/>
    <cellStyle name="Normal 2 11 2 2 2 3" xfId="26688" xr:uid="{FF9964BB-61F7-4489-80BE-4BF8BFA0CAFD}"/>
    <cellStyle name="Normal 2 11 2 2 2 4" xfId="14341" xr:uid="{85C26CF3-9A61-41B4-9EFA-809A6A39FA16}"/>
    <cellStyle name="Normal 2 11 2 2 3" xfId="6794" xr:uid="{463C792A-969D-45EA-890B-D4320993EA6A}"/>
    <cellStyle name="Normal 2 11 2 2 3 2" xfId="27571" xr:uid="{2450452C-7EDC-4CDD-8592-E8D48DD6E376}"/>
    <cellStyle name="Normal 2 11 2 2 3 3" xfId="26773" xr:uid="{441DF291-444B-43E1-A2AC-6EDBE1179BC5}"/>
    <cellStyle name="Normal 2 11 2 2 3 4" xfId="17174" xr:uid="{E6E690B2-CFF4-4E20-8FE2-C1CE4943C2CE}"/>
    <cellStyle name="Normal 2 11 2 2 4" xfId="9627" xr:uid="{DB6D3923-1ED3-4A63-89AA-B99AC5FED05C}"/>
    <cellStyle name="Normal 2 11 2 2 4 2" xfId="29379" xr:uid="{70BD47A4-93BD-4240-828D-C84766DEECF7}"/>
    <cellStyle name="Normal 2 11 2 2 4 3" xfId="20007" xr:uid="{0E3F1D15-7B3C-4D4B-8FE1-584FDBF7F8E3}"/>
    <cellStyle name="Normal 2 11 2 2 5" xfId="24823" xr:uid="{EBA2E477-AD16-452A-88E4-24DD740FE92F}"/>
    <cellStyle name="Normal 2 11 2 2 6" xfId="13674" xr:uid="{0C357037-5A12-4E9F-A359-B6EE41BB8FAC}"/>
    <cellStyle name="Normal 2 11 2 3" xfId="2713" xr:uid="{00000000-0005-0000-0000-000082030000}"/>
    <cellStyle name="Normal 2 11 2 3 2" xfId="5930" xr:uid="{9A09F166-FA77-4869-954E-ADAB91502713}"/>
    <cellStyle name="Normal 2 11 2 3 2 2" xfId="27082" xr:uid="{D2CD80BB-9D3A-4852-8F45-D9B4481616CB}"/>
    <cellStyle name="Normal 2 11 2 3 2 3" xfId="15383" xr:uid="{F33F2DAC-F98D-48AB-8924-842E8DBA5A51}"/>
    <cellStyle name="Normal 2 11 2 3 3" xfId="7836" xr:uid="{B4A9C05E-4CE1-4774-BB3D-6872279E97A9}"/>
    <cellStyle name="Normal 2 11 2 3 3 2" xfId="18216" xr:uid="{B64314EC-7446-45FD-9DDF-84AD8E4E2989}"/>
    <cellStyle name="Normal 2 11 2 3 4" xfId="10669" xr:uid="{57A0FED7-EE91-4F36-B209-B14BD447FFDB}"/>
    <cellStyle name="Normal 2 11 2 3 4 2" xfId="21049" xr:uid="{4C7B949E-1FB9-4AAC-8BF3-235375D74781}"/>
    <cellStyle name="Normal 2 11 2 3 5" xfId="25370" xr:uid="{0DCA70EE-9F8E-474B-9424-83BEB2617289}"/>
    <cellStyle name="Normal 2 11 2 3 6" xfId="13139" xr:uid="{31C34A61-71BC-4FA9-A305-6233FF33ADB2}"/>
    <cellStyle name="Normal 2 11 2 4" xfId="4151" xr:uid="{6318FECA-3F45-4155-812A-21138AD32A2F}"/>
    <cellStyle name="Normal 2 11 2 4 2" xfId="8922" xr:uid="{B9EC27BE-90BB-40FA-83FF-1CD425CCCAAF}"/>
    <cellStyle name="Normal 2 11 2 4 2 2" xfId="29021" xr:uid="{3A3C317C-E6AC-433D-BEFA-7B1878C467AC}"/>
    <cellStyle name="Normal 2 11 2 4 2 3" xfId="19302" xr:uid="{0A00667E-00DE-44A3-AE8F-86910B1AEDDC}"/>
    <cellStyle name="Normal 2 11 2 4 3" xfId="11755" xr:uid="{D08207BA-352E-413A-819E-FA704D7726FA}"/>
    <cellStyle name="Normal 2 11 2 4 3 2" xfId="22135" xr:uid="{F91428F8-9EF9-4878-98DE-CE6DE92C1F16}"/>
    <cellStyle name="Normal 2 11 2 4 4" xfId="24820" xr:uid="{B6F9C03E-37D1-4BF4-A756-E837032DF0A1}"/>
    <cellStyle name="Normal 2 11 2 4 5" xfId="16469" xr:uid="{BEF11B16-C78A-4FD0-AFBE-C19E85D82267}"/>
    <cellStyle name="Normal 2 11 2 5" xfId="5044" xr:uid="{2109241C-B5BC-4E24-B38E-4BB82FE72988}"/>
    <cellStyle name="Normal 2 11 2 5 2" xfId="27692" xr:uid="{5798BFE2-BADB-43AD-945A-44D3BCAF67DE}"/>
    <cellStyle name="Normal 2 11 2 5 3" xfId="14340" xr:uid="{B3AFDC84-0E9C-4CF5-A8AB-E3F38705A0A1}"/>
    <cellStyle name="Normal 2 11 2 6" xfId="6793" xr:uid="{40B32340-8D5B-460B-8831-8EF4ACC8C41B}"/>
    <cellStyle name="Normal 2 11 2 6 2" xfId="17173" xr:uid="{996A3F2C-39EB-4707-A2F2-F78D870EB6E8}"/>
    <cellStyle name="Normal 2 11 2 7" xfId="9626" xr:uid="{52B71E2C-50C5-44A7-90E1-88009A44BF23}"/>
    <cellStyle name="Normal 2 11 2 7 2" xfId="20006" xr:uid="{A438D991-6F78-4109-A30C-894D3D31F343}"/>
    <cellStyle name="Normal 2 11 2 8" xfId="24103" xr:uid="{AF03A40D-7B56-4DA0-ADCC-41B065F1C27F}"/>
    <cellStyle name="Normal 2 11 2 9" xfId="12704" xr:uid="{5B829EA5-7AAB-4415-9D70-13C1EC52E975}"/>
    <cellStyle name="Normal 2 11 3" xfId="691" xr:uid="{00000000-0005-0000-0000-00005F040000}"/>
    <cellStyle name="Normal 2 11 3 2" xfId="4450" xr:uid="{E4AA06BD-7FE9-48CD-90B1-A362FCBD00C8}"/>
    <cellStyle name="Normal 2 11 3 2 2" xfId="9221" xr:uid="{F0550F66-C55F-492A-A3AD-90BFD7C6BBDC}"/>
    <cellStyle name="Normal 2 11 3 2 2 2" xfId="29214" xr:uid="{37E09FE3-3014-4F20-BFD7-8E250D838089}"/>
    <cellStyle name="Normal 2 11 3 2 2 3" xfId="19601" xr:uid="{3C72F442-633A-4228-8991-E78B9EB79B03}"/>
    <cellStyle name="Normal 2 11 3 2 3" xfId="12054" xr:uid="{B946B2CC-E385-4F3B-AAC6-D354A5957472}"/>
    <cellStyle name="Normal 2 11 3 2 3 2" xfId="22434" xr:uid="{E93E7978-5662-40B0-81D3-620034DA0316}"/>
    <cellStyle name="Normal 2 11 3 2 4" xfId="25491" xr:uid="{D84B4758-CB8C-4D79-8E7D-7EE6146C1370}"/>
    <cellStyle name="Normal 2 11 3 2 5" xfId="16768" xr:uid="{095285EF-4D64-4392-9B31-8190D4A20ED2}"/>
    <cellStyle name="Normal 2 11 3 3" xfId="5046" xr:uid="{E89A2EE6-1ED1-47F2-B0C8-EA5ED086468D}"/>
    <cellStyle name="Normal 2 11 3 3 2" xfId="26774" xr:uid="{8827C68F-BD88-4085-8760-A7E1A3FA6C26}"/>
    <cellStyle name="Normal 2 11 3 3 3" xfId="28719" xr:uid="{662A2953-B65F-4D77-BC6A-49B049514D0B}"/>
    <cellStyle name="Normal 2 11 3 3 4" xfId="14342" xr:uid="{FCA7E365-B79A-448B-BA9F-C1559274F769}"/>
    <cellStyle name="Normal 2 11 3 4" xfId="6795" xr:uid="{C614A644-0336-47E7-A754-B93549ACD5B1}"/>
    <cellStyle name="Normal 2 11 3 4 2" xfId="26103" xr:uid="{BD6077F8-424E-45BA-890F-381664F411F8}"/>
    <cellStyle name="Normal 2 11 3 4 3" xfId="27926" xr:uid="{91779748-978F-4488-92EC-023F7053C0F9}"/>
    <cellStyle name="Normal 2 11 3 4 4" xfId="17175" xr:uid="{E121E7C8-2AD4-413C-B568-6D6773F8980D}"/>
    <cellStyle name="Normal 2 11 3 5" xfId="9628" xr:uid="{A96993EA-D2CD-46B2-AA33-7CA4B13204C7}"/>
    <cellStyle name="Normal 2 11 3 5 2" xfId="29380" xr:uid="{F415137C-BA0B-471C-A285-A0165AA071B4}"/>
    <cellStyle name="Normal 2 11 3 5 3" xfId="20008" xr:uid="{69F6D4C8-E326-4E7C-A2F4-77FAD8FE2A55}"/>
    <cellStyle name="Normal 2 11 3 6" xfId="25038" xr:uid="{24C1CE92-4BC4-4CB8-9D5C-F637E06C03CE}"/>
    <cellStyle name="Normal 2 11 3 7" xfId="13675" xr:uid="{C070D5ED-9226-4525-8A50-EBFAA8BEBDF9}"/>
    <cellStyle name="Normal 2 11 4" xfId="692" xr:uid="{00000000-0005-0000-0000-000060040000}"/>
    <cellStyle name="Normal 2 11 4 2" xfId="5047" xr:uid="{B459AB12-4828-4AA2-8E40-F8B486715A2D}"/>
    <cellStyle name="Normal 2 11 4 2 2" xfId="25260" xr:uid="{5E960269-814D-4456-95E2-655708844D34}"/>
    <cellStyle name="Normal 2 11 4 2 3" xfId="26088" xr:uid="{2C256AD7-078B-4201-9285-BA4F52ED228D}"/>
    <cellStyle name="Normal 2 11 4 2 4" xfId="14343" xr:uid="{6A39B338-3722-45EB-8A96-EA61AD7CBAA7}"/>
    <cellStyle name="Normal 2 11 4 3" xfId="6796" xr:uid="{3CF92346-50DA-4EB4-9C5C-3CCF6DDBC05C}"/>
    <cellStyle name="Normal 2 11 4 3 2" xfId="28541" xr:uid="{B32E054C-5B25-4561-AF31-1988B222402D}"/>
    <cellStyle name="Normal 2 11 4 3 3" xfId="17176" xr:uid="{5B29483F-8037-4C59-95DF-1295B2B45F5D}"/>
    <cellStyle name="Normal 2 11 4 4" xfId="9629" xr:uid="{8C4681F5-AAAA-46E5-9AF1-527E58636B02}"/>
    <cellStyle name="Normal 2 11 4 4 2" xfId="20009" xr:uid="{E0A811DB-F42D-4E4B-B5CF-B8996681460E}"/>
    <cellStyle name="Normal 2 11 4 5" xfId="23096" xr:uid="{C8991AE7-7C46-4C24-A122-733EF8D1EDE0}"/>
    <cellStyle name="Normal 2 11 4 6" xfId="13402" xr:uid="{62845E8B-48F5-4245-B069-A95A01B8AF7B}"/>
    <cellStyle name="Normal 2 11 5" xfId="2563" xr:uid="{00000000-0005-0000-0000-000085030000}"/>
    <cellStyle name="Normal 2 11 5 2" xfId="5831" xr:uid="{3843DFB2-AF84-43EE-B4D8-AE7AFCBBA700}"/>
    <cellStyle name="Normal 2 11 5 2 2" xfId="27267" xr:uid="{8D4F960F-5476-4E3F-B11B-250FAC601B6D}"/>
    <cellStyle name="Normal 2 11 5 2 3" xfId="15234" xr:uid="{D0010BDF-DB6D-45C2-9BF5-B06545F845E0}"/>
    <cellStyle name="Normal 2 11 5 3" xfId="7687" xr:uid="{44B9F64B-A6E0-4186-B934-BA18663C252F}"/>
    <cellStyle name="Normal 2 11 5 3 2" xfId="18067" xr:uid="{97428237-8D3A-49DB-965A-577A4C3636D2}"/>
    <cellStyle name="Normal 2 11 5 4" xfId="10520" xr:uid="{671E1D28-6DC0-42BC-B9C0-60C548BCDE3F}"/>
    <cellStyle name="Normal 2 11 5 4 2" xfId="20900" xr:uid="{A880F3B5-688A-4283-B8C5-7C7FE41008B3}"/>
    <cellStyle name="Normal 2 11 5 5" xfId="23033" xr:uid="{3E971D98-ED51-449C-8034-B00CD32D0621}"/>
    <cellStyle name="Normal 2 11 5 6" xfId="12950" xr:uid="{E1E1477C-2118-45A7-9CD4-049AB2E9D66F}"/>
    <cellStyle name="Normal 2 11 6" xfId="2313" xr:uid="{00000000-0005-0000-0000-00007F030000}"/>
    <cellStyle name="Normal 2 11 6 2" xfId="7439" xr:uid="{69E11F5C-F7BF-4C8E-AD28-0E8B14D6579A}"/>
    <cellStyle name="Normal 2 11 6 2 2" xfId="26936" xr:uid="{9E12E909-DDE7-4313-AB68-987C5001D703}"/>
    <cellStyle name="Normal 2 11 6 2 3" xfId="17819" xr:uid="{373AEC07-D39E-4183-8813-DBA35C3F2492}"/>
    <cellStyle name="Normal 2 11 6 3" xfId="10272" xr:uid="{539AB551-65C7-4741-B5A2-D5FCDB5026CD}"/>
    <cellStyle name="Normal 2 11 6 3 2" xfId="20652" xr:uid="{A8188C4A-C06A-45AD-B4D1-6BC021A6D367}"/>
    <cellStyle name="Normal 2 11 6 4" xfId="22764" xr:uid="{116E2B37-4337-40A3-B329-BE5487142260}"/>
    <cellStyle name="Normal 2 11 6 5" xfId="14986" xr:uid="{67241E7E-C338-4013-BCAF-399ABDFB593E}"/>
    <cellStyle name="Normal 2 11 7" xfId="3917" xr:uid="{06BB3BE3-9D12-4985-BD31-756EEB205484}"/>
    <cellStyle name="Normal 2 11 7 2" xfId="8748" xr:uid="{F57683C8-A1C4-4944-8FD6-7F4EE5939C8F}"/>
    <cellStyle name="Normal 2 11 7 2 2" xfId="19128" xr:uid="{CE16FD75-23A0-4DCC-BFCD-A73B6318A001}"/>
    <cellStyle name="Normal 2 11 7 3" xfId="11581" xr:uid="{82F203D4-7521-454E-A00F-E5AD75C1763C}"/>
    <cellStyle name="Normal 2 11 7 3 2" xfId="21961" xr:uid="{FB0B6F23-F158-4F56-B6D4-B7BC8BEDF650}"/>
    <cellStyle name="Normal 2 11 7 4" xfId="26484" xr:uid="{DBD1EC51-B97B-4FB0-A2A1-503AD5AA6633}"/>
    <cellStyle name="Normal 2 11 7 5" xfId="16295" xr:uid="{C552E4D6-655E-41D0-87B8-4B144DD82BBF}"/>
    <cellStyle name="Normal 2 11 8" xfId="5043" xr:uid="{1F883003-EC5B-4260-8FC9-7C6DB9ABE434}"/>
    <cellStyle name="Normal 2 11 8 2" xfId="14339" xr:uid="{C0136DF8-21E1-4D0E-9F14-3B063A768726}"/>
    <cellStyle name="Normal 2 11 9" xfId="6792" xr:uid="{44DE699F-26F4-406B-AC29-3FB1BDB84D9D}"/>
    <cellStyle name="Normal 2 11 9 2" xfId="17172" xr:uid="{17C94238-CFBE-4971-BCCC-B358BCF6191F}"/>
    <cellStyle name="Normal 2 12" xfId="693" xr:uid="{00000000-0005-0000-0000-000061040000}"/>
    <cellStyle name="Normal 2 12 10" xfId="24313" xr:uid="{C4B1694A-5BCF-45DE-9B73-CFCDB20B6893}"/>
    <cellStyle name="Normal 2 12 11" xfId="12547" xr:uid="{BFFFDA71-7163-41DB-9A19-3654BD8B95EB}"/>
    <cellStyle name="Normal 2 12 2" xfId="694" xr:uid="{00000000-0005-0000-0000-000062040000}"/>
    <cellStyle name="Normal 2 12 2 2" xfId="3145" xr:uid="{00000000-0005-0000-0000-000088030000}"/>
    <cellStyle name="Normal 2 12 2 2 2" xfId="6202" xr:uid="{6C071AA9-8052-4A19-BBC4-C8E53F832150}"/>
    <cellStyle name="Normal 2 12 2 2 2 2" xfId="25988" xr:uid="{F695E4B9-4BC3-47BC-9CA0-3B7921F5510E}"/>
    <cellStyle name="Normal 2 12 2 2 2 3" xfId="27228" xr:uid="{38AFDA61-A737-403B-A881-135D42BED6E6}"/>
    <cellStyle name="Normal 2 12 2 2 2 4" xfId="15771" xr:uid="{FD12E452-2EC6-4BC0-9A90-3CB71518575D}"/>
    <cellStyle name="Normal 2 12 2 2 3" xfId="8224" xr:uid="{EC34CF9E-73C1-4F11-877E-764BEF518540}"/>
    <cellStyle name="Normal 2 12 2 2 3 2" xfId="28869" xr:uid="{6779F0AC-58B0-4A9E-9D88-CC257E668B5C}"/>
    <cellStyle name="Normal 2 12 2 2 3 3" xfId="18604" xr:uid="{A4154F23-51F5-449E-8A05-FDD905E69D20}"/>
    <cellStyle name="Normal 2 12 2 2 4" xfId="11057" xr:uid="{D0A10C70-916A-4888-9EEA-ED28F8E4FF6D}"/>
    <cellStyle name="Normal 2 12 2 2 4 2" xfId="21437" xr:uid="{CF5B5B14-00CE-4717-B460-9F1F01FE11E2}"/>
    <cellStyle name="Normal 2 12 2 2 5" xfId="23630" xr:uid="{26CF3B86-1C4D-4D2A-A134-D8A6565FFB65}"/>
    <cellStyle name="Normal 2 12 2 2 6" xfId="13676" xr:uid="{873C0DE1-ED71-4AE4-AD00-59466186DF89}"/>
    <cellStyle name="Normal 2 12 2 3" xfId="4152" xr:uid="{D6D889A8-360D-4F80-BE4E-266A6A20A4BF}"/>
    <cellStyle name="Normal 2 12 2 3 2" xfId="8923" xr:uid="{A16E22F0-1D4D-45A4-AA47-286B6C3ADAA3}"/>
    <cellStyle name="Normal 2 12 2 3 2 2" xfId="29022" xr:uid="{83CBF888-FA03-447F-8596-28C7633A1CC7}"/>
    <cellStyle name="Normal 2 12 2 3 2 3" xfId="19303" xr:uid="{538EA8EF-BD3F-48CE-8778-1FD143DD9B26}"/>
    <cellStyle name="Normal 2 12 2 3 3" xfId="11756" xr:uid="{F3A7152B-C212-4717-A9E4-13C63A060CD2}"/>
    <cellStyle name="Normal 2 12 2 3 3 2" xfId="22136" xr:uid="{CD431837-B461-4DAD-AEF5-D8B2EA3EC706}"/>
    <cellStyle name="Normal 2 12 2 3 4" xfId="25524" xr:uid="{7C6351C7-1DF0-49F4-89CA-46204D01BE09}"/>
    <cellStyle name="Normal 2 12 2 3 5" xfId="16470" xr:uid="{B1C6F4CE-8387-4716-88CE-B2A151364380}"/>
    <cellStyle name="Normal 2 12 2 4" xfId="5049" xr:uid="{F62C2ABC-1BB4-4029-953A-D59273C67F6E}"/>
    <cellStyle name="Normal 2 12 2 4 2" xfId="26664" xr:uid="{0B9CEAF7-1404-42E7-A05F-D198DDED00CE}"/>
    <cellStyle name="Normal 2 12 2 4 3" xfId="26011" xr:uid="{9DEAB642-BE4E-4E78-A67E-70699AD08010}"/>
    <cellStyle name="Normal 2 12 2 4 4" xfId="14345" xr:uid="{48070E90-91AC-435A-A5A8-EE27C64ECD30}"/>
    <cellStyle name="Normal 2 12 2 5" xfId="6798" xr:uid="{BDA83EE7-03C3-42D1-A66E-72EC9F67172F}"/>
    <cellStyle name="Normal 2 12 2 5 2" xfId="27691" xr:uid="{687265EA-AABC-48CA-A712-B105A5D5D19F}"/>
    <cellStyle name="Normal 2 12 2 5 3" xfId="17178" xr:uid="{82FC7CC3-B637-4692-A214-3CD7CFD6DF5D}"/>
    <cellStyle name="Normal 2 12 2 6" xfId="9631" xr:uid="{1638419B-06C1-42AB-9F98-77B9A86A3617}"/>
    <cellStyle name="Normal 2 12 2 6 2" xfId="20011" xr:uid="{6079A914-03B8-4C16-8E6F-9BCDF6ACEFB3}"/>
    <cellStyle name="Normal 2 12 2 7" xfId="23839" xr:uid="{7C71DCE9-5F17-4CC9-9737-9F99AF9F3569}"/>
    <cellStyle name="Normal 2 12 2 8" xfId="12705" xr:uid="{8DDC709A-75C5-4897-9B52-E8F6F1A3181B}"/>
    <cellStyle name="Normal 2 12 3" xfId="695" xr:uid="{00000000-0005-0000-0000-000063040000}"/>
    <cellStyle name="Normal 2 12 3 2" xfId="5050" xr:uid="{CCC813CD-B7C3-42C7-A528-E5AC42534405}"/>
    <cellStyle name="Normal 2 12 3 2 2" xfId="25265" xr:uid="{A77A91DB-57CE-4117-B9A7-D2B1DBB076DB}"/>
    <cellStyle name="Normal 2 12 3 2 3" xfId="28127" xr:uid="{F62CBC98-6ADF-4C8A-8ADE-D1476DB1C7F4}"/>
    <cellStyle name="Normal 2 12 3 2 4" xfId="14346" xr:uid="{1A6A9825-4FB8-448D-8E8D-BB1048C7D29A}"/>
    <cellStyle name="Normal 2 12 3 3" xfId="6799" xr:uid="{1CFA7D1D-7493-40E9-BCE4-7710842CBAFE}"/>
    <cellStyle name="Normal 2 12 3 3 2" xfId="28731" xr:uid="{41CD5769-6139-4791-9F18-3E8DFDE530F4}"/>
    <cellStyle name="Normal 2 12 3 3 3" xfId="28261" xr:uid="{C966000D-184A-49D0-A2FF-DE2BB300B107}"/>
    <cellStyle name="Normal 2 12 3 3 4" xfId="17179" xr:uid="{EBA3E272-AFDC-446B-977E-9F575C9FF67C}"/>
    <cellStyle name="Normal 2 12 3 4" xfId="9632" xr:uid="{C2EE0B6B-E4B6-4424-B574-89BE29F83862}"/>
    <cellStyle name="Normal 2 12 3 4 2" xfId="26924" xr:uid="{D86BA0A1-F63D-4904-BE59-A0269A7B455F}"/>
    <cellStyle name="Normal 2 12 3 4 3" xfId="29381" xr:uid="{787C53C1-CC97-472E-BB39-879554D19472}"/>
    <cellStyle name="Normal 2 12 3 4 4" xfId="20012" xr:uid="{CD4337CD-DEB4-435A-8FF3-AA4B0D6DFDB8}"/>
    <cellStyle name="Normal 2 12 3 5" xfId="24526" xr:uid="{A71F60CB-D922-4F5A-9AD6-54A8BDC0EB0C}"/>
    <cellStyle name="Normal 2 12 3 6" xfId="26864" xr:uid="{1D230C7E-42DC-4938-B1D1-54C79D0144FB}"/>
    <cellStyle name="Normal 2 12 3 7" xfId="13403" xr:uid="{87A5CEEB-4A97-4BFC-BAA5-FB0FCC8F2AB3}"/>
    <cellStyle name="Normal 2 12 4" xfId="2714" xr:uid="{00000000-0005-0000-0000-00008A030000}"/>
    <cellStyle name="Normal 2 12 4 2" xfId="5931" xr:uid="{6EDD2CC7-2227-43CD-82A7-24FAE130A86C}"/>
    <cellStyle name="Normal 2 12 4 2 2" xfId="26958" xr:uid="{024009E2-69BC-4D14-85E4-41DAC904AAC2}"/>
    <cellStyle name="Normal 2 12 4 2 3" xfId="15384" xr:uid="{038E392B-4452-45D1-8175-0D0EF474C8A6}"/>
    <cellStyle name="Normal 2 12 4 3" xfId="7837" xr:uid="{E0B3EA40-2C1C-44F2-B694-F9521881BF73}"/>
    <cellStyle name="Normal 2 12 4 3 2" xfId="18217" xr:uid="{B472CFE4-A8DF-4F8A-BE9A-CF47B3E19988}"/>
    <cellStyle name="Normal 2 12 4 4" xfId="10670" xr:uid="{D99342C7-A30D-4D14-8108-8C3DECC0681A}"/>
    <cellStyle name="Normal 2 12 4 4 2" xfId="21050" xr:uid="{C3B3BD40-4897-4BAB-AE6F-B5D7241EEB89}"/>
    <cellStyle name="Normal 2 12 4 5" xfId="23045" xr:uid="{403BE773-368D-4016-90E9-A4AFA6A0328E}"/>
    <cellStyle name="Normal 2 12 4 6" xfId="13140" xr:uid="{35741350-EEE0-4A6C-A2C8-88454173C03D}"/>
    <cellStyle name="Normal 2 12 5" xfId="2314" xr:uid="{00000000-0005-0000-0000-000086030000}"/>
    <cellStyle name="Normal 2 12 5 2" xfId="7440" xr:uid="{DC74244F-CEF2-40BA-8E8B-AA2F626EA3B1}"/>
    <cellStyle name="Normal 2 12 5 2 2" xfId="27189" xr:uid="{12ED516D-C73E-4159-ABAD-D572C6B0472C}"/>
    <cellStyle name="Normal 2 12 5 2 3" xfId="17820" xr:uid="{A3327FF1-3D14-4461-8F48-9B893F7E937A}"/>
    <cellStyle name="Normal 2 12 5 3" xfId="10273" xr:uid="{2F6BF530-90FD-4764-B767-726AEAE083C0}"/>
    <cellStyle name="Normal 2 12 5 3 2" xfId="20653" xr:uid="{086AB441-B602-4A8B-8825-81A7CE08EDE3}"/>
    <cellStyle name="Normal 2 12 5 4" xfId="23381" xr:uid="{1930B0EF-6E92-4AD4-91BE-C5868B2324D3}"/>
    <cellStyle name="Normal 2 12 5 5" xfId="14987" xr:uid="{24197653-0156-4DCD-AAC4-185551D9B75C}"/>
    <cellStyle name="Normal 2 12 6" xfId="3918" xr:uid="{862F9C56-87FC-4028-AEE0-D599749BAE49}"/>
    <cellStyle name="Normal 2 12 6 2" xfId="8749" xr:uid="{4FE3C1CA-2370-4773-903B-43E21AD7A1A4}"/>
    <cellStyle name="Normal 2 12 6 2 2" xfId="28973" xr:uid="{88234ACF-7E58-4A8D-8098-E71BB925D1F5}"/>
    <cellStyle name="Normal 2 12 6 2 3" xfId="19129" xr:uid="{8A0FA511-4F05-41B9-9E2A-8EDE7BD4E1C5}"/>
    <cellStyle name="Normal 2 12 6 3" xfId="11582" xr:uid="{42E6267B-FCAD-4BAE-BAD2-0197454CED5A}"/>
    <cellStyle name="Normal 2 12 6 3 2" xfId="21962" xr:uid="{9BEE1500-3526-4456-B1DE-487CBCA099FF}"/>
    <cellStyle name="Normal 2 12 6 4" xfId="27260" xr:uid="{9509CF65-F4CD-4A01-B23A-D9B9F2577566}"/>
    <cellStyle name="Normal 2 12 6 5" xfId="16296" xr:uid="{32B63F1B-CB00-443A-B658-9EF61CC085BF}"/>
    <cellStyle name="Normal 2 12 7" xfId="5048" xr:uid="{205DCC1C-D8B2-45D1-9E98-A8EC02216FA7}"/>
    <cellStyle name="Normal 2 12 7 2" xfId="27215" xr:uid="{0DCF1CAA-9412-4493-867B-E55880945362}"/>
    <cellStyle name="Normal 2 12 7 3" xfId="14344" xr:uid="{45B08D12-5F3A-46E1-8825-F340495B8EA6}"/>
    <cellStyle name="Normal 2 12 8" xfId="6797" xr:uid="{3E9A390C-A202-4D43-8789-BFABD91A663E}"/>
    <cellStyle name="Normal 2 12 8 2" xfId="17177" xr:uid="{D6CDDCE8-823E-46BE-93B7-C9BAD3FB48F6}"/>
    <cellStyle name="Normal 2 12 9" xfId="9630" xr:uid="{9A2B37B7-75C6-4AB4-A526-78B3BAB40987}"/>
    <cellStyle name="Normal 2 12 9 2" xfId="20010" xr:uid="{FD04D961-0A2A-4BFA-9186-70C7CDAB289E}"/>
    <cellStyle name="Normal 2 13" xfId="696" xr:uid="{00000000-0005-0000-0000-000064040000}"/>
    <cellStyle name="Normal 2 13 10" xfId="12548" xr:uid="{607C6339-EF34-4CA7-B007-093589A9DFF1}"/>
    <cellStyle name="Normal 2 13 2" xfId="697" xr:uid="{00000000-0005-0000-0000-000065040000}"/>
    <cellStyle name="Normal 2 13 2 2" xfId="2895" xr:uid="{00000000-0005-0000-0000-00008D030000}"/>
    <cellStyle name="Normal 2 13 2 2 2" xfId="6080" xr:uid="{E7CD39CE-381A-480F-8304-93B35A1E0682}"/>
    <cellStyle name="Normal 2 13 2 2 2 2" xfId="28008" xr:uid="{9854EA64-D986-4B49-A540-0ECA80FCEA37}"/>
    <cellStyle name="Normal 2 13 2 2 2 3" xfId="26641" xr:uid="{3F1FD5B6-B6CD-4ACB-81A0-D882C93C8B85}"/>
    <cellStyle name="Normal 2 13 2 2 2 4" xfId="15558" xr:uid="{870D363D-9308-4DD1-890B-6775A99DE0C9}"/>
    <cellStyle name="Normal 2 13 2 2 3" xfId="8011" xr:uid="{25095A88-A81D-42AE-AF2C-DBADA90D3AC1}"/>
    <cellStyle name="Normal 2 13 2 2 3 2" xfId="27896" xr:uid="{312B33F7-0587-48D5-B937-0C1DDA6D7348}"/>
    <cellStyle name="Normal 2 13 2 2 3 3" xfId="18391" xr:uid="{E002EEA5-C0DA-4285-A382-40BA20D929BD}"/>
    <cellStyle name="Normal 2 13 2 2 4" xfId="10844" xr:uid="{71BB9C2D-DF6D-459D-95F5-030FDE47A73E}"/>
    <cellStyle name="Normal 2 13 2 2 4 2" xfId="21224" xr:uid="{C52CE360-551D-43D7-8E1F-982CAD2A7CE3}"/>
    <cellStyle name="Normal 2 13 2 2 5" xfId="24829" xr:uid="{17456269-B238-4D4B-AB28-04A2ABB60D54}"/>
    <cellStyle name="Normal 2 13 2 2 6" xfId="13404" xr:uid="{38B46987-3AED-480E-8634-DEC961362DBF}"/>
    <cellStyle name="Normal 2 13 2 3" xfId="5052" xr:uid="{C9DD66FA-B797-44BE-9410-5751FBD68DB7}"/>
    <cellStyle name="Normal 2 13 2 3 2" xfId="25399" xr:uid="{D76BF7DB-D0CE-4DA6-8D43-039205485AB8}"/>
    <cellStyle name="Normal 2 13 2 3 3" xfId="28710" xr:uid="{A8A6D2A8-1314-49BF-8395-21ABE9006B2F}"/>
    <cellStyle name="Normal 2 13 2 3 4" xfId="14348" xr:uid="{3E9E1CEC-20B8-4297-AF85-22B2129D76E3}"/>
    <cellStyle name="Normal 2 13 2 4" xfId="6801" xr:uid="{5B4DBFDA-5B2E-45CA-A5D1-EE20766DBB63}"/>
    <cellStyle name="Normal 2 13 2 4 2" xfId="26580" xr:uid="{3C5FB58E-3930-4A1D-AAA5-9891C20A8A77}"/>
    <cellStyle name="Normal 2 13 2 4 3" xfId="26780" xr:uid="{D38BDE4A-B84E-4801-ADA2-55FE88D7D48E}"/>
    <cellStyle name="Normal 2 13 2 4 4" xfId="17181" xr:uid="{35B851E9-70DE-4CEE-AE83-D37F0EA6D399}"/>
    <cellStyle name="Normal 2 13 2 5" xfId="9634" xr:uid="{955ACF57-2DC0-4076-81F5-1243B7117EF2}"/>
    <cellStyle name="Normal 2 13 2 5 2" xfId="29382" xr:uid="{4DA17BA7-05FA-4293-AD12-06B398A16DA6}"/>
    <cellStyle name="Normal 2 13 2 5 3" xfId="20014" xr:uid="{213CDD61-EBBA-4353-A7AD-8D16FE7D192B}"/>
    <cellStyle name="Normal 2 13 2 6" xfId="23567" xr:uid="{A0A782DB-AEF9-44EF-BB70-DDB14D6F3F53}"/>
    <cellStyle name="Normal 2 13 2 7" xfId="12706" xr:uid="{49B418C9-0409-418F-8BC6-D6E3895FCCE4}"/>
    <cellStyle name="Normal 2 13 3" xfId="698" xr:uid="{00000000-0005-0000-0000-000066040000}"/>
    <cellStyle name="Normal 2 13 3 2" xfId="5053" xr:uid="{16B57749-BC2F-4EBA-8A66-16C913CCE0A7}"/>
    <cellStyle name="Normal 2 13 3 2 2" xfId="26674" xr:uid="{4CE37BDF-DDA6-4EF4-A8BE-19F02199E1C5}"/>
    <cellStyle name="Normal 2 13 3 2 3" xfId="26168" xr:uid="{C0B932BA-994D-4246-B559-E24B1500E6E2}"/>
    <cellStyle name="Normal 2 13 3 2 4" xfId="14349" xr:uid="{4B9D994D-9B7F-4BAE-9A81-F34F5BDEB577}"/>
    <cellStyle name="Normal 2 13 3 3" xfId="6802" xr:uid="{629CD0E2-4D5B-451A-B552-F635A4777AA9}"/>
    <cellStyle name="Normal 2 13 3 3 2" xfId="27351" xr:uid="{38F693FB-6BC9-4DE0-96E1-669B38E1019A}"/>
    <cellStyle name="Normal 2 13 3 3 3" xfId="27784" xr:uid="{9680442B-8245-4246-A718-160A9B4BF8B1}"/>
    <cellStyle name="Normal 2 13 3 3 4" xfId="17182" xr:uid="{8323F49B-5484-4FB6-A4F9-5C80BEBC965C}"/>
    <cellStyle name="Normal 2 13 3 4" xfId="9635" xr:uid="{F3E931C3-F020-4CB7-9A99-B88618CE1F14}"/>
    <cellStyle name="Normal 2 13 3 4 2" xfId="29383" xr:uid="{D01D4042-F080-4C53-BD18-CDD381A6175C}"/>
    <cellStyle name="Normal 2 13 3 4 3" xfId="20015" xr:uid="{6DB56589-5B17-4810-8000-63FFF2681DCE}"/>
    <cellStyle name="Normal 2 13 3 5" xfId="23211" xr:uid="{7BF45036-8F2B-49EA-B7BD-11796D6E0761}"/>
    <cellStyle name="Normal 2 13 3 6" xfId="13141" xr:uid="{F3A004A6-7AA8-48A4-9171-2AFF8C2B85B7}"/>
    <cellStyle name="Normal 2 13 4" xfId="2315" xr:uid="{00000000-0005-0000-0000-00008B030000}"/>
    <cellStyle name="Normal 2 13 4 2" xfId="7441" xr:uid="{9FDCFD15-2045-4A73-B622-AAF6F3D2DB93}"/>
    <cellStyle name="Normal 2 13 4 2 2" xfId="27131" xr:uid="{BF7D1718-C9FB-4127-BC76-F04B7B5D282A}"/>
    <cellStyle name="Normal 2 13 4 2 3" xfId="17821" xr:uid="{21DDEA4D-1D09-4C5B-962F-FF6625B56D26}"/>
    <cellStyle name="Normal 2 13 4 3" xfId="10274" xr:uid="{940BD426-6BBD-4FF7-93CB-9B9049819199}"/>
    <cellStyle name="Normal 2 13 4 3 2" xfId="20654" xr:uid="{3E70BC60-4938-42BA-ADAC-D4256578727F}"/>
    <cellStyle name="Normal 2 13 4 4" xfId="23220" xr:uid="{BDD319B5-62A8-4F8E-837C-6526D1A0B017}"/>
    <cellStyle name="Normal 2 13 4 5" xfId="14988" xr:uid="{E57267F2-BDCA-4007-B707-B4B798846748}"/>
    <cellStyle name="Normal 2 13 5" xfId="3919" xr:uid="{AC20E962-BB90-4FD9-AACA-F35BDE47B5CC}"/>
    <cellStyle name="Normal 2 13 5 2" xfId="8750" xr:uid="{B76659DB-71A3-4D9A-81B3-85C900BAE2A4}"/>
    <cellStyle name="Normal 2 13 5 2 2" xfId="28974" xr:uid="{ABE0CF6F-4A69-4581-B8E2-387E2E91F688}"/>
    <cellStyle name="Normal 2 13 5 2 3" xfId="19130" xr:uid="{2EEF2137-3ACA-45D2-BDD9-EC95A5EF6D5A}"/>
    <cellStyle name="Normal 2 13 5 3" xfId="11583" xr:uid="{B612831D-FB7F-41B9-906D-ADCD843F1893}"/>
    <cellStyle name="Normal 2 13 5 3 2" xfId="21963" xr:uid="{E4933414-0080-41AE-BF13-7DEFA8A01D4A}"/>
    <cellStyle name="Normal 2 13 5 4" xfId="24185" xr:uid="{93C18363-F828-42DA-900A-A93383C46AF8}"/>
    <cellStyle name="Normal 2 13 5 5" xfId="16297" xr:uid="{8071185E-916E-422A-8C47-1CEDA5601695}"/>
    <cellStyle name="Normal 2 13 6" xfId="5051" xr:uid="{7B2222A7-5518-4240-ABEF-BB54564377AF}"/>
    <cellStyle name="Normal 2 13 6 2" xfId="28663" xr:uid="{509D706F-B397-497B-B228-7E14A9FD0E9D}"/>
    <cellStyle name="Normal 2 13 6 3" xfId="28525" xr:uid="{995C575B-22C2-4EB5-9366-2DA73AF2183D}"/>
    <cellStyle name="Normal 2 13 6 4" xfId="14347" xr:uid="{B52B2403-5BC0-40BA-9B3C-4D3583CA869C}"/>
    <cellStyle name="Normal 2 13 7" xfId="6800" xr:uid="{51956793-B0A0-42C4-AF73-0CD50D0F0060}"/>
    <cellStyle name="Normal 2 13 7 2" xfId="25836" xr:uid="{B020079B-E1E3-4D6B-892E-4E6785B372D3}"/>
    <cellStyle name="Normal 2 13 7 3" xfId="17180" xr:uid="{6FABBDF4-5A02-47AC-8BBA-64ED8D97D7BD}"/>
    <cellStyle name="Normal 2 13 8" xfId="9633" xr:uid="{29066DE0-0AC4-40A5-A210-1F32B4403DD1}"/>
    <cellStyle name="Normal 2 13 8 2" xfId="20013" xr:uid="{40C4E7B4-633A-405F-98B9-71C300C04F3E}"/>
    <cellStyle name="Normal 2 13 9" xfId="23535" xr:uid="{E3D13D6F-55A0-45A0-8F71-C656C2403A8B}"/>
    <cellStyle name="Normal 2 14" xfId="699" xr:uid="{00000000-0005-0000-0000-000067040000}"/>
    <cellStyle name="Normal 2 14 10" xfId="12496" xr:uid="{E4B5DED5-9547-46A4-84B7-2070BD7594F5}"/>
    <cellStyle name="Normal 2 14 2" xfId="700" xr:uid="{00000000-0005-0000-0000-000068040000}"/>
    <cellStyle name="Normal 2 14 2 2" xfId="5055" xr:uid="{1363D8E9-2358-4A8D-9C52-EE95A4EF83AB}"/>
    <cellStyle name="Normal 2 14 2 2 2" xfId="23645" xr:uid="{858CFCC9-7183-4B2F-B333-E1BC88013BC4}"/>
    <cellStyle name="Normal 2 14 2 2 3" xfId="26028" xr:uid="{40B98B3B-FF7B-495D-BA61-32A07F1C7778}"/>
    <cellStyle name="Normal 2 14 2 2 4" xfId="14351" xr:uid="{AEA686FA-6D4B-45CB-AA24-5FCE2B657FDE}"/>
    <cellStyle name="Normal 2 14 2 3" xfId="6804" xr:uid="{B71CAB16-0D84-48BE-9FE6-E95E192B92BF}"/>
    <cellStyle name="Normal 2 14 2 3 2" xfId="26479" xr:uid="{4F89B049-78E2-40D9-B8C7-1D736BF01293}"/>
    <cellStyle name="Normal 2 14 2 3 3" xfId="17184" xr:uid="{EFE3F972-A6A9-417F-8812-50DAFD47C87F}"/>
    <cellStyle name="Normal 2 14 2 4" xfId="9637" xr:uid="{6CA6BDB9-9B84-4635-8818-F3FF250B3FF6}"/>
    <cellStyle name="Normal 2 14 2 4 2" xfId="20017" xr:uid="{8DA8322E-FA58-48C2-9857-5F86B153E87A}"/>
    <cellStyle name="Normal 2 14 2 5" xfId="24372" xr:uid="{CEF9AF8D-2CF6-4C9A-8003-3940DE7E9F12}"/>
    <cellStyle name="Normal 2 14 2 6" xfId="13677" xr:uid="{174C2A17-2022-4783-8EFD-559BCAD0B7C8}"/>
    <cellStyle name="Normal 2 14 3" xfId="2865" xr:uid="{00000000-0005-0000-0000-000091030000}"/>
    <cellStyle name="Normal 2 14 3 2" xfId="6072" xr:uid="{433CEF8A-6A09-4ED8-AB5B-0926C5EB880D}"/>
    <cellStyle name="Normal 2 14 3 2 2" xfId="28113" xr:uid="{ED8068E4-02E9-4FD7-B3C2-595B9801CF8B}"/>
    <cellStyle name="Normal 2 14 3 2 3" xfId="15528" xr:uid="{FD6EB884-8A67-412A-97AB-66F0E8320116}"/>
    <cellStyle name="Normal 2 14 3 3" xfId="7981" xr:uid="{BA1B966F-DF06-49F3-9029-ABF63BD6DC72}"/>
    <cellStyle name="Normal 2 14 3 3 2" xfId="18361" xr:uid="{B5AA080D-5C5E-4BF3-A5AF-C3BA3DFBB6E8}"/>
    <cellStyle name="Normal 2 14 3 4" xfId="10814" xr:uid="{08498F0A-B8A9-456B-824D-8206B1236DB3}"/>
    <cellStyle name="Normal 2 14 3 4 2" xfId="21194" xr:uid="{49E6165B-1E45-482D-A6DA-B1691A0050C5}"/>
    <cellStyle name="Normal 2 14 3 5" xfId="23789" xr:uid="{D5072974-2C03-4927-BE24-8778772FACC3}"/>
    <cellStyle name="Normal 2 14 3 6" xfId="13349" xr:uid="{7CB9BDEC-71AE-46E8-AC9D-08D2EC46FF1D}"/>
    <cellStyle name="Normal 2 14 4" xfId="2265" xr:uid="{00000000-0005-0000-0000-00008F030000}"/>
    <cellStyle name="Normal 2 14 4 2" xfId="7391" xr:uid="{0B907001-6677-447A-A6C2-0B09DF739454}"/>
    <cellStyle name="Normal 2 14 4 2 2" xfId="28252" xr:uid="{C0F8C62A-F16A-4B3C-AF8B-30750ECC8415}"/>
    <cellStyle name="Normal 2 14 4 2 3" xfId="17771" xr:uid="{3C0F6D6B-5410-44C0-A2DB-223EC0D3F1BC}"/>
    <cellStyle name="Normal 2 14 4 3" xfId="10224" xr:uid="{08302955-BB10-41D8-909E-3E8424E9FBB3}"/>
    <cellStyle name="Normal 2 14 4 3 2" xfId="20604" xr:uid="{3013B32C-E195-4AA3-8280-F836F29D0E34}"/>
    <cellStyle name="Normal 2 14 4 4" xfId="23518" xr:uid="{C86BF460-B055-49D0-BA39-328E04DA1CEE}"/>
    <cellStyle name="Normal 2 14 4 5" xfId="14938" xr:uid="{355B811E-59FE-40CC-B377-45F176EF503D}"/>
    <cellStyle name="Normal 2 14 5" xfId="3808" xr:uid="{D9DAA485-8357-442D-9B98-92C0F260699D}"/>
    <cellStyle name="Normal 2 14 5 2" xfId="8642" xr:uid="{FFA257BC-0620-463A-8892-FF98F7E2FEA9}"/>
    <cellStyle name="Normal 2 14 5 2 2" xfId="19022" xr:uid="{C254367F-4AEE-4169-94FB-52330374D4F4}"/>
    <cellStyle name="Normal 2 14 5 3" xfId="11475" xr:uid="{CC096F01-573E-4C8E-A134-F943EA1CE1B8}"/>
    <cellStyle name="Normal 2 14 5 3 2" xfId="21855" xr:uid="{440DB34D-A26C-498E-BEAB-741B827F6018}"/>
    <cellStyle name="Normal 2 14 5 4" xfId="26721" xr:uid="{72278402-EFDA-4577-8A0D-2FF38D6C0467}"/>
    <cellStyle name="Normal 2 14 5 5" xfId="16189" xr:uid="{23538F8E-01F0-4BE4-968D-C2682A3143FB}"/>
    <cellStyle name="Normal 2 14 6" xfId="5054" xr:uid="{003AE1A6-2D71-41E4-8367-493182C6B595}"/>
    <cellStyle name="Normal 2 14 6 2" xfId="14350" xr:uid="{5DC8EE2A-B3AE-479B-8C67-FF5DB3DD5D9A}"/>
    <cellStyle name="Normal 2 14 7" xfId="6803" xr:uid="{BFD99BEB-92C6-46EC-A90C-D7FFF9A4A6DD}"/>
    <cellStyle name="Normal 2 14 7 2" xfId="17183" xr:uid="{C535D681-CD2F-4176-A2D3-4607F3A12937}"/>
    <cellStyle name="Normal 2 14 8" xfId="9636" xr:uid="{4CC85F6F-785C-4071-B5FD-E355E9959BC3}"/>
    <cellStyle name="Normal 2 14 8 2" xfId="20016" xr:uid="{245A27DE-B47D-4235-8FF5-2773DE19B130}"/>
    <cellStyle name="Normal 2 14 9" xfId="25426" xr:uid="{55DD9E7F-4A86-4C45-BB96-9BFBCE3F7FCB}"/>
    <cellStyle name="Normal 2 15" xfId="701" xr:uid="{00000000-0005-0000-0000-000069040000}"/>
    <cellStyle name="Normal 2 15 2" xfId="702" xr:uid="{00000000-0005-0000-0000-00006A040000}"/>
    <cellStyle name="Normal 2 15 2 2" xfId="5057" xr:uid="{2BFEB100-9E5C-4387-B323-D67574CF9B7E}"/>
    <cellStyle name="Normal 2 15 2 2 2" xfId="26553" xr:uid="{A2B43DCB-B00A-482D-A40B-EE72A1E43D53}"/>
    <cellStyle name="Normal 2 15 2 2 3" xfId="14353" xr:uid="{3D68C065-92F3-43AB-99E1-4F65DB8487D7}"/>
    <cellStyle name="Normal 2 15 2 3" xfId="6806" xr:uid="{7B49F8A6-84DA-45DA-9ABE-2256DFC46515}"/>
    <cellStyle name="Normal 2 15 2 3 2" xfId="17186" xr:uid="{CAA3F761-7097-401C-A1B3-3B23208D0B9D}"/>
    <cellStyle name="Normal 2 15 2 4" xfId="9639" xr:uid="{5527F7A9-E05B-4E2E-9705-E11411FA6C58}"/>
    <cellStyle name="Normal 2 15 2 4 2" xfId="20019" xr:uid="{7503549F-4A4C-4279-AD31-4F76F925ABC4}"/>
    <cellStyle name="Normal 2 15 2 5" xfId="22891" xr:uid="{39EF4E33-F99E-4775-AB98-C096AB7B8D4D}"/>
    <cellStyle name="Normal 2 15 2 6" xfId="13352" xr:uid="{31590658-156D-4AB2-BE37-F7F99165142D}"/>
    <cellStyle name="Normal 2 15 3" xfId="5056" xr:uid="{2CBAD390-B99A-43FD-9248-D8EFF22F6AC0}"/>
    <cellStyle name="Normal 2 15 3 2" xfId="25721" xr:uid="{6A9C28D9-3083-46F9-BD79-130EB0FE65BE}"/>
    <cellStyle name="Normal 2 15 3 3" xfId="27307" xr:uid="{74C16C77-A14C-43B2-98C1-C7ADD053C533}"/>
    <cellStyle name="Normal 2 15 3 4" xfId="14352" xr:uid="{5D2F0C45-D806-4776-8CAB-00970BA81410}"/>
    <cellStyle name="Normal 2 15 4" xfId="6805" xr:uid="{6D31F998-186C-4A82-B044-AB8AC20D8683}"/>
    <cellStyle name="Normal 2 15 4 2" xfId="25633" xr:uid="{91E43EBE-1915-4800-B7E0-94D2E29B09F0}"/>
    <cellStyle name="Normal 2 15 4 3" xfId="17185" xr:uid="{623333CB-EDDB-4765-A904-CE9FBC3BF16B}"/>
    <cellStyle name="Normal 2 15 5" xfId="9638" xr:uid="{B7199FFC-96E7-4347-B276-3A7FC63208A7}"/>
    <cellStyle name="Normal 2 15 5 2" xfId="20018" xr:uid="{95357289-5930-45E0-BAB5-2E572F5D4028}"/>
    <cellStyle name="Normal 2 15 6" xfId="24643" xr:uid="{228E92B8-911F-4BEC-90AB-1F2260168AC5}"/>
    <cellStyle name="Normal 2 15 7" xfId="12654" xr:uid="{5EFFA12E-06D8-49A5-8274-9AAF4DD80AA9}"/>
    <cellStyle name="Normal 2 16" xfId="703" xr:uid="{00000000-0005-0000-0000-00006B040000}"/>
    <cellStyle name="Normal 2 16 2" xfId="5058" xr:uid="{51280BA4-E357-4EC2-9A34-789C36438E69}"/>
    <cellStyle name="Normal 2 16 2 2" xfId="25751" xr:uid="{CCCD803B-7AE1-4D41-ABE9-B9F6DA72F6FB}"/>
    <cellStyle name="Normal 2 16 2 3" xfId="14354" xr:uid="{8F0649BB-FB29-4495-8867-9DADDE3172C1}"/>
    <cellStyle name="Normal 2 16 3" xfId="6807" xr:uid="{4AF8C3FB-1633-48BC-AC40-61D949CAD707}"/>
    <cellStyle name="Normal 2 16 3 2" xfId="25303" xr:uid="{5BB29FFF-05A9-49BD-9902-2A0D82D89346}"/>
    <cellStyle name="Normal 2 16 3 3" xfId="17187" xr:uid="{A72A8BC0-DA84-4C90-9A1A-1B149D8DB9CF}"/>
    <cellStyle name="Normal 2 16 4" xfId="9640" xr:uid="{7769E6A8-C929-46BD-9D9B-0CE77F82B4BD}"/>
    <cellStyle name="Normal 2 16 4 2" xfId="20020" xr:uid="{1B964D72-BC3E-4B50-B774-79758B8AF137}"/>
    <cellStyle name="Normal 2 16 5" xfId="25115" xr:uid="{39C6474D-79C0-4B4E-B2DD-74132C6BA907}"/>
    <cellStyle name="Normal 2 16 6" xfId="12813" xr:uid="{6C7A0E04-A236-4994-AD69-90C1FC6ADB2C}"/>
    <cellStyle name="Normal 2 17" xfId="704" xr:uid="{00000000-0005-0000-0000-00006C040000}"/>
    <cellStyle name="Normal 2 17 2" xfId="6808" xr:uid="{1585CA1A-B0BC-44CA-B92E-8C4A5C1CAD0A}"/>
    <cellStyle name="Normal 2 17 2 2" xfId="24634" xr:uid="{3ED16BA5-56C6-4154-967B-867B46BD49CE}"/>
    <cellStyle name="Normal 2 17 2 3" xfId="17188" xr:uid="{568842C7-4E9D-4D74-8F9A-50A419319891}"/>
    <cellStyle name="Normal 2 17 3" xfId="9641" xr:uid="{68A23A47-558E-4E49-9C63-20825D5B2438}"/>
    <cellStyle name="Normal 2 17 3 2" xfId="22672" xr:uid="{B1FAF7FF-9E8C-4DA4-A408-DDB7E7A7F771}"/>
    <cellStyle name="Normal 2 17 3 3" xfId="20021" xr:uid="{E61D0583-2D14-4241-9338-5AB767513FAC}"/>
    <cellStyle name="Normal 2 17 4" xfId="22653" xr:uid="{2D14B024-0C15-4849-A1C9-CC6835BF0F10}"/>
    <cellStyle name="Normal 2 17 5" xfId="25998" xr:uid="{48156FCF-7B74-410D-844E-48DE9A4DB097}"/>
    <cellStyle name="Normal 2 17 6" xfId="14355" xr:uid="{0FDB1D7D-3738-4279-AFC1-D13102CF7782}"/>
    <cellStyle name="Normal 2 18" xfId="3778" xr:uid="{687AD789-15F4-45FC-8C5E-5A0C50946765}"/>
    <cellStyle name="Normal 2 18 2" xfId="8617" xr:uid="{D0E1F64E-A739-4764-9D73-CF87B51A5F00}"/>
    <cellStyle name="Normal 2 18 2 2" xfId="25819" xr:uid="{BEE5FA88-0071-4F52-8AB1-13C8648A6374}"/>
    <cellStyle name="Normal 2 18 2 3" xfId="18997" xr:uid="{F51F4F5B-90B2-4451-9A34-FF469B481271}"/>
    <cellStyle name="Normal 2 18 2 4" xfId="30999" xr:uid="{F18E5E9C-D8D8-4F69-9CEA-1EB84E6CB813}"/>
    <cellStyle name="Normal 2 18 2 5" xfId="30914" xr:uid="{C8A5B2B3-A9B4-4CC3-9248-93D24488B8AF}"/>
    <cellStyle name="Normal 2 18 3" xfId="11450" xr:uid="{CDA90886-5D08-49E0-9163-5C00974CD9B6}"/>
    <cellStyle name="Normal 2 18 3 2" xfId="24299" xr:uid="{0C326032-0FD6-4917-9657-495AC37DBBE3}"/>
    <cellStyle name="Normal 2 18 3 3" xfId="21830" xr:uid="{8A722C41-4A34-4A02-A2B3-53A584E5910E}"/>
    <cellStyle name="Normal 2 18 4" xfId="25127" xr:uid="{BA8BD175-2F83-4035-AE66-B7D2C8E6709A}"/>
    <cellStyle name="Normal 2 18 5" xfId="24074" xr:uid="{FE883123-03AC-49F1-B7FA-8A98A4DAAC28}"/>
    <cellStyle name="Normal 2 18 6" xfId="16164" xr:uid="{184E429F-5396-4319-8D7D-B20F7B31B908}"/>
    <cellStyle name="Normal 2 19" xfId="12344" xr:uid="{2851D229-502A-4D82-8490-01DA0EBA2159}"/>
    <cellStyle name="Normal 2 19 2" xfId="24056" xr:uid="{C9B81072-9CE2-4F0C-B5E2-CE8D5CE0A9C0}"/>
    <cellStyle name="Normal 2 19 3" xfId="24238" xr:uid="{1066F9CC-788C-4F68-89FE-9B9F75C44A5D}"/>
    <cellStyle name="Normal 2 19 4" xfId="25827" xr:uid="{5058E664-5536-45CD-84E0-6FADFD894F75}"/>
    <cellStyle name="Normal 2 19 5" xfId="24507" xr:uid="{D329221E-E5FF-44FA-92BC-FF4B1867B2F5}"/>
    <cellStyle name="Normal 2 19 6" xfId="29615" xr:uid="{903768B7-2C41-46B2-A4D0-9D86B34D41A4}"/>
    <cellStyle name="Normal 2 19 7" xfId="29589" xr:uid="{8AF71700-81D8-4687-AC91-003585AB8325}"/>
    <cellStyle name="Normal 2 19 7 2" xfId="30104" xr:uid="{C4AE6AE8-64C8-4402-93EB-4E613E643CC2}"/>
    <cellStyle name="Normal 2 19 8" xfId="31110" xr:uid="{AD9EAF03-CE2E-4033-B917-F2FC89D9335A}"/>
    <cellStyle name="Normal 2 19 8 2" xfId="31693" xr:uid="{E7154EF1-2601-4A7C-8056-AA513484E4A7}"/>
    <cellStyle name="Normal 2 2" xfId="705" xr:uid="{00000000-0005-0000-0000-00006D040000}"/>
    <cellStyle name="Normal 2 2 10" xfId="706" xr:uid="{00000000-0005-0000-0000-00006E040000}"/>
    <cellStyle name="Normal 2 2 10 10" xfId="9643" xr:uid="{AA7C8D4E-8A4E-47BF-9CCA-4873F35B795C}"/>
    <cellStyle name="Normal 2 2 10 10 2" xfId="20023" xr:uid="{98345C2A-DAC5-4825-A0A8-021C089C2AF2}"/>
    <cellStyle name="Normal 2 2 10 11" xfId="24550" xr:uid="{505E598B-1912-43BF-8BA3-279748371E41}"/>
    <cellStyle name="Normal 2 2 10 12" xfId="12549" xr:uid="{69C35B79-29A5-43FB-862C-7335567D3235}"/>
    <cellStyle name="Normal 2 2 10 2" xfId="707" xr:uid="{00000000-0005-0000-0000-00006F040000}"/>
    <cellStyle name="Normal 2 2 10 2 2" xfId="708" xr:uid="{00000000-0005-0000-0000-000070040000}"/>
    <cellStyle name="Normal 2 2 10 2 2 2" xfId="5062" xr:uid="{E5DB27A1-F095-4B0D-B1FE-17B19E42AD2F}"/>
    <cellStyle name="Normal 2 2 10 2 2 2 2" xfId="24798" xr:uid="{FBA8B858-5805-4A81-83DE-365226052A35}"/>
    <cellStyle name="Normal 2 2 10 2 2 2 3" xfId="25898" xr:uid="{00543A6A-1BC8-44D0-9D96-E92831C3A63A}"/>
    <cellStyle name="Normal 2 2 10 2 2 2 4" xfId="14359" xr:uid="{F19CDEC1-13FD-4EE2-ADEF-DEEB1E15C467}"/>
    <cellStyle name="Normal 2 2 10 2 2 3" xfId="6812" xr:uid="{99174851-CC96-4A4C-91C6-5EB30DC24C04}"/>
    <cellStyle name="Normal 2 2 10 2 2 3 2" xfId="27577" xr:uid="{AF3C2EFA-9EB6-4B79-9DA5-FC9B9457BE6D}"/>
    <cellStyle name="Normal 2 2 10 2 2 3 3" xfId="27902" xr:uid="{BA4D5C2E-54AF-42B6-B1E0-A312C4F38B4D}"/>
    <cellStyle name="Normal 2 2 10 2 2 3 4" xfId="17192" xr:uid="{7F1932C3-573D-48A4-9694-EF8B0597E5E4}"/>
    <cellStyle name="Normal 2 2 10 2 2 4" xfId="9645" xr:uid="{2B8E2916-1FAD-4174-93AD-4FDDE1DA699C}"/>
    <cellStyle name="Normal 2 2 10 2 2 4 2" xfId="29384" xr:uid="{D9B05DEC-3C44-4ABB-92C4-B01E058A307D}"/>
    <cellStyle name="Normal 2 2 10 2 2 4 3" xfId="20025" xr:uid="{E1D17510-D4F8-4DF8-9C86-54A85495661A}"/>
    <cellStyle name="Normal 2 2 10 2 2 5" xfId="24647" xr:uid="{2863DE93-E0E9-4DCA-A783-915B8B2D6A3A}"/>
    <cellStyle name="Normal 2 2 10 2 2 6" xfId="13678" xr:uid="{DA987683-831F-4677-BAD2-DC6A81293BDA}"/>
    <cellStyle name="Normal 2 2 10 2 3" xfId="2716" xr:uid="{00000000-0005-0000-0000-000099030000}"/>
    <cellStyle name="Normal 2 2 10 2 3 2" xfId="5933" xr:uid="{107F8361-8D14-48E4-B386-6681F6985830}"/>
    <cellStyle name="Normal 2 2 10 2 3 2 2" xfId="27978" xr:uid="{439563EB-CDA5-4BE7-8F09-47FBE716BB3B}"/>
    <cellStyle name="Normal 2 2 10 2 3 2 3" xfId="15386" xr:uid="{AB8BAA13-0168-4B0A-A122-BEA762FA4220}"/>
    <cellStyle name="Normal 2 2 10 2 3 3" xfId="7839" xr:uid="{63CB1A3F-51C9-40AA-BDFC-374A71D849BD}"/>
    <cellStyle name="Normal 2 2 10 2 3 3 2" xfId="18219" xr:uid="{E506574E-4CD6-4127-960A-7E103336C974}"/>
    <cellStyle name="Normal 2 2 10 2 3 4" xfId="10672" xr:uid="{09130169-8034-4D96-85F9-4356246BFE9D}"/>
    <cellStyle name="Normal 2 2 10 2 3 4 2" xfId="21052" xr:uid="{1F5D3BB1-A60B-4476-8120-9E675D91B416}"/>
    <cellStyle name="Normal 2 2 10 2 3 5" xfId="25024" xr:uid="{4FFB09B8-3AF9-4044-A95D-D1F4BFC266C5}"/>
    <cellStyle name="Normal 2 2 10 2 3 6" xfId="13143" xr:uid="{88DEC1F8-E74A-47F2-B634-04FE49086530}"/>
    <cellStyle name="Normal 2 2 10 2 4" xfId="4153" xr:uid="{E764446D-83C9-4004-865D-359BF5B5F454}"/>
    <cellStyle name="Normal 2 2 10 2 4 2" xfId="8924" xr:uid="{13B6B776-8552-4F27-A149-221E36F04BD2}"/>
    <cellStyle name="Normal 2 2 10 2 4 2 2" xfId="29023" xr:uid="{68438DB2-A994-485C-B68E-63993A56C537}"/>
    <cellStyle name="Normal 2 2 10 2 4 2 3" xfId="19304" xr:uid="{B3CE92A7-987B-4043-8629-8C2E39A98538}"/>
    <cellStyle name="Normal 2 2 10 2 4 3" xfId="11757" xr:uid="{D0E1A260-329B-4663-B10B-AA9B56A80EFF}"/>
    <cellStyle name="Normal 2 2 10 2 4 3 2" xfId="22137" xr:uid="{B6CF3B47-D87D-45BB-87DF-85B77E70452A}"/>
    <cellStyle name="Normal 2 2 10 2 4 4" xfId="22990" xr:uid="{938AAFBC-6206-4672-B3C4-A0BA08185F9C}"/>
    <cellStyle name="Normal 2 2 10 2 4 5" xfId="16471" xr:uid="{90BFF79D-AAD0-4A91-BEBE-C3458FE2D30F}"/>
    <cellStyle name="Normal 2 2 10 2 5" xfId="5061" xr:uid="{7C5CCD42-756E-44AA-B35D-0888BE67E4DC}"/>
    <cellStyle name="Normal 2 2 10 2 5 2" xfId="26497" xr:uid="{8B0F7587-3D90-44A9-9D4E-94008281CF70}"/>
    <cellStyle name="Normal 2 2 10 2 5 3" xfId="14358" xr:uid="{6BB59D92-C073-4562-AF8F-C02AD369E213}"/>
    <cellStyle name="Normal 2 2 10 2 6" xfId="6811" xr:uid="{064FAEDA-6750-41CD-8BA4-6A0D5049602B}"/>
    <cellStyle name="Normal 2 2 10 2 6 2" xfId="17191" xr:uid="{837E47D0-0D94-4D5F-8367-141ABA0D4D67}"/>
    <cellStyle name="Normal 2 2 10 2 7" xfId="9644" xr:uid="{1E27734E-7094-4271-96C0-49C3F5B2DE9F}"/>
    <cellStyle name="Normal 2 2 10 2 7 2" xfId="20024" xr:uid="{81815907-AA58-4EF1-B4BC-87EBA1A0663F}"/>
    <cellStyle name="Normal 2 2 10 2 8" xfId="24486" xr:uid="{B0AB4854-A5AA-4971-A35C-FD6795C66512}"/>
    <cellStyle name="Normal 2 2 10 2 9" xfId="12707" xr:uid="{443C35AA-3E7C-4729-9C69-8DD456AB955A}"/>
    <cellStyle name="Normal 2 2 10 3" xfId="709" xr:uid="{00000000-0005-0000-0000-000071040000}"/>
    <cellStyle name="Normal 2 2 10 3 2" xfId="4451" xr:uid="{42C8B070-231B-4968-AE45-24977E7CDEBF}"/>
    <cellStyle name="Normal 2 2 10 3 2 2" xfId="9222" xr:uid="{B3100822-4B11-4BA9-940F-F2078324B99E}"/>
    <cellStyle name="Normal 2 2 10 3 2 2 2" xfId="29215" xr:uid="{398D0ABA-3928-427C-8C30-89730A5D7A3C}"/>
    <cellStyle name="Normal 2 2 10 3 2 2 3" xfId="19602" xr:uid="{AD153CD0-B2EC-4F34-96CD-AC815A48A242}"/>
    <cellStyle name="Normal 2 2 10 3 2 3" xfId="12055" xr:uid="{2B843B58-7B92-4A52-B7B1-0B052D6B6194}"/>
    <cellStyle name="Normal 2 2 10 3 2 3 2" xfId="22435" xr:uid="{3AD3D460-9B74-4C95-B9E1-A22A6F72193D}"/>
    <cellStyle name="Normal 2 2 10 3 2 4" xfId="23107" xr:uid="{6419FB7A-3DCF-4E03-99E4-C92D33E270D2}"/>
    <cellStyle name="Normal 2 2 10 3 2 5" xfId="16769" xr:uid="{57F08712-9C9F-4D18-8F3C-BB0511D0669C}"/>
    <cellStyle name="Normal 2 2 10 3 3" xfId="5063" xr:uid="{4A72CBA2-F61E-430F-AD4A-4CD853A42699}"/>
    <cellStyle name="Normal 2 2 10 3 3 2" xfId="26778" xr:uid="{F84AF31A-FE99-4562-B39C-4E385FDC17F3}"/>
    <cellStyle name="Normal 2 2 10 3 3 3" xfId="27556" xr:uid="{44CDE390-F64D-4A78-A0D1-B0C47C36573E}"/>
    <cellStyle name="Normal 2 2 10 3 3 4" xfId="14360" xr:uid="{2E7DDF77-9C26-42DB-8D72-47296D039541}"/>
    <cellStyle name="Normal 2 2 10 3 4" xfId="6813" xr:uid="{9D5CA963-1CB6-4841-BECA-773E3EF2CAA0}"/>
    <cellStyle name="Normal 2 2 10 3 4 2" xfId="26616" xr:uid="{789273C5-3E89-4F22-BC58-9FB25ED07422}"/>
    <cellStyle name="Normal 2 2 10 3 4 3" xfId="27220" xr:uid="{CF839B75-0BF5-4802-B3D9-B5A7B178CBC5}"/>
    <cellStyle name="Normal 2 2 10 3 4 4" xfId="17193" xr:uid="{ED4B26D7-2591-4F59-88AA-D0D54072C88D}"/>
    <cellStyle name="Normal 2 2 10 3 5" xfId="9646" xr:uid="{9019F8E2-FD32-4731-A2A8-6681B973D239}"/>
    <cellStyle name="Normal 2 2 10 3 5 2" xfId="29385" xr:uid="{65370D3C-9EB5-4761-8E5F-554AF99B3F9B}"/>
    <cellStyle name="Normal 2 2 10 3 5 3" xfId="20026" xr:uid="{BA430A4F-FF72-4303-9A89-E1A48B406065}"/>
    <cellStyle name="Normal 2 2 10 3 6" xfId="24516" xr:uid="{49067D6F-8843-4DD1-BAE8-7FA2BF07E820}"/>
    <cellStyle name="Normal 2 2 10 3 7" xfId="13679" xr:uid="{6339AC71-D4C9-41B9-A9DB-829F6C8BF374}"/>
    <cellStyle name="Normal 2 2 10 4" xfId="710" xr:uid="{00000000-0005-0000-0000-000072040000}"/>
    <cellStyle name="Normal 2 2 10 4 2" xfId="5064" xr:uid="{43FAF4F6-5944-411B-9C6E-4A883C4EBCCF}"/>
    <cellStyle name="Normal 2 2 10 4 2 2" xfId="24151" xr:uid="{0FF8B60A-773E-488B-9CA4-80B69D49D6F0}"/>
    <cellStyle name="Normal 2 2 10 4 2 3" xfId="28725" xr:uid="{0044B5AD-CC47-4AD7-9BAC-85830A68790F}"/>
    <cellStyle name="Normal 2 2 10 4 2 4" xfId="14361" xr:uid="{63833D4F-15C8-4AB3-85D1-56CFFDC43AAB}"/>
    <cellStyle name="Normal 2 2 10 4 3" xfId="6814" xr:uid="{6F8A17C8-5B7C-4D0A-89CE-3313691FEA10}"/>
    <cellStyle name="Normal 2 2 10 4 3 2" xfId="28596" xr:uid="{A29D8535-73B2-441D-AB06-3782139610D9}"/>
    <cellStyle name="Normal 2 2 10 4 3 3" xfId="17194" xr:uid="{BF3BCAE3-A914-4FAF-8660-894DFDDE4948}"/>
    <cellStyle name="Normal 2 2 10 4 4" xfId="9647" xr:uid="{F6AF43C2-38D3-4B63-9AFB-550F9CC18867}"/>
    <cellStyle name="Normal 2 2 10 4 4 2" xfId="20027" xr:uid="{0C94FB6B-3908-46B9-B035-AA01DE88862A}"/>
    <cellStyle name="Normal 2 2 10 4 5" xfId="24025" xr:uid="{EDDD3FD3-3F21-4BBB-A21E-5363C936A286}"/>
    <cellStyle name="Normal 2 2 10 4 6" xfId="13405" xr:uid="{52461BEE-55D6-4F43-9398-5A297151B16A}"/>
    <cellStyle name="Normal 2 2 10 5" xfId="2564" xr:uid="{00000000-0005-0000-0000-00009C030000}"/>
    <cellStyle name="Normal 2 2 10 5 2" xfId="5832" xr:uid="{F90F4BDD-8B44-417F-9C44-F07B562A1590}"/>
    <cellStyle name="Normal 2 2 10 5 2 2" xfId="26791" xr:uid="{C347E35F-955F-4394-8027-29A455EB4226}"/>
    <cellStyle name="Normal 2 2 10 5 2 3" xfId="15235" xr:uid="{8D2EC9C0-8C74-410D-8868-1302CCCBA839}"/>
    <cellStyle name="Normal 2 2 10 5 3" xfId="7688" xr:uid="{FAD042E3-0A5D-44D0-9B55-4A5BF2609101}"/>
    <cellStyle name="Normal 2 2 10 5 3 2" xfId="18068" xr:uid="{80FFC775-E0A3-405C-9250-A0FE081BCED3}"/>
    <cellStyle name="Normal 2 2 10 5 4" xfId="10521" xr:uid="{271EE65C-4308-4093-A0CA-EBD53146ED2E}"/>
    <cellStyle name="Normal 2 2 10 5 4 2" xfId="20901" xr:uid="{957E9CC8-329E-4D48-BD47-CE43D3C79F5C}"/>
    <cellStyle name="Normal 2 2 10 5 5" xfId="22942" xr:uid="{7FF42F5A-F766-492C-B313-F86840EA921E}"/>
    <cellStyle name="Normal 2 2 10 5 6" xfId="12951" xr:uid="{AFEA08B3-64BD-49F2-A894-F862B4F7670C}"/>
    <cellStyle name="Normal 2 2 10 6" xfId="2316" xr:uid="{00000000-0005-0000-0000-000096030000}"/>
    <cellStyle name="Normal 2 2 10 6 2" xfId="7442" xr:uid="{49339BE6-5FE9-42AE-9BC6-6DD209B051E8}"/>
    <cellStyle name="Normal 2 2 10 6 2 2" xfId="27930" xr:uid="{7D37FA61-88A9-417F-9E00-1067742685F6}"/>
    <cellStyle name="Normal 2 2 10 6 2 3" xfId="17822" xr:uid="{8BA1A808-3FDE-44C7-9142-154BE5F5E6B6}"/>
    <cellStyle name="Normal 2 2 10 6 3" xfId="10275" xr:uid="{2A7065D5-296E-44B5-86F3-53A1D5651C31}"/>
    <cellStyle name="Normal 2 2 10 6 3 2" xfId="20655" xr:uid="{0CDD9D9A-C9E9-419B-BFC8-FB6779F563E0}"/>
    <cellStyle name="Normal 2 2 10 6 4" xfId="24889" xr:uid="{946DE919-8989-49F0-8624-F124357DCEE6}"/>
    <cellStyle name="Normal 2 2 10 6 5" xfId="14989" xr:uid="{A42EDF13-7335-4FE4-9A95-547834990660}"/>
    <cellStyle name="Normal 2 2 10 7" xfId="3921" xr:uid="{498F4368-C384-4172-A5C5-389852219A0E}"/>
    <cellStyle name="Normal 2 2 10 7 2" xfId="8752" xr:uid="{7A29565A-49DE-496F-9B46-A14210F21EEC}"/>
    <cellStyle name="Normal 2 2 10 7 2 2" xfId="19132" xr:uid="{62EC0076-2ADE-4D86-9020-4C074AF71ABC}"/>
    <cellStyle name="Normal 2 2 10 7 3" xfId="11585" xr:uid="{0B8A006D-0451-4A93-A9DD-3B02EF3D4ED5}"/>
    <cellStyle name="Normal 2 2 10 7 3 2" xfId="21965" xr:uid="{1E17511E-8D69-4181-BF2A-8594B5C37FFA}"/>
    <cellStyle name="Normal 2 2 10 7 4" xfId="26885" xr:uid="{EE14755E-4017-4A11-B3B3-C3690CBE6087}"/>
    <cellStyle name="Normal 2 2 10 7 5" xfId="16299" xr:uid="{774583A9-CB71-49DF-9DC4-54BB1C00CF1D}"/>
    <cellStyle name="Normal 2 2 10 8" xfId="5060" xr:uid="{9A8CA319-5397-4A04-92EC-15A8A45212D4}"/>
    <cellStyle name="Normal 2 2 10 8 2" xfId="14357" xr:uid="{C8D3DA57-87D8-4704-97B7-6849991807F7}"/>
    <cellStyle name="Normal 2 2 10 9" xfId="6810" xr:uid="{6AB13237-9298-49AB-B12E-5BEA92D8EA25}"/>
    <cellStyle name="Normal 2 2 10 9 2" xfId="17190" xr:uid="{54002836-6CE1-4C08-BFD8-E939A1F4DFF9}"/>
    <cellStyle name="Normal 2 2 11" xfId="711" xr:uid="{00000000-0005-0000-0000-000073040000}"/>
    <cellStyle name="Normal 2 2 11 10" xfId="24714" xr:uid="{F360E3F7-4553-4010-BCA7-6D1AE9B901A1}"/>
    <cellStyle name="Normal 2 2 11 11" xfId="12550" xr:uid="{0081C13F-8DD0-413F-9503-D5C8BA41F1B0}"/>
    <cellStyle name="Normal 2 2 11 2" xfId="712" xr:uid="{00000000-0005-0000-0000-000074040000}"/>
    <cellStyle name="Normal 2 2 11 2 2" xfId="3146" xr:uid="{00000000-0005-0000-0000-00009F030000}"/>
    <cellStyle name="Normal 2 2 11 2 2 2" xfId="6203" xr:uid="{FF317ED0-C3C5-4BBA-96D4-A4FA9F71D13C}"/>
    <cellStyle name="Normal 2 2 11 2 2 2 2" xfId="26612" xr:uid="{C3C86F65-1009-45B4-ADDC-6A57ED7AC03D}"/>
    <cellStyle name="Normal 2 2 11 2 2 2 3" xfId="27335" xr:uid="{6C543D13-686B-42FE-9BED-916A8DF160CA}"/>
    <cellStyle name="Normal 2 2 11 2 2 2 4" xfId="15772" xr:uid="{F56D3B67-4334-45F9-8EA7-AB3AD0ED3090}"/>
    <cellStyle name="Normal 2 2 11 2 2 3" xfId="8225" xr:uid="{90B187A8-9982-44B7-9857-A6B63355AC82}"/>
    <cellStyle name="Normal 2 2 11 2 2 3 2" xfId="28870" xr:uid="{7EB596B2-7B15-4D64-83F3-AC9014D1750B}"/>
    <cellStyle name="Normal 2 2 11 2 2 3 3" xfId="18605" xr:uid="{8E5CC260-40CB-4E67-9E15-4F95D03C0961}"/>
    <cellStyle name="Normal 2 2 11 2 2 4" xfId="11058" xr:uid="{0C11086F-936F-4562-A968-407CE5092957}"/>
    <cellStyle name="Normal 2 2 11 2 2 4 2" xfId="21438" xr:uid="{ADB81A79-B7E1-43EB-BA27-D0C539476A90}"/>
    <cellStyle name="Normal 2 2 11 2 2 5" xfId="23263" xr:uid="{0F54DA92-1F69-4FE6-B714-AD6A3B712B6E}"/>
    <cellStyle name="Normal 2 2 11 2 2 6" xfId="13680" xr:uid="{66B84033-BF7F-481B-9AFA-9567FEF2CBE8}"/>
    <cellStyle name="Normal 2 2 11 2 3" xfId="4154" xr:uid="{00F1D4EF-91CF-40E8-B6B5-67F1D0D3D9FB}"/>
    <cellStyle name="Normal 2 2 11 2 3 2" xfId="8925" xr:uid="{0790826B-CA55-4CA9-B627-8A167494FAF5}"/>
    <cellStyle name="Normal 2 2 11 2 3 2 2" xfId="29024" xr:uid="{A608EEA1-12E2-4A50-AA92-15B6A6B67A09}"/>
    <cellStyle name="Normal 2 2 11 2 3 2 3" xfId="19305" xr:uid="{EA885710-01F3-4985-8E77-B95014EDAAF3}"/>
    <cellStyle name="Normal 2 2 11 2 3 3" xfId="11758" xr:uid="{858F1373-6516-4269-95EA-069E9EA42B73}"/>
    <cellStyle name="Normal 2 2 11 2 3 3 2" xfId="22138" xr:uid="{5A6A1CE6-03AA-488A-81B0-1F53FD50E577}"/>
    <cellStyle name="Normal 2 2 11 2 3 4" xfId="25218" xr:uid="{530BCB53-2788-48FC-8732-7713CE1DDE0F}"/>
    <cellStyle name="Normal 2 2 11 2 3 5" xfId="16472" xr:uid="{EB502878-9D72-4A66-8CC3-6FE968AF4A80}"/>
    <cellStyle name="Normal 2 2 11 2 4" xfId="5066" xr:uid="{C97103D0-552A-43CA-9D7F-000BE4CCD9EA}"/>
    <cellStyle name="Normal 2 2 11 2 4 2" xfId="27907" xr:uid="{5350DF39-5008-4E85-A8E3-EA51D3E70538}"/>
    <cellStyle name="Normal 2 2 11 2 4 3" xfId="26435" xr:uid="{45D098FC-3762-4A95-8E63-9E90376ED403}"/>
    <cellStyle name="Normal 2 2 11 2 4 4" xfId="14363" xr:uid="{852E6F0C-3895-4C89-86AC-0372EC1A09FB}"/>
    <cellStyle name="Normal 2 2 11 2 5" xfId="6816" xr:uid="{541B02AB-102A-4D2C-B7E2-2CAFA7B83913}"/>
    <cellStyle name="Normal 2 2 11 2 5 2" xfId="27587" xr:uid="{2B54EA2A-F5D7-4647-A3C3-89DA672DC2B2}"/>
    <cellStyle name="Normal 2 2 11 2 5 3" xfId="17196" xr:uid="{F7667B26-C2B3-4730-BA59-8727ECB0A4C1}"/>
    <cellStyle name="Normal 2 2 11 2 6" xfId="9649" xr:uid="{42FEB642-99A6-4F20-9405-ED218DBCD43E}"/>
    <cellStyle name="Normal 2 2 11 2 6 2" xfId="20029" xr:uid="{2D652F2E-72EB-4499-AC69-741A8BA79020}"/>
    <cellStyle name="Normal 2 2 11 2 7" xfId="22926" xr:uid="{9D773C07-20EF-400A-A5CD-96C731A65415}"/>
    <cellStyle name="Normal 2 2 11 2 8" xfId="12708" xr:uid="{557D45CE-8F42-4ABE-9E84-82DBCC416DEF}"/>
    <cellStyle name="Normal 2 2 11 3" xfId="713" xr:uid="{00000000-0005-0000-0000-000075040000}"/>
    <cellStyle name="Normal 2 2 11 3 2" xfId="5067" xr:uid="{0955E37E-640E-43B0-BD50-B8A99418383A}"/>
    <cellStyle name="Normal 2 2 11 3 2 2" xfId="22752" xr:uid="{2BEE5CBA-6AF4-40AF-B0DB-8908603C96C7}"/>
    <cellStyle name="Normal 2 2 11 3 2 3" xfId="27056" xr:uid="{4D557C4E-47EB-4C41-A11C-E40E615CDB78}"/>
    <cellStyle name="Normal 2 2 11 3 2 4" xfId="14364" xr:uid="{4016AE17-1A41-4C9A-98F4-1B4611B620B6}"/>
    <cellStyle name="Normal 2 2 11 3 3" xfId="6817" xr:uid="{00BD513C-FB94-428B-876A-E8EF0C4F55EF}"/>
    <cellStyle name="Normal 2 2 11 3 3 2" xfId="27763" xr:uid="{7ABA0B96-13D5-447B-85CC-329AC2C6D123}"/>
    <cellStyle name="Normal 2 2 11 3 3 3" xfId="26113" xr:uid="{D8E70133-ADC3-46CD-9CF8-B13AD605DBE3}"/>
    <cellStyle name="Normal 2 2 11 3 3 4" xfId="17197" xr:uid="{17775DBB-41D4-400E-94BF-23CFF9786007}"/>
    <cellStyle name="Normal 2 2 11 3 4" xfId="9650" xr:uid="{E8608BBB-BA40-49FE-9FE2-9263E842B72E}"/>
    <cellStyle name="Normal 2 2 11 3 4 2" xfId="27882" xr:uid="{A559915D-1C89-4A10-9523-59AE7D14C0BE}"/>
    <cellStyle name="Normal 2 2 11 3 4 3" xfId="29386" xr:uid="{3F8F59DF-F173-4A24-8C68-4AD13CC6FB4D}"/>
    <cellStyle name="Normal 2 2 11 3 4 4" xfId="20030" xr:uid="{4A8FE24E-E0C9-4A18-A18A-3252FA41CA10}"/>
    <cellStyle name="Normal 2 2 11 3 5" xfId="23889" xr:uid="{A43DAE62-9E93-4920-8A90-84070D82DB45}"/>
    <cellStyle name="Normal 2 2 11 3 6" xfId="26873" xr:uid="{993D1EDA-F7F0-4197-9D42-8112A38CDE4E}"/>
    <cellStyle name="Normal 2 2 11 3 7" xfId="13406" xr:uid="{0077151E-73EA-4320-85DE-C40187F66014}"/>
    <cellStyle name="Normal 2 2 11 4" xfId="2717" xr:uid="{00000000-0005-0000-0000-0000A1030000}"/>
    <cellStyle name="Normal 2 2 11 4 2" xfId="5934" xr:uid="{63E0683B-ACD4-4AA2-90DC-DB6AEBFA2948}"/>
    <cellStyle name="Normal 2 2 11 4 2 2" xfId="26139" xr:uid="{E537ED85-99E9-4A2C-ADE8-0473EAF8C191}"/>
    <cellStyle name="Normal 2 2 11 4 2 3" xfId="15387" xr:uid="{7E1EF9F7-FD04-4E90-BE93-DE2066F7588A}"/>
    <cellStyle name="Normal 2 2 11 4 3" xfId="7840" xr:uid="{FF13673E-D845-4C55-B7C8-00D6EF36B7D1}"/>
    <cellStyle name="Normal 2 2 11 4 3 2" xfId="18220" xr:uid="{D5B33116-A451-467B-9CE8-8F15637E1DCE}"/>
    <cellStyle name="Normal 2 2 11 4 4" xfId="10673" xr:uid="{93731593-600F-4279-9BC7-1C337825ADA4}"/>
    <cellStyle name="Normal 2 2 11 4 4 2" xfId="21053" xr:uid="{86328D34-6873-4657-BB4D-1FF619BF9538}"/>
    <cellStyle name="Normal 2 2 11 4 5" xfId="24614" xr:uid="{FFEC11AB-DB5A-4402-9B21-590F99BB08F6}"/>
    <cellStyle name="Normal 2 2 11 4 6" xfId="13144" xr:uid="{7C3F6871-62B6-4B36-8448-9E73B188E3DE}"/>
    <cellStyle name="Normal 2 2 11 5" xfId="2317" xr:uid="{00000000-0005-0000-0000-00009D030000}"/>
    <cellStyle name="Normal 2 2 11 5 2" xfId="7443" xr:uid="{7A3307D6-3912-4C07-B0F6-72C6E4F3B661}"/>
    <cellStyle name="Normal 2 2 11 5 2 2" xfId="25945" xr:uid="{1FFCC7DB-DE91-465E-A767-AAEF631C5C7D}"/>
    <cellStyle name="Normal 2 2 11 5 2 3" xfId="17823" xr:uid="{D00543A4-5E81-4315-ABFC-3BE08527D330}"/>
    <cellStyle name="Normal 2 2 11 5 3" xfId="10276" xr:uid="{CAE4606C-9F99-412B-B7A9-5DB4111EB00D}"/>
    <cellStyle name="Normal 2 2 11 5 3 2" xfId="20656" xr:uid="{0FF4E45D-E5E1-40C8-B569-7E751AA1A551}"/>
    <cellStyle name="Normal 2 2 11 5 4" xfId="24917" xr:uid="{121CDEFB-55B8-40A6-A06C-5FDF46209248}"/>
    <cellStyle name="Normal 2 2 11 5 5" xfId="14990" xr:uid="{7F643549-6605-400C-8C36-DF20AF78D7FB}"/>
    <cellStyle name="Normal 2 2 11 6" xfId="3922" xr:uid="{B8846A1D-2C16-48D2-8A11-823ADBAB4F28}"/>
    <cellStyle name="Normal 2 2 11 6 2" xfId="8753" xr:uid="{91A10251-2EEC-445C-82E3-E53D5D0CA3A7}"/>
    <cellStyle name="Normal 2 2 11 6 2 2" xfId="28975" xr:uid="{39F5A64B-9A16-4AC9-8402-214E3758C73A}"/>
    <cellStyle name="Normal 2 2 11 6 2 3" xfId="19133" xr:uid="{D8663FF4-7F2C-4388-B7A9-17831C9372D7}"/>
    <cellStyle name="Normal 2 2 11 6 3" xfId="11586" xr:uid="{D8BC32F4-4140-4BD2-BC51-A4794D42B1FF}"/>
    <cellStyle name="Normal 2 2 11 6 3 2" xfId="21966" xr:uid="{4644D31E-EB41-48D5-B4E9-516AFEBE10EF}"/>
    <cellStyle name="Normal 2 2 11 6 4" xfId="27276" xr:uid="{75C8AD18-4AFE-4842-A978-28943ACC31D9}"/>
    <cellStyle name="Normal 2 2 11 6 5" xfId="16300" xr:uid="{8E42CAA9-3BBD-4E3B-9F0B-24760E32739D}"/>
    <cellStyle name="Normal 2 2 11 7" xfId="5065" xr:uid="{B2DA2C86-A69D-4363-A409-5F20A56822C5}"/>
    <cellStyle name="Normal 2 2 11 7 2" xfId="26476" xr:uid="{8DA8B6FD-9B1D-46D4-BB5E-72F6E93EFE7C}"/>
    <cellStyle name="Normal 2 2 11 7 3" xfId="14362" xr:uid="{B631ECBF-56E4-4E7E-A0A4-2E50DFF99648}"/>
    <cellStyle name="Normal 2 2 11 8" xfId="6815" xr:uid="{0A45DC38-A460-417D-B5FF-5914C4641DB3}"/>
    <cellStyle name="Normal 2 2 11 8 2" xfId="17195" xr:uid="{F9AC5293-430A-4340-83DE-C9501E3F8EAB}"/>
    <cellStyle name="Normal 2 2 11 9" xfId="9648" xr:uid="{AEFEC1A8-311C-4583-9866-B998AF29808A}"/>
    <cellStyle name="Normal 2 2 11 9 2" xfId="20028" xr:uid="{36E210C7-88C1-4054-AA67-CA222587FB4B}"/>
    <cellStyle name="Normal 2 2 12" xfId="714" xr:uid="{00000000-0005-0000-0000-000076040000}"/>
    <cellStyle name="Normal 2 2 12 10" xfId="12551" xr:uid="{1065672E-2A58-4FF3-B14F-7A5A656F2C14}"/>
    <cellStyle name="Normal 2 2 12 2" xfId="715" xr:uid="{00000000-0005-0000-0000-000077040000}"/>
    <cellStyle name="Normal 2 2 12 2 2" xfId="2896" xr:uid="{00000000-0005-0000-0000-0000A4030000}"/>
    <cellStyle name="Normal 2 2 12 2 2 2" xfId="6081" xr:uid="{87D14F9D-0490-40A1-B2DF-6C3236D91088}"/>
    <cellStyle name="Normal 2 2 12 2 2 2 2" xfId="27090" xr:uid="{C3153807-B2E2-4D54-8253-7DBAF51F2DE7}"/>
    <cellStyle name="Normal 2 2 12 2 2 2 3" xfId="26698" xr:uid="{C8350D81-427F-46C9-AD88-E335CC47A38B}"/>
    <cellStyle name="Normal 2 2 12 2 2 2 4" xfId="15559" xr:uid="{39752D66-A282-4578-9662-B9863F6E05F0}"/>
    <cellStyle name="Normal 2 2 12 2 2 3" xfId="8012" xr:uid="{0D9E3B43-EDE7-49DA-AC95-C8D84130DC72}"/>
    <cellStyle name="Normal 2 2 12 2 2 3 2" xfId="27684" xr:uid="{AB1AF7C7-2D5A-48E6-8BF5-E5578B2E77B5}"/>
    <cellStyle name="Normal 2 2 12 2 2 3 3" xfId="18392" xr:uid="{1AFB2ABE-54F2-4B73-BE53-A072DAF3C08C}"/>
    <cellStyle name="Normal 2 2 12 2 2 4" xfId="10845" xr:uid="{4AE1C396-5D59-4371-B09F-AFF16EEF18AE}"/>
    <cellStyle name="Normal 2 2 12 2 2 4 2" xfId="21225" xr:uid="{3288323C-DEC5-4597-ACA5-E75281895242}"/>
    <cellStyle name="Normal 2 2 12 2 2 5" xfId="22928" xr:uid="{451C44D4-D385-49D8-8775-BDE566AC57E3}"/>
    <cellStyle name="Normal 2 2 12 2 2 6" xfId="13407" xr:uid="{CD1B9E5A-8689-4A5D-825F-CA09B31EB215}"/>
    <cellStyle name="Normal 2 2 12 2 3" xfId="5069" xr:uid="{E9CA4D25-7E66-4D37-9C3D-EE609FBB5CD4}"/>
    <cellStyle name="Normal 2 2 12 2 3 2" xfId="25612" xr:uid="{C82A4E5B-713A-4F0B-9C44-41515AA8671E}"/>
    <cellStyle name="Normal 2 2 12 2 3 3" xfId="28118" xr:uid="{D1426DE1-404F-476D-AA0E-23A2566C7733}"/>
    <cellStyle name="Normal 2 2 12 2 3 4" xfId="14366" xr:uid="{201E6DFB-DAAA-47D2-93D5-7D35EEF5EE4A}"/>
    <cellStyle name="Normal 2 2 12 2 4" xfId="6819" xr:uid="{9CE24DF9-8A53-40A5-9B9F-A4ED79DBA681}"/>
    <cellStyle name="Normal 2 2 12 2 4 2" xfId="25845" xr:uid="{DB2D1C67-6117-442B-B678-0E475AA7346F}"/>
    <cellStyle name="Normal 2 2 12 2 4 3" xfId="27931" xr:uid="{51025091-3DC7-4B0E-B201-8992EE577B4E}"/>
    <cellStyle name="Normal 2 2 12 2 4 4" xfId="17199" xr:uid="{83106FBE-5519-470B-B973-DC7EFE978364}"/>
    <cellStyle name="Normal 2 2 12 2 5" xfId="9652" xr:uid="{0B7EACDA-BBDF-48E1-8FE2-FC3073D2F396}"/>
    <cellStyle name="Normal 2 2 12 2 5 2" xfId="29387" xr:uid="{EBF4D029-387B-44E3-9D2A-2D2346652B52}"/>
    <cellStyle name="Normal 2 2 12 2 5 3" xfId="20032" xr:uid="{C0C59DC8-A38B-49A7-8B9B-B6BAEE89D21E}"/>
    <cellStyle name="Normal 2 2 12 2 6" xfId="23520" xr:uid="{58EB0826-388D-445A-8CD5-082685758BAB}"/>
    <cellStyle name="Normal 2 2 12 2 7" xfId="12709" xr:uid="{D90D89C1-CD52-404E-8854-9A6CE05D6A25}"/>
    <cellStyle name="Normal 2 2 12 3" xfId="716" xr:uid="{00000000-0005-0000-0000-000078040000}"/>
    <cellStyle name="Normal 2 2 12 3 2" xfId="5070" xr:uid="{3B181DA7-558B-4F08-91C6-2EF108D18741}"/>
    <cellStyle name="Normal 2 2 12 3 2 2" xfId="26074" xr:uid="{DADFDF4C-031A-4E25-9D4F-90085FBCDD66}"/>
    <cellStyle name="Normal 2 2 12 3 2 3" xfId="27300" xr:uid="{7C3C2C6B-A376-4C08-B672-72DD1C6DDA24}"/>
    <cellStyle name="Normal 2 2 12 3 2 4" xfId="14367" xr:uid="{87AA43E2-ABF6-4CF1-95E1-324AB002C98D}"/>
    <cellStyle name="Normal 2 2 12 3 3" xfId="6820" xr:uid="{E2C41153-FFAB-4ED0-AB8B-6014853786DF}"/>
    <cellStyle name="Normal 2 2 12 3 3 2" xfId="27507" xr:uid="{CC38DC81-9159-4D28-B7A4-DAC637FEB901}"/>
    <cellStyle name="Normal 2 2 12 3 3 3" xfId="27086" xr:uid="{7EF38C80-B0D3-4DFD-9A0A-41F57020FEC4}"/>
    <cellStyle name="Normal 2 2 12 3 3 4" xfId="17200" xr:uid="{26E52485-6547-4818-9BE2-E34CFBD2E42B}"/>
    <cellStyle name="Normal 2 2 12 3 4" xfId="9653" xr:uid="{6F87446E-73B0-415B-B3DF-BCDB2932CF02}"/>
    <cellStyle name="Normal 2 2 12 3 4 2" xfId="29388" xr:uid="{E1AB4123-829E-472B-8201-5042441F9D0E}"/>
    <cellStyle name="Normal 2 2 12 3 4 3" xfId="20033" xr:uid="{B5528FC7-B11C-4B89-AD12-5EA5CEA3F156}"/>
    <cellStyle name="Normal 2 2 12 3 5" xfId="23587" xr:uid="{E4661236-05E0-4733-83E4-BF38DCBD5CFB}"/>
    <cellStyle name="Normal 2 2 12 3 6" xfId="13145" xr:uid="{59784323-D983-4403-A797-10888BEA3561}"/>
    <cellStyle name="Normal 2 2 12 4" xfId="2318" xr:uid="{00000000-0005-0000-0000-0000A2030000}"/>
    <cellStyle name="Normal 2 2 12 4 2" xfId="7444" xr:uid="{BC4AB11F-05B5-41C6-848E-34FE761CDCF0}"/>
    <cellStyle name="Normal 2 2 12 4 2 2" xfId="27508" xr:uid="{1D0CBB2E-B506-46BE-9D6B-6EAEAD8F035C}"/>
    <cellStyle name="Normal 2 2 12 4 2 3" xfId="17824" xr:uid="{F50110FA-FA26-4B8F-BD48-D96B1E0B9EFD}"/>
    <cellStyle name="Normal 2 2 12 4 3" xfId="10277" xr:uid="{04089D3B-4538-4C52-A27C-4A9708A69974}"/>
    <cellStyle name="Normal 2 2 12 4 3 2" xfId="20657" xr:uid="{2E0D2A35-A4E4-431F-A576-04C14ABCDA3C}"/>
    <cellStyle name="Normal 2 2 12 4 4" xfId="23709" xr:uid="{93C07792-30FE-4B44-9573-26AEFF3A7BF0}"/>
    <cellStyle name="Normal 2 2 12 4 5" xfId="14991" xr:uid="{51B5B4D7-F9FA-4226-9AA7-18D07081935F}"/>
    <cellStyle name="Normal 2 2 12 5" xfId="3923" xr:uid="{80B48330-8868-42AD-8BDC-4ABE101D7FE5}"/>
    <cellStyle name="Normal 2 2 12 5 2" xfId="8754" xr:uid="{0552D940-71B3-43C0-B2DB-648923AA1A54}"/>
    <cellStyle name="Normal 2 2 12 5 2 2" xfId="28976" xr:uid="{B40DC248-C826-4482-AFB1-2C50FE8E20F9}"/>
    <cellStyle name="Normal 2 2 12 5 2 3" xfId="19134" xr:uid="{0DBB2F03-198E-4EA9-9FCB-52E1EB65A82B}"/>
    <cellStyle name="Normal 2 2 12 5 3" xfId="11587" xr:uid="{F8030501-846D-475A-A3BE-5B1CA040C545}"/>
    <cellStyle name="Normal 2 2 12 5 3 2" xfId="21967" xr:uid="{93B94236-8E68-420A-B001-78A4B3C4C0E4}"/>
    <cellStyle name="Normal 2 2 12 5 4" xfId="23009" xr:uid="{FF2626A7-2135-440A-A877-AEE80954058E}"/>
    <cellStyle name="Normal 2 2 12 5 5" xfId="16301" xr:uid="{E8CC1F3D-DAFB-4840-966E-72DE70B7AF30}"/>
    <cellStyle name="Normal 2 2 12 6" xfId="5068" xr:uid="{084EAE70-9054-40F8-BFE2-D35318827036}"/>
    <cellStyle name="Normal 2 2 12 6 2" xfId="28308" xr:uid="{E571C781-2D2F-4739-921B-7BDC8F0ACB39}"/>
    <cellStyle name="Normal 2 2 12 6 3" xfId="26133" xr:uid="{68DF8A38-4DBF-4086-9398-2C368CB90CBF}"/>
    <cellStyle name="Normal 2 2 12 6 4" xfId="14365" xr:uid="{E415832E-07C5-4280-9D6D-23D0D3FCCF5E}"/>
    <cellStyle name="Normal 2 2 12 7" xfId="6818" xr:uid="{BF3DB480-ACE2-4974-AD3C-1760B38EE11C}"/>
    <cellStyle name="Normal 2 2 12 7 2" xfId="26792" xr:uid="{64BE9471-4482-46F0-B926-F236CF48DE7A}"/>
    <cellStyle name="Normal 2 2 12 7 3" xfId="17198" xr:uid="{CDA13340-5781-4640-96A4-DAC67D8249D7}"/>
    <cellStyle name="Normal 2 2 12 8" xfId="9651" xr:uid="{EC8A2C6E-8145-4C6B-98CD-6625A6067AC5}"/>
    <cellStyle name="Normal 2 2 12 8 2" xfId="20031" xr:uid="{E34FB326-D462-4975-BFF1-2D6B474B3857}"/>
    <cellStyle name="Normal 2 2 12 9" xfId="24818" xr:uid="{92E2412E-AE0B-4E04-8A02-EE933A9D2232}"/>
    <cellStyle name="Normal 2 2 13" xfId="717" xr:uid="{00000000-0005-0000-0000-000079040000}"/>
    <cellStyle name="Normal 2 2 13 10" xfId="12497" xr:uid="{61170B46-1634-41C8-94F6-182BD1D0ECF0}"/>
    <cellStyle name="Normal 2 2 13 2" xfId="3147" xr:uid="{00000000-0005-0000-0000-0000A7030000}"/>
    <cellStyle name="Normal 2 2 13 2 2" xfId="6204" xr:uid="{1BE0B72C-EB5F-4A68-ADBB-776D2ABC6E28}"/>
    <cellStyle name="Normal 2 2 13 2 2 2" xfId="22857" xr:uid="{53D22A31-D144-49D0-91AA-1D8AA931FF1F}"/>
    <cellStyle name="Normal 2 2 13 2 2 3" xfId="26297" xr:uid="{D8911CED-764F-48E2-9168-73042C5D13ED}"/>
    <cellStyle name="Normal 2 2 13 2 2 4" xfId="15773" xr:uid="{E725DF8F-2486-44A0-9DDC-35451486C16E}"/>
    <cellStyle name="Normal 2 2 13 2 3" xfId="8226" xr:uid="{8FE612A1-40D0-4D13-BCB0-0744C78DD892}"/>
    <cellStyle name="Normal 2 2 13 2 3 2" xfId="26184" xr:uid="{06BF066D-2D8C-4346-B71C-B793C1B4A8CB}"/>
    <cellStyle name="Normal 2 2 13 2 3 3" xfId="28871" xr:uid="{8129AB89-2906-47C8-9BA7-89EE51578157}"/>
    <cellStyle name="Normal 2 2 13 2 3 4" xfId="18606" xr:uid="{64C64456-37D7-4EE3-92B2-E77B6817AC99}"/>
    <cellStyle name="Normal 2 2 13 2 4" xfId="11059" xr:uid="{FD08E1CF-839E-4985-96D9-9AA4F72A3267}"/>
    <cellStyle name="Normal 2 2 13 2 4 2" xfId="29474" xr:uid="{038BD399-35D3-48F3-8F87-83353631008F}"/>
    <cellStyle name="Normal 2 2 13 2 4 3" xfId="21439" xr:uid="{535D86DE-691C-4D4C-97D3-6C9A8B1E520E}"/>
    <cellStyle name="Normal 2 2 13 2 5" xfId="25156" xr:uid="{C24663EF-B84A-4159-827E-04DA4C4C0947}"/>
    <cellStyle name="Normal 2 2 13 2 6" xfId="13681" xr:uid="{D7D50C91-20D1-4F4F-B216-79150BA26CFA}"/>
    <cellStyle name="Normal 2 2 13 3" xfId="2715" xr:uid="{00000000-0005-0000-0000-0000A8030000}"/>
    <cellStyle name="Normal 2 2 13 3 2" xfId="5932" xr:uid="{D0C06B45-2A7E-4AB6-A718-198594DC2508}"/>
    <cellStyle name="Normal 2 2 13 3 2 2" xfId="27393" xr:uid="{6491416E-F12A-4584-81F1-655F94FF171F}"/>
    <cellStyle name="Normal 2 2 13 3 2 3" xfId="15385" xr:uid="{ED351527-011C-4C1E-AC63-0808C644313D}"/>
    <cellStyle name="Normal 2 2 13 3 3" xfId="7838" xr:uid="{906AFB7C-6C05-4D62-9036-BCB3EF4B597A}"/>
    <cellStyle name="Normal 2 2 13 3 3 2" xfId="18218" xr:uid="{70736B79-02B6-4245-8B46-CAAAA5DE7056}"/>
    <cellStyle name="Normal 2 2 13 3 4" xfId="10671" xr:uid="{2CB8B3FA-0C80-47EE-9634-14D33F0FA550}"/>
    <cellStyle name="Normal 2 2 13 3 4 2" xfId="21051" xr:uid="{F769EB83-E13C-416F-9B09-5D4D5057E829}"/>
    <cellStyle name="Normal 2 2 13 3 5" xfId="25238" xr:uid="{6C3C5C07-9AFA-4E02-B0A6-FA91BFF57E6E}"/>
    <cellStyle name="Normal 2 2 13 3 6" xfId="13142" xr:uid="{1162147A-342C-4981-8B63-09F1ABF2E97A}"/>
    <cellStyle name="Normal 2 2 13 4" xfId="2266" xr:uid="{00000000-0005-0000-0000-0000A6030000}"/>
    <cellStyle name="Normal 2 2 13 4 2" xfId="7392" xr:uid="{89FD8668-7FA1-4059-9FE1-C4A120F59806}"/>
    <cellStyle name="Normal 2 2 13 4 2 2" xfId="26378" xr:uid="{30E68958-E569-42E9-BA2F-E453205D9189}"/>
    <cellStyle name="Normal 2 2 13 4 2 3" xfId="17772" xr:uid="{C11B38C0-F736-4D86-A774-66F20C82FCF6}"/>
    <cellStyle name="Normal 2 2 13 4 3" xfId="10225" xr:uid="{C380EA43-0880-44F7-916A-3D91415E0C58}"/>
    <cellStyle name="Normal 2 2 13 4 3 2" xfId="20605" xr:uid="{1B250137-71E8-4861-B427-84820C9A4C85}"/>
    <cellStyle name="Normal 2 2 13 4 4" xfId="25246" xr:uid="{0774F863-049F-497C-9A81-59CA0A5BAD79}"/>
    <cellStyle name="Normal 2 2 13 4 5" xfId="14939" xr:uid="{9D586C60-AB7D-471D-9DEB-58BC88B4A903}"/>
    <cellStyle name="Normal 2 2 13 5" xfId="3920" xr:uid="{88D0797E-A6BF-4D0F-A6C0-FD36B77BCA0E}"/>
    <cellStyle name="Normal 2 2 13 5 2" xfId="8751" xr:uid="{03051166-9FC1-44DA-988E-9FADE5847749}"/>
    <cellStyle name="Normal 2 2 13 5 2 2" xfId="19131" xr:uid="{7E7697FE-260A-4D9E-AA2B-095703FCCC3B}"/>
    <cellStyle name="Normal 2 2 13 5 3" xfId="11584" xr:uid="{94226967-A082-4D5A-8487-E119D38878D8}"/>
    <cellStyle name="Normal 2 2 13 5 3 2" xfId="21964" xr:uid="{8E1EFF97-26F7-4B56-B54B-BA8AE98EEF0A}"/>
    <cellStyle name="Normal 2 2 13 5 4" xfId="28463" xr:uid="{C6513DD1-384B-4C82-BAD2-CE01468518F9}"/>
    <cellStyle name="Normal 2 2 13 5 5" xfId="16298" xr:uid="{CE55F6FE-2C4D-414D-8412-7E9EC598D893}"/>
    <cellStyle name="Normal 2 2 13 6" xfId="5071" xr:uid="{B3B3FD30-0DA2-4D0B-90F4-16E1CD25FDF6}"/>
    <cellStyle name="Normal 2 2 13 6 2" xfId="14368" xr:uid="{13419BAA-B656-4198-A9F7-5A4FD8DA4709}"/>
    <cellStyle name="Normal 2 2 13 7" xfId="6821" xr:uid="{CEB21734-C8F9-465C-B46A-FCCCCCE8CFCF}"/>
    <cellStyle name="Normal 2 2 13 7 2" xfId="17201" xr:uid="{706C0D92-3F15-4226-8081-848ED9C101B0}"/>
    <cellStyle name="Normal 2 2 13 8" xfId="9654" xr:uid="{C8721B46-B374-4413-9AE3-932F85723B3E}"/>
    <cellStyle name="Normal 2 2 13 8 2" xfId="20034" xr:uid="{FEB40EA4-6CE0-42DE-A328-4F68BE1326E9}"/>
    <cellStyle name="Normal 2 2 13 9" xfId="24743" xr:uid="{C60147FB-826F-443F-AA1A-C1D4BD123A46}"/>
    <cellStyle name="Normal 2 2 14" xfId="718" xr:uid="{00000000-0005-0000-0000-00007A040000}"/>
    <cellStyle name="Normal 2 2 14 2" xfId="3148" xr:uid="{00000000-0005-0000-0000-0000AA030000}"/>
    <cellStyle name="Normal 2 2 14 2 2" xfId="6205" xr:uid="{8F05DB9B-6A25-4038-B62A-F4C873DD9350}"/>
    <cellStyle name="Normal 2 2 14 2 2 2" xfId="28569" xr:uid="{33B1D394-50B2-48C6-8C60-F743ED085D4B}"/>
    <cellStyle name="Normal 2 2 14 2 2 3" xfId="15774" xr:uid="{9F35178A-3720-4778-B1B0-CC80F28CC6AB}"/>
    <cellStyle name="Normal 2 2 14 2 3" xfId="8227" xr:uid="{2044CE16-91FB-4D80-914A-CE644F87D8F4}"/>
    <cellStyle name="Normal 2 2 14 2 3 2" xfId="18607" xr:uid="{D2404AF2-005E-4188-9906-4F235B286828}"/>
    <cellStyle name="Normal 2 2 14 2 4" xfId="11060" xr:uid="{978E363D-3991-4448-883D-E2E7811566D6}"/>
    <cellStyle name="Normal 2 2 14 2 4 2" xfId="21440" xr:uid="{7CD9C325-1851-4180-A5CB-3E7F4E214531}"/>
    <cellStyle name="Normal 2 2 14 2 5" xfId="25278" xr:uid="{0E9922C5-37E1-4CFC-A1AD-C203AD371C98}"/>
    <cellStyle name="Normal 2 2 14 2 6" xfId="13682" xr:uid="{FA8C0126-C36E-4F2D-B7DC-A80CBCD032BF}"/>
    <cellStyle name="Normal 2 2 14 3" xfId="4113" xr:uid="{602DFCFD-72D5-44D7-ACF2-C21656B95719}"/>
    <cellStyle name="Normal 2 2 14 3 2" xfId="8884" xr:uid="{2CCE2982-B565-4F22-8E33-8D5CA20D7F6E}"/>
    <cellStyle name="Normal 2 2 14 3 2 2" xfId="28999" xr:uid="{2C74AD77-220B-4613-8EF4-23EA7DCE53B9}"/>
    <cellStyle name="Normal 2 2 14 3 2 3" xfId="19264" xr:uid="{CA98168B-B65C-4AA5-94DF-F59345996913}"/>
    <cellStyle name="Normal 2 2 14 3 3" xfId="11717" xr:uid="{78412A5D-245A-4544-97D0-24E00F40E1FB}"/>
    <cellStyle name="Normal 2 2 14 3 3 2" xfId="22097" xr:uid="{76B852D3-6881-4247-B526-76ED020D3A4D}"/>
    <cellStyle name="Normal 2 2 14 3 4" xfId="25690" xr:uid="{75B9DCA7-9735-49CB-B831-5B7CB6738F60}"/>
    <cellStyle name="Normal 2 2 14 3 5" xfId="16431" xr:uid="{0D9D12F8-7C95-49C3-93C2-5B61176932CC}"/>
    <cellStyle name="Normal 2 2 14 4" xfId="5072" xr:uid="{0FE830B5-3A30-4425-8BA3-1607EFF37B17}"/>
    <cellStyle name="Normal 2 2 14 4 2" xfId="25632" xr:uid="{CA7AE7FF-9709-40FF-9F56-95356DE17C7B}"/>
    <cellStyle name="Normal 2 2 14 4 3" xfId="26937" xr:uid="{C80C593B-D2C3-4351-A7D5-8F610999EDE7}"/>
    <cellStyle name="Normal 2 2 14 4 4" xfId="14369" xr:uid="{1BB74058-6697-4959-92B2-21F05B0323C1}"/>
    <cellStyle name="Normal 2 2 14 5" xfId="6822" xr:uid="{C93C6F00-7AA6-4DFD-83A2-657CD0BC4C50}"/>
    <cellStyle name="Normal 2 2 14 5 2" xfId="28716" xr:uid="{8A97C4F5-E096-4825-9758-77B6F6DA2CD0}"/>
    <cellStyle name="Normal 2 2 14 5 3" xfId="17202" xr:uid="{BE1AB2A4-25C8-48F8-AD75-90D61AD378D0}"/>
    <cellStyle name="Normal 2 2 14 6" xfId="9655" xr:uid="{74930A9B-473A-4A6C-8087-6DB80EE741A5}"/>
    <cellStyle name="Normal 2 2 14 6 2" xfId="20035" xr:uid="{24AF2EAD-E8F1-441C-8B69-9B4ADD7029B5}"/>
    <cellStyle name="Normal 2 2 14 7" xfId="25033" xr:uid="{BEC619D2-5B98-42AF-BBF7-4FB6E12567A9}"/>
    <cellStyle name="Normal 2 2 14 8" xfId="12655" xr:uid="{63162DEC-A129-4FF9-A03A-433E2293C74C}"/>
    <cellStyle name="Normal 2 2 15" xfId="719" xr:uid="{00000000-0005-0000-0000-00007B040000}"/>
    <cellStyle name="Normal 2 2 15 2" xfId="5073" xr:uid="{99306018-F539-426E-AFF6-71AB4177B221}"/>
    <cellStyle name="Normal 2 2 15 2 2" xfId="24896" xr:uid="{E75E3B17-5623-440A-8AC2-87E8488F28F8}"/>
    <cellStyle name="Normal 2 2 15 2 3" xfId="27592" xr:uid="{0DEC1CF2-4696-41D2-BDF1-5213B9DC73D4}"/>
    <cellStyle name="Normal 2 2 15 2 4" xfId="14370" xr:uid="{8A48EF3E-8497-433A-B4E0-FC09E0C9B29D}"/>
    <cellStyle name="Normal 2 2 15 3" xfId="6823" xr:uid="{2AFC4162-E263-4598-B568-AA1597C44A31}"/>
    <cellStyle name="Normal 2 2 15 3 2" xfId="23599" xr:uid="{25F08F60-A152-4AFF-9E13-906EB14A6DBF}"/>
    <cellStyle name="Normal 2 2 15 3 3" xfId="17203" xr:uid="{C4B807F5-A277-4249-AB06-7D0E0B3D6BF2}"/>
    <cellStyle name="Normal 2 2 15 4" xfId="9656" xr:uid="{F7968E4B-B502-4F1E-82C8-90DBD07CB023}"/>
    <cellStyle name="Normal 2 2 15 4 2" xfId="20036" xr:uid="{6CBDC6EB-DB76-4B70-AB04-21547ACF243C}"/>
    <cellStyle name="Normal 2 2 15 5" xfId="25481" xr:uid="{F089609E-A798-4813-922E-69531170DBF7}"/>
    <cellStyle name="Normal 2 2 15 6" xfId="13353" xr:uid="{1F482952-DA57-4E9F-823C-05C97A7B78EE}"/>
    <cellStyle name="Normal 2 2 16" xfId="2429" xr:uid="{00000000-0005-0000-0000-0000AC030000}"/>
    <cellStyle name="Normal 2 2 16 2" xfId="5725" xr:uid="{E66317E7-6FD0-4B91-B500-9D3330F0A614}"/>
    <cellStyle name="Normal 2 2 16 2 2" xfId="26389" xr:uid="{ABDA310A-0346-4DC4-984F-29ED74B584EF}"/>
    <cellStyle name="Normal 2 2 16 2 3" xfId="15100" xr:uid="{A6040207-EB44-4575-8EA9-C4CE90C60DC5}"/>
    <cellStyle name="Normal 2 2 16 3" xfId="7553" xr:uid="{1514F63C-9927-45A2-B5F6-B96FBA1E7225}"/>
    <cellStyle name="Normal 2 2 16 3 2" xfId="17933" xr:uid="{E0721F0A-358B-4AE8-9224-B0BFCC2F56D7}"/>
    <cellStyle name="Normal 2 2 16 4" xfId="10386" xr:uid="{FF4F799A-66E3-4F40-B618-37BB9F15E6A9}"/>
    <cellStyle name="Normal 2 2 16 4 2" xfId="20766" xr:uid="{C773C84F-6066-46CF-883F-384DBDBBE522}"/>
    <cellStyle name="Normal 2 2 16 5" xfId="25420" xr:uid="{A63BB850-207E-4F37-B731-B70170A9DB5E}"/>
    <cellStyle name="Normal 2 2 16 6" xfId="12814" xr:uid="{7EF3574B-DB58-4C59-B778-7C91746B762A}"/>
    <cellStyle name="Normal 2 2 17" xfId="2156" xr:uid="{00000000-0005-0000-0000-000095030000}"/>
    <cellStyle name="Normal 2 2 17 2" xfId="7282" xr:uid="{B4EC62D9-AF82-4025-970D-EA4C3E026774}"/>
    <cellStyle name="Normal 2 2 17 2 2" xfId="26236" xr:uid="{6DAF2BCE-0C86-4D88-9E2F-78E919AFD190}"/>
    <cellStyle name="Normal 2 2 17 2 3" xfId="17662" xr:uid="{1E015E8D-58DC-456F-BDFE-E140A635E965}"/>
    <cellStyle name="Normal 2 2 17 3" xfId="10115" xr:uid="{2EC4786D-A0A0-483A-9CB6-2C0C04AACC31}"/>
    <cellStyle name="Normal 2 2 17 3 2" xfId="20495" xr:uid="{0E6F1898-8781-4A3A-BF71-DBEE4D01B0BB}"/>
    <cellStyle name="Normal 2 2 17 4" xfId="23734" xr:uid="{A8D75A14-F8ED-4363-B00E-9520DBE2BB4B}"/>
    <cellStyle name="Normal 2 2 17 5" xfId="14829" xr:uid="{B1CA58E7-00A2-41F1-9A0F-BDFFC5AAD87E}"/>
    <cellStyle name="Normal 2 2 18" xfId="3779" xr:uid="{1A373675-4207-447F-B1B4-24466C74361E}"/>
    <cellStyle name="Normal 2 2 18 2" xfId="8618" xr:uid="{A213806B-ABAF-492B-B6D9-CA5737F09E61}"/>
    <cellStyle name="Normal 2 2 18 2 2" xfId="18998" xr:uid="{160AAC24-51E3-424E-AD27-F18D3F8AE720}"/>
    <cellStyle name="Normal 2 2 18 3" xfId="11451" xr:uid="{5ACF6E83-7460-44A6-9393-BEDF0BFE2652}"/>
    <cellStyle name="Normal 2 2 18 3 2" xfId="21831" xr:uid="{16E87DC4-FD90-46D1-A322-126D2F2E83E0}"/>
    <cellStyle name="Normal 2 2 18 4" xfId="24736" xr:uid="{AA2FF3AD-A4EF-4B36-8436-1AADB93BDB37}"/>
    <cellStyle name="Normal 2 2 18 5" xfId="16165" xr:uid="{AC157D38-856C-4580-B563-DCA32EBD428F}"/>
    <cellStyle name="Normal 2 2 19" xfId="5059" xr:uid="{BC3E59D0-D094-48BD-81F3-E96859DFE0F0}"/>
    <cellStyle name="Normal 2 2 19 2" xfId="14356" xr:uid="{AD30DF1C-1582-45A7-99EE-46D101CF8C51}"/>
    <cellStyle name="Normal 2 2 2" xfId="720" xr:uid="{00000000-0005-0000-0000-00007C040000}"/>
    <cellStyle name="Normal 2 2 2 2" xfId="29563" xr:uid="{0140F41A-A7F6-4E64-8D0A-7ADB50A575AD}"/>
    <cellStyle name="Normal 2 2 20" xfId="6809" xr:uid="{9AA093BE-465D-42F9-802A-DCF38D2C3E24}"/>
    <cellStyle name="Normal 2 2 20 2" xfId="17189" xr:uid="{B7BD99B6-0B8B-4E45-BB86-E9AAD9928BCD}"/>
    <cellStyle name="Normal 2 2 21" xfId="9642" xr:uid="{0A98CF2D-EF20-429F-B97D-47442972AF38}"/>
    <cellStyle name="Normal 2 2 21 2" xfId="20022" xr:uid="{A91E6670-104C-49CF-BFCC-DB2F2A80100C}"/>
    <cellStyle name="Normal 2 2 22" xfId="23643" xr:uid="{0A2E6619-5DD4-4182-B404-64DD36161338}"/>
    <cellStyle name="Normal 2 2 23" xfId="12386"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6" xr:uid="{D7D969D3-4E61-4406-BF24-BF599DCF1FAF}"/>
    <cellStyle name="Normal 2 2 4 10 2 2 2" xfId="26538" xr:uid="{E88740FE-679A-4BE2-AB30-5E1E4717FB7B}"/>
    <cellStyle name="Normal 2 2 4 10 2 2 3" xfId="15775" xr:uid="{F38DC642-4549-412E-BBDA-A3A6DD21FAE8}"/>
    <cellStyle name="Normal 2 2 4 10 2 3" xfId="8228" xr:uid="{D6982DF3-9915-4EEC-9953-5C07FCBC40B5}"/>
    <cellStyle name="Normal 2 2 4 10 2 3 2" xfId="18608" xr:uid="{0946FFCE-0946-4566-BB07-7342E0525B8C}"/>
    <cellStyle name="Normal 2 2 4 10 2 4" xfId="11061" xr:uid="{526B7178-26B3-4B9F-BAE8-574354D1F0EB}"/>
    <cellStyle name="Normal 2 2 4 10 2 4 2" xfId="21441" xr:uid="{AC1455A0-CF64-4E90-A7EF-26CE4100BB90}"/>
    <cellStyle name="Normal 2 2 4 10 2 5" xfId="24281" xr:uid="{3C5BC3D8-8C4D-426E-8F06-8F3538AF29AB}"/>
    <cellStyle name="Normal 2 2 4 10 2 6" xfId="13683" xr:uid="{48B9F930-0C25-4581-8E69-79189B949E6F}"/>
    <cellStyle name="Normal 2 2 4 10 3" xfId="4155" xr:uid="{0FD2C3DC-255B-49BE-9FF6-4AC92C7D63F7}"/>
    <cellStyle name="Normal 2 2 4 10 3 2" xfId="8926" xr:uid="{80F2C0FB-F1DC-4258-AD0E-0DD06142707D}"/>
    <cellStyle name="Normal 2 2 4 10 3 2 2" xfId="29025" xr:uid="{37D72171-B24D-4194-B4D3-0A959E954D4C}"/>
    <cellStyle name="Normal 2 2 4 10 3 2 3" xfId="19306" xr:uid="{0681EC7E-E68D-4E35-B1B5-2655A10948DE}"/>
    <cellStyle name="Normal 2 2 4 10 3 3" xfId="11759" xr:uid="{FB782192-D2F5-470E-9650-80D7248ADBA5}"/>
    <cellStyle name="Normal 2 2 4 10 3 3 2" xfId="22139" xr:uid="{6E3AFC5A-8E1D-454F-B124-8B28C999AE87}"/>
    <cellStyle name="Normal 2 2 4 10 3 4" xfId="25695" xr:uid="{960F127A-99EC-4F61-836C-569C208D49CA}"/>
    <cellStyle name="Normal 2 2 4 10 3 5" xfId="16473" xr:uid="{9FDA4D38-87A1-433B-9B04-BCCC15C7061F}"/>
    <cellStyle name="Normal 2 2 4 10 4" xfId="5075" xr:uid="{1FCF3AF0-FBC6-4D63-B3BA-20A01A6167FF}"/>
    <cellStyle name="Normal 2 2 4 10 4 2" xfId="24031" xr:uid="{1E9FBC44-0CCC-4A72-9906-A1159634CC09}"/>
    <cellStyle name="Normal 2 2 4 10 4 3" xfId="26850" xr:uid="{C9EF5E2D-A247-4207-82D8-EEE74AFA64FD}"/>
    <cellStyle name="Normal 2 2 4 10 4 4" xfId="14372" xr:uid="{A90D1DCD-BBBB-4311-AE23-3B6BA1E3AF5D}"/>
    <cellStyle name="Normal 2 2 4 10 5" xfId="6825" xr:uid="{3A3629AD-74B0-46DD-930A-D13A43E4B5A8}"/>
    <cellStyle name="Normal 2 2 4 10 5 2" xfId="27192" xr:uid="{EE7C6482-5934-4C5E-8210-9C33C60F11DA}"/>
    <cellStyle name="Normal 2 2 4 10 5 3" xfId="17205" xr:uid="{2EA77B2A-9F6B-494B-9CDD-F0DCBF707307}"/>
    <cellStyle name="Normal 2 2 4 10 6" xfId="9658" xr:uid="{C57FB809-5FE2-45E4-ACDC-C1DBA03283E4}"/>
    <cellStyle name="Normal 2 2 4 10 6 2" xfId="20038" xr:uid="{CDB3F3D8-A21A-4F07-ADB0-05173762F68D}"/>
    <cellStyle name="Normal 2 2 4 10 7" xfId="22878" xr:uid="{5CF308C9-6D51-4643-9E2C-5CA6A840CF6A}"/>
    <cellStyle name="Normal 2 2 4 10 8" xfId="12710" xr:uid="{E7A9E7AD-6F08-45B4-9A3F-FF2B6DF2184A}"/>
    <cellStyle name="Normal 2 2 4 11" xfId="724" xr:uid="{00000000-0005-0000-0000-000080040000}"/>
    <cellStyle name="Normal 2 2 4 11 2" xfId="5076" xr:uid="{B2B51439-26A5-4C50-95D8-D9A322E62328}"/>
    <cellStyle name="Normal 2 2 4 11 2 2" xfId="25676" xr:uid="{C402C1D2-4423-4CDA-ADCF-C57202F1D021}"/>
    <cellStyle name="Normal 2 2 4 11 2 3" xfId="26357" xr:uid="{056DCAAC-24E9-43A1-82A6-0C9A315D56AD}"/>
    <cellStyle name="Normal 2 2 4 11 2 4" xfId="14373" xr:uid="{872521E7-6E08-4614-B377-4B95D2864DA4}"/>
    <cellStyle name="Normal 2 2 4 11 3" xfId="6826" xr:uid="{7C2751A7-702E-4DF4-9E80-C1AE00BF3135}"/>
    <cellStyle name="Normal 2 2 4 11 3 2" xfId="27641" xr:uid="{19F6A390-B923-463C-9013-7110AED7F8C9}"/>
    <cellStyle name="Normal 2 2 4 11 3 3" xfId="17206" xr:uid="{AC1AC1C8-1FF9-407E-943E-53543251EF25}"/>
    <cellStyle name="Normal 2 2 4 11 4" xfId="9659" xr:uid="{19073B8C-2791-4F34-812F-A2DE9320F133}"/>
    <cellStyle name="Normal 2 2 4 11 4 2" xfId="20039" xr:uid="{34810A10-8551-4547-9322-99F6D9A4A5EA}"/>
    <cellStyle name="Normal 2 2 4 11 5" xfId="23140" xr:uid="{416C81B3-0819-4BF8-9A30-32B0AC090322}"/>
    <cellStyle name="Normal 2 2 4 11 6" xfId="13408" xr:uid="{FC688F8D-7DA8-4750-8693-6F6C1C293274}"/>
    <cellStyle name="Normal 2 2 4 12" xfId="2436" xr:uid="{00000000-0005-0000-0000-0000B3030000}"/>
    <cellStyle name="Normal 2 2 4 12 2" xfId="5730" xr:uid="{1CA93B62-87E4-4705-96DD-F355FB40FC33}"/>
    <cellStyle name="Normal 2 2 4 12 2 2" xfId="27527" xr:uid="{693F9F83-E752-4F7D-B8DA-264691227F4E}"/>
    <cellStyle name="Normal 2 2 4 12 2 3" xfId="15107" xr:uid="{F5B0BC0C-3FEA-4385-B77E-05F42AF9B996}"/>
    <cellStyle name="Normal 2 2 4 12 3" xfId="7560" xr:uid="{D54A0966-299F-4FC9-8FED-1E10BBEC96F3}"/>
    <cellStyle name="Normal 2 2 4 12 3 2" xfId="17940" xr:uid="{26E2A7A7-1EAB-45EE-920C-AD013DF7E206}"/>
    <cellStyle name="Normal 2 2 4 12 4" xfId="10393" xr:uid="{C84F7657-F60B-4659-BC49-8D0BE4A04CC6}"/>
    <cellStyle name="Normal 2 2 4 12 4 2" xfId="20773" xr:uid="{5769F3AE-2EF9-48C9-AB5C-93E5211D5A0F}"/>
    <cellStyle name="Normal 2 2 4 12 5" xfId="24006" xr:uid="{FABCEE1E-7C42-4836-8C1F-79CA52228F4A}"/>
    <cellStyle name="Normal 2 2 4 12 6" xfId="12822" xr:uid="{676C421A-797B-4EB2-918A-9AC76E6E9645}"/>
    <cellStyle name="Normal 2 2 4 13" xfId="2166" xr:uid="{00000000-0005-0000-0000-0000AF030000}"/>
    <cellStyle name="Normal 2 2 4 13 2" xfId="7292" xr:uid="{F1BFA181-64C5-4E4A-ABD0-7974201F6931}"/>
    <cellStyle name="Normal 2 2 4 13 2 2" xfId="26396" xr:uid="{C5112DC9-9925-499D-B2E9-335E18D7B2D2}"/>
    <cellStyle name="Normal 2 2 4 13 2 3" xfId="17672" xr:uid="{F344F0F8-8DF6-4F0A-BAB4-42D5F92328BF}"/>
    <cellStyle name="Normal 2 2 4 13 3" xfId="10125" xr:uid="{E442D80D-08EC-4EAA-BC94-B6780007F958}"/>
    <cellStyle name="Normal 2 2 4 13 3 2" xfId="20505" xr:uid="{246E3730-AF31-49D0-A8E0-7E7785E2D887}"/>
    <cellStyle name="Normal 2 2 4 13 4" xfId="23597" xr:uid="{D26C7D18-001A-43BB-9815-B9CF2762C3E7}"/>
    <cellStyle name="Normal 2 2 4 13 5" xfId="14839" xr:uid="{A06D253D-74AA-4949-A3C4-488C2ED85076}"/>
    <cellStyle name="Normal 2 2 4 14" xfId="3926" xr:uid="{9224FE76-AF9F-40C7-9E4B-7A38724FA954}"/>
    <cellStyle name="Normal 2 2 4 14 2" xfId="8757" xr:uid="{6E95594E-0165-4B4D-ADF3-14A3EE4DDC8E}"/>
    <cellStyle name="Normal 2 2 4 14 2 2" xfId="19137" xr:uid="{2422C39E-40B6-44E7-8B83-F4CBD35700F8}"/>
    <cellStyle name="Normal 2 2 4 14 3" xfId="11590" xr:uid="{BC9F1DA9-C5F5-42AD-BD86-0A771A3DF603}"/>
    <cellStyle name="Normal 2 2 4 14 3 2" xfId="21970" xr:uid="{4D8611E8-F2C4-448E-BE12-76FC605A333A}"/>
    <cellStyle name="Normal 2 2 4 14 4" xfId="27368" xr:uid="{FE9CCE05-EF0F-418B-AE5C-0376211A82BB}"/>
    <cellStyle name="Normal 2 2 4 14 5" xfId="16304" xr:uid="{10BBC8C1-DA61-4642-8926-FA9976CAA80E}"/>
    <cellStyle name="Normal 2 2 4 15" xfId="5074" xr:uid="{3F321B4F-E47A-4304-B738-AE2327016E19}"/>
    <cellStyle name="Normal 2 2 4 15 2" xfId="14371" xr:uid="{AE14D018-34CD-4C44-BCC8-1E57CECF4998}"/>
    <cellStyle name="Normal 2 2 4 16" xfId="6824" xr:uid="{1BB3EEC8-AF94-4899-A302-68D57360357C}"/>
    <cellStyle name="Normal 2 2 4 16 2" xfId="17204" xr:uid="{A687550A-8C82-42DC-9A95-3E243EE3767B}"/>
    <cellStyle name="Normal 2 2 4 17" xfId="9657" xr:uid="{C6FCDE00-F4C5-44DE-844A-7083A1A96C98}"/>
    <cellStyle name="Normal 2 2 4 17 2" xfId="20037" xr:uid="{B61EA2A4-DD29-4E0D-90E6-932E4981EC6A}"/>
    <cellStyle name="Normal 2 2 4 18" xfId="23383" xr:uid="{E36E8115-6050-4A3E-9EF7-52F5E1BB4ED5}"/>
    <cellStyle name="Normal 2 2 4 19" xfId="12397" xr:uid="{7149CC92-E14B-4B1D-A89B-503FF7AF0A7B}"/>
    <cellStyle name="Normal 2 2 4 2" xfId="725" xr:uid="{00000000-0005-0000-0000-000081040000}"/>
    <cellStyle name="Normal 2 2 4 2 10" xfId="5077" xr:uid="{082F0210-4C72-422F-80F9-ACC646677EA2}"/>
    <cellStyle name="Normal 2 2 4 2 10 2" xfId="14374" xr:uid="{94822CAF-2092-49A9-B8CD-410DA0A1A116}"/>
    <cellStyle name="Normal 2 2 4 2 11" xfId="6827" xr:uid="{242FD371-17D0-477D-B9D8-109C3D143C7C}"/>
    <cellStyle name="Normal 2 2 4 2 11 2" xfId="17207" xr:uid="{065C0B98-270C-4FA0-BFD9-19E1970F6214}"/>
    <cellStyle name="Normal 2 2 4 2 12" xfId="9660" xr:uid="{9EC68AC5-DB34-4CC7-9026-D9E313DA6B00}"/>
    <cellStyle name="Normal 2 2 4 2 12 2" xfId="20040" xr:uid="{9D0222BA-8F09-45F6-B777-449CA78646CA}"/>
    <cellStyle name="Normal 2 2 4 2 13" xfId="24967" xr:uid="{0C738B10-8E93-4856-BCB1-B19FD7867AA7}"/>
    <cellStyle name="Normal 2 2 4 2 14" xfId="12420" xr:uid="{384D961C-EC37-4EA2-A57F-262696283CE4}"/>
    <cellStyle name="Normal 2 2 4 2 2" xfId="726" xr:uid="{00000000-0005-0000-0000-000082040000}"/>
    <cellStyle name="Normal 2 2 4 2 2 10" xfId="6828" xr:uid="{BE5F802E-0A33-4C0C-B22F-904F96F5C12D}"/>
    <cellStyle name="Normal 2 2 4 2 2 10 2" xfId="17208" xr:uid="{0E0A262A-9010-4CD1-BFCB-467216AADD64}"/>
    <cellStyle name="Normal 2 2 4 2 2 11" xfId="9661" xr:uid="{ABFE3BC2-408D-4C96-99C4-97DE3C927B68}"/>
    <cellStyle name="Normal 2 2 4 2 2 11 2" xfId="20041" xr:uid="{7F457473-275E-44E9-8293-D49E2EC6900B}"/>
    <cellStyle name="Normal 2 2 4 2 2 12" xfId="23566" xr:uid="{714019CF-C46E-40AB-935E-1D4B4ECBD1B9}"/>
    <cellStyle name="Normal 2 2 4 2 2 13" xfId="12480" xr:uid="{18DB36CC-DB17-43E4-811E-FC915DA0DCCC}"/>
    <cellStyle name="Normal 2 2 4 2 2 2" xfId="727" xr:uid="{00000000-0005-0000-0000-000083040000}"/>
    <cellStyle name="Normal 2 2 4 2 2 2 10" xfId="13045" xr:uid="{B75C6799-77DF-49EF-B0AB-0CAF2F2B5AA6}"/>
    <cellStyle name="Normal 2 2 4 2 2 2 2" xfId="2721" xr:uid="{00000000-0005-0000-0000-0000B7030000}"/>
    <cellStyle name="Normal 2 2 4 2 2 2 2 2" xfId="3152" xr:uid="{00000000-0005-0000-0000-0000B8030000}"/>
    <cellStyle name="Normal 2 2 4 2 2 2 2 2 2" xfId="6209" xr:uid="{2699C163-FD31-4EAE-A8F7-B64A6502ECF7}"/>
    <cellStyle name="Normal 2 2 4 2 2 2 2 2 2 2" xfId="27308" xr:uid="{979CD163-8371-46E5-A003-E51E3D7A9388}"/>
    <cellStyle name="Normal 2 2 4 2 2 2 2 2 2 3" xfId="15778" xr:uid="{F6DCBA35-A6CE-45ED-8A34-3DB0D43A58A2}"/>
    <cellStyle name="Normal 2 2 4 2 2 2 2 2 3" xfId="8231" xr:uid="{F0D0C146-855C-4C83-8150-0B386D5B8ED4}"/>
    <cellStyle name="Normal 2 2 4 2 2 2 2 2 3 2" xfId="18611" xr:uid="{6399A8DE-701C-4DB0-91AB-D921947BE8E1}"/>
    <cellStyle name="Normal 2 2 4 2 2 2 2 2 4" xfId="11064" xr:uid="{1E9C24A1-9573-4B38-8468-E68552F1F4BA}"/>
    <cellStyle name="Normal 2 2 4 2 2 2 2 2 4 2" xfId="21444" xr:uid="{6EA31103-5C99-4B3E-AD13-B9D29EBA98AE}"/>
    <cellStyle name="Normal 2 2 4 2 2 2 2 2 5" xfId="25297" xr:uid="{2DD1FCC2-D5B0-44E4-80A1-FF322D89482A}"/>
    <cellStyle name="Normal 2 2 4 2 2 2 2 2 6" xfId="13686" xr:uid="{00D91A39-C71B-4EF1-940F-2B85EFA0B76C}"/>
    <cellStyle name="Normal 2 2 4 2 2 2 2 3" xfId="4288" xr:uid="{EB4C999B-FD68-43F3-85D7-E9F10D41EA3E}"/>
    <cellStyle name="Normal 2 2 4 2 2 2 2 3 2" xfId="9059" xr:uid="{D55F9012-33D5-4D08-A084-FDFFB9E1BD7C}"/>
    <cellStyle name="Normal 2 2 4 2 2 2 2 3 2 2" xfId="29102" xr:uid="{0037F71B-AF57-417B-B0C1-9187E1724F27}"/>
    <cellStyle name="Normal 2 2 4 2 2 2 2 3 2 3" xfId="19439" xr:uid="{35B5BCF0-9220-4EAF-8043-00F118D02DCA}"/>
    <cellStyle name="Normal 2 2 4 2 2 2 2 3 3" xfId="11892" xr:uid="{15FFEA8F-AD61-42BA-B4DF-77F494056622}"/>
    <cellStyle name="Normal 2 2 4 2 2 2 2 3 3 2" xfId="22272" xr:uid="{DDAA0DAD-3748-447D-859F-158EAAB2B3D1}"/>
    <cellStyle name="Normal 2 2 4 2 2 2 2 3 4" xfId="25555" xr:uid="{88F7A1A7-A134-4BD9-BEF1-7FA3B8A59D87}"/>
    <cellStyle name="Normal 2 2 4 2 2 2 2 3 5" xfId="16606" xr:uid="{EB03052E-F658-45EF-B3DB-852A4C7BB8AE}"/>
    <cellStyle name="Normal 2 2 4 2 2 2 2 4" xfId="5938" xr:uid="{CB7445F3-EDE3-4EE8-B6F9-3A408AAD304B}"/>
    <cellStyle name="Normal 2 2 4 2 2 2 2 4 2" xfId="26543" xr:uid="{88071224-704B-408D-9737-7F52197591E3}"/>
    <cellStyle name="Normal 2 2 4 2 2 2 2 4 3" xfId="15391" xr:uid="{78E75524-9F07-495E-8BF3-3BAF4F5DD576}"/>
    <cellStyle name="Normal 2 2 4 2 2 2 2 5" xfId="7844" xr:uid="{5D107997-4F67-464D-A286-B2B2A0262103}"/>
    <cellStyle name="Normal 2 2 4 2 2 2 2 5 2" xfId="18224" xr:uid="{AA40D164-9E2D-4A13-910B-3D371DE141C5}"/>
    <cellStyle name="Normal 2 2 4 2 2 2 2 6" xfId="10677" xr:uid="{18926BE6-A7E2-4432-B7DE-3E917506226E}"/>
    <cellStyle name="Normal 2 2 4 2 2 2 2 6 2" xfId="21057" xr:uid="{5DB5DD18-242B-488B-BD94-C1C85C86F788}"/>
    <cellStyle name="Normal 2 2 4 2 2 2 2 7" xfId="23626" xr:uid="{83E0FFC2-481C-45AE-8A7D-75DA91E86A48}"/>
    <cellStyle name="Normal 2 2 4 2 2 2 2 8" xfId="13149" xr:uid="{C5B5A001-DC74-4D19-AFCD-13258C952985}"/>
    <cellStyle name="Normal 2 2 4 2 2 2 3" xfId="3153" xr:uid="{00000000-0005-0000-0000-0000B9030000}"/>
    <cellStyle name="Normal 2 2 4 2 2 2 3 2" xfId="4452" xr:uid="{4A97CEB2-5003-4355-8B57-CF23B36F416D}"/>
    <cellStyle name="Normal 2 2 4 2 2 2 3 2 2" xfId="9223" xr:uid="{F5720346-86C9-4C63-BA2E-BAE188667089}"/>
    <cellStyle name="Normal 2 2 4 2 2 2 3 2 2 2" xfId="19603" xr:uid="{9305AE05-2DFF-4B0F-A9D4-8809704FA2E9}"/>
    <cellStyle name="Normal 2 2 4 2 2 2 3 2 3" xfId="12056" xr:uid="{ECFF396C-25C3-49B8-AA48-4D7D1EBC0BDB}"/>
    <cellStyle name="Normal 2 2 4 2 2 2 3 2 3 2" xfId="22436" xr:uid="{2BC92043-679A-4766-9259-2405F2EA928F}"/>
    <cellStyle name="Normal 2 2 4 2 2 2 3 2 4" xfId="26056" xr:uid="{ED0E0944-5CEF-4C9C-AA0F-E258430D90A9}"/>
    <cellStyle name="Normal 2 2 4 2 2 2 3 2 5" xfId="16770" xr:uid="{55BE370F-B348-471C-8745-E120F97BE2A0}"/>
    <cellStyle name="Normal 2 2 4 2 2 2 3 3" xfId="6210" xr:uid="{CF2B2C7D-8D4A-4128-AE44-E970B94FCAE1}"/>
    <cellStyle name="Normal 2 2 4 2 2 2 3 3 2" xfId="15779" xr:uid="{B75D01FD-8740-465A-8152-A77BC1D4819D}"/>
    <cellStyle name="Normal 2 2 4 2 2 2 3 4" xfId="8232" xr:uid="{CEBD421D-9A20-422F-AC86-CA9DEA90F093}"/>
    <cellStyle name="Normal 2 2 4 2 2 2 3 4 2" xfId="18612" xr:uid="{1B2C86E2-3FE6-4F5C-BA72-F9B27B3FBC4B}"/>
    <cellStyle name="Normal 2 2 4 2 2 2 3 5" xfId="11065" xr:uid="{505C8031-27A6-4614-A3C4-177C0D99977D}"/>
    <cellStyle name="Normal 2 2 4 2 2 2 3 5 2" xfId="21445" xr:uid="{4C04D953-6EF7-4BBC-BA46-8EFDD1D1EA4D}"/>
    <cellStyle name="Normal 2 2 4 2 2 2 3 6" xfId="24286" xr:uid="{171037B2-2BB0-4C29-BBCE-68189D2748E9}"/>
    <cellStyle name="Normal 2 2 4 2 2 2 3 7" xfId="13687" xr:uid="{271CF764-F5C9-47CB-857B-A73B69E6962C}"/>
    <cellStyle name="Normal 2 2 4 2 2 2 4" xfId="3151" xr:uid="{00000000-0005-0000-0000-0000BA030000}"/>
    <cellStyle name="Normal 2 2 4 2 2 2 4 2" xfId="6208" xr:uid="{E91A0431-FCC1-463D-BD9C-F55AA905BE01}"/>
    <cellStyle name="Normal 2 2 4 2 2 2 4 2 2" xfId="27580" xr:uid="{7798AA59-ECF7-4EA6-AE66-36AF8239076A}"/>
    <cellStyle name="Normal 2 2 4 2 2 2 4 2 3" xfId="15777" xr:uid="{3D255CEF-B0D7-4594-8D79-B28B7B704CE7}"/>
    <cellStyle name="Normal 2 2 4 2 2 2 4 3" xfId="8230" xr:uid="{0CD3A607-C712-4534-B9B7-8F82DE39D3A1}"/>
    <cellStyle name="Normal 2 2 4 2 2 2 4 3 2" xfId="18610" xr:uid="{847B1C1E-5B45-4EA7-9A71-E2F0ED75139E}"/>
    <cellStyle name="Normal 2 2 4 2 2 2 4 4" xfId="11063" xr:uid="{314174BA-CE9E-4BBB-86B5-4BE1B74BFD55}"/>
    <cellStyle name="Normal 2 2 4 2 2 2 4 4 2" xfId="21443" xr:uid="{BF5AEE3C-78FF-46DD-B096-C3648047178D}"/>
    <cellStyle name="Normal 2 2 4 2 2 2 4 5" xfId="24461" xr:uid="{CE55173A-4A4F-4D6C-9EB6-0BBA474A68A0}"/>
    <cellStyle name="Normal 2 2 4 2 2 2 4 6" xfId="13685" xr:uid="{BBE612DB-E7AA-4BE9-B15F-44A38468F16D}"/>
    <cellStyle name="Normal 2 2 4 2 2 2 5" xfId="4245" xr:uid="{A5837D72-58FA-4ACE-83A8-4C32A870CADD}"/>
    <cellStyle name="Normal 2 2 4 2 2 2 5 2" xfId="9016" xr:uid="{3911FCCB-8233-454F-8863-A3272D932E7B}"/>
    <cellStyle name="Normal 2 2 4 2 2 2 5 2 2" xfId="29087" xr:uid="{559997CF-28FA-4C70-AEF7-995D956D328F}"/>
    <cellStyle name="Normal 2 2 4 2 2 2 5 2 3" xfId="19396" xr:uid="{6AA6EA60-8522-44FD-82C6-A119F68309F5}"/>
    <cellStyle name="Normal 2 2 4 2 2 2 5 3" xfId="11849" xr:uid="{E81DFAA3-3FDC-4207-982E-6BBCB881398F}"/>
    <cellStyle name="Normal 2 2 4 2 2 2 5 3 2" xfId="22229" xr:uid="{F4A4E475-A61A-492B-AD1A-F651E84955C9}"/>
    <cellStyle name="Normal 2 2 4 2 2 2 5 4" xfId="23354" xr:uid="{4A63525E-46BF-4176-BD63-81BE8045E9C6}"/>
    <cellStyle name="Normal 2 2 4 2 2 2 5 5" xfId="16563" xr:uid="{B6518A45-8C55-4D40-819C-2C376C91C8EE}"/>
    <cellStyle name="Normal 2 2 4 2 2 2 6" xfId="5079" xr:uid="{47FC8CF6-B486-4972-BA38-F5EDBBDDAC10}"/>
    <cellStyle name="Normal 2 2 4 2 2 2 6 2" xfId="28155" xr:uid="{9FFF3425-5AF2-4761-BE08-7EC4173D3F76}"/>
    <cellStyle name="Normal 2 2 4 2 2 2 6 3" xfId="14376" xr:uid="{335F4B5E-37F6-4AD8-9623-4B17805DE4A7}"/>
    <cellStyle name="Normal 2 2 4 2 2 2 7" xfId="6829" xr:uid="{EBF1790C-9A9E-4FDA-99F8-75F26B66D02D}"/>
    <cellStyle name="Normal 2 2 4 2 2 2 7 2" xfId="17209" xr:uid="{2C60DF07-AFD6-4899-B1D4-DE65F15B1770}"/>
    <cellStyle name="Normal 2 2 4 2 2 2 8" xfId="9662" xr:uid="{C51E09DB-C633-47B9-8D83-AA8B5E1C1EF6}"/>
    <cellStyle name="Normal 2 2 4 2 2 2 8 2" xfId="20042" xr:uid="{B55AE1A0-B807-4104-AD5F-DF983DAA81AF}"/>
    <cellStyle name="Normal 2 2 4 2 2 2 9" xfId="23561" xr:uid="{2519DEBA-4290-4708-B313-1F513235CCFB}"/>
    <cellStyle name="Normal 2 2 4 2 2 3" xfId="2720" xr:uid="{00000000-0005-0000-0000-0000BB030000}"/>
    <cellStyle name="Normal 2 2 4 2 2 3 2" xfId="3154" xr:uid="{00000000-0005-0000-0000-0000BC030000}"/>
    <cellStyle name="Normal 2 2 4 2 2 3 2 2" xfId="6211" xr:uid="{E71CCDBE-A511-45EC-9137-4294D00A3932}"/>
    <cellStyle name="Normal 2 2 4 2 2 3 2 2 2" xfId="25953" xr:uid="{622D5F88-FF21-4BA9-ADB2-3C2824DEFF04}"/>
    <cellStyle name="Normal 2 2 4 2 2 3 2 2 3" xfId="15780" xr:uid="{7866CC56-376B-4590-9306-7811498CB6B8}"/>
    <cellStyle name="Normal 2 2 4 2 2 3 2 3" xfId="8233" xr:uid="{07E27873-EAB3-4DFE-8C19-8F30AA3B3052}"/>
    <cellStyle name="Normal 2 2 4 2 2 3 2 3 2" xfId="18613" xr:uid="{AF9E421E-67EC-4F27-9E84-047FCB4FE572}"/>
    <cellStyle name="Normal 2 2 4 2 2 3 2 4" xfId="11066" xr:uid="{023DF42C-3068-40E6-BBA8-6E262468578C}"/>
    <cellStyle name="Normal 2 2 4 2 2 3 2 4 2" xfId="21446" xr:uid="{7174D068-6883-470E-A0A5-DA37122A2777}"/>
    <cellStyle name="Normal 2 2 4 2 2 3 2 5" xfId="23925" xr:uid="{2562E55E-8274-403D-B64C-DC58F9E1C9E8}"/>
    <cellStyle name="Normal 2 2 4 2 2 3 2 6" xfId="13688" xr:uid="{B836E300-9378-4951-82EB-4DDBB1393F70}"/>
    <cellStyle name="Normal 2 2 4 2 2 3 3" xfId="4287" xr:uid="{532B6416-E1AF-42E2-83CC-09B1192EA672}"/>
    <cellStyle name="Normal 2 2 4 2 2 3 3 2" xfId="9058" xr:uid="{EC143838-7391-4B15-9DD0-BA807430AB81}"/>
    <cellStyle name="Normal 2 2 4 2 2 3 3 2 2" xfId="29101" xr:uid="{7F65475A-E3E1-406B-890B-AEFDBE121E83}"/>
    <cellStyle name="Normal 2 2 4 2 2 3 3 2 3" xfId="19438" xr:uid="{0F5C69B9-7445-41F9-930F-53777E6EAC14}"/>
    <cellStyle name="Normal 2 2 4 2 2 3 3 3" xfId="11891" xr:uid="{468137D7-7E07-42F8-910E-692041FBE6F2}"/>
    <cellStyle name="Normal 2 2 4 2 2 3 3 3 2" xfId="22271" xr:uid="{33261F64-5DDC-4BB0-9A2A-BD3F4E05BDBB}"/>
    <cellStyle name="Normal 2 2 4 2 2 3 3 4" xfId="23530" xr:uid="{AC9474BA-6BE0-4E77-90A2-7F6257FC8D5C}"/>
    <cellStyle name="Normal 2 2 4 2 2 3 3 5" xfId="16605" xr:uid="{DE13A975-C627-4FF1-B28C-7DEB8A7E81CB}"/>
    <cellStyle name="Normal 2 2 4 2 2 3 4" xfId="5937" xr:uid="{F1175C17-8A92-44F1-B138-AC745586A597}"/>
    <cellStyle name="Normal 2 2 4 2 2 3 4 2" xfId="28183" xr:uid="{5AEBB01A-7D83-4CAE-99D5-D5C0545F0400}"/>
    <cellStyle name="Normal 2 2 4 2 2 3 4 3" xfId="15390" xr:uid="{F668E040-A025-46A1-8A8E-AA168A3620CF}"/>
    <cellStyle name="Normal 2 2 4 2 2 3 5" xfId="7843" xr:uid="{5A74DDD8-F7C1-4489-B7BF-C018EF908A51}"/>
    <cellStyle name="Normal 2 2 4 2 2 3 5 2" xfId="18223" xr:uid="{D5AE22DE-B013-4403-96C7-3EBF811005EA}"/>
    <cellStyle name="Normal 2 2 4 2 2 3 6" xfId="10676" xr:uid="{5F3C90A9-0021-45AF-A681-54A1EC48DD82}"/>
    <cellStyle name="Normal 2 2 4 2 2 3 6 2" xfId="21056" xr:uid="{1B7B70CA-7443-44A0-8740-97A89863AA0C}"/>
    <cellStyle name="Normal 2 2 4 2 2 3 7" xfId="23375" xr:uid="{254CF21A-F962-4C43-844D-B0F1B8A8A487}"/>
    <cellStyle name="Normal 2 2 4 2 2 3 8" xfId="13148" xr:uid="{90D1D134-855A-4F6D-BAE2-F2146545F8C0}"/>
    <cellStyle name="Normal 2 2 4 2 2 4" xfId="3155" xr:uid="{00000000-0005-0000-0000-0000BD030000}"/>
    <cellStyle name="Normal 2 2 4 2 2 4 2" xfId="4453" xr:uid="{D31ECB7F-F17E-42F8-B936-3BE6C6095BEC}"/>
    <cellStyle name="Normal 2 2 4 2 2 4 2 2" xfId="9224" xr:uid="{EB4AD320-1ECF-4D1E-9848-5956DEAE50ED}"/>
    <cellStyle name="Normal 2 2 4 2 2 4 2 2 2" xfId="19604" xr:uid="{57484C8E-A8FE-4895-934A-C9451297BB0C}"/>
    <cellStyle name="Normal 2 2 4 2 2 4 2 3" xfId="12057" xr:uid="{15235E2B-8571-4A74-A144-F9D9E0AA927E}"/>
    <cellStyle name="Normal 2 2 4 2 2 4 2 3 2" xfId="22437" xr:uid="{5C86E97E-7370-44AF-86BD-20021B9D7D69}"/>
    <cellStyle name="Normal 2 2 4 2 2 4 2 4" xfId="25895" xr:uid="{854538DB-A2EA-425F-AFD9-5652C6107723}"/>
    <cellStyle name="Normal 2 2 4 2 2 4 2 5" xfId="16771" xr:uid="{CF930C04-3313-4181-A114-8330FD14F551}"/>
    <cellStyle name="Normal 2 2 4 2 2 4 3" xfId="6212" xr:uid="{CD40CAC9-9E42-4AC8-85F3-B5103FCCDD0D}"/>
    <cellStyle name="Normal 2 2 4 2 2 4 3 2" xfId="15781" xr:uid="{8780E0F3-6CDD-4337-BAE4-EB9EB4BE57C6}"/>
    <cellStyle name="Normal 2 2 4 2 2 4 4" xfId="8234" xr:uid="{F075D409-C758-4478-B09B-E66243D7D14C}"/>
    <cellStyle name="Normal 2 2 4 2 2 4 4 2" xfId="18614" xr:uid="{12B53BBF-199C-4CAD-96D3-C0B66EAD64E8}"/>
    <cellStyle name="Normal 2 2 4 2 2 4 5" xfId="11067" xr:uid="{5A0534AB-A9DA-46E2-B0AE-4C734142AB01}"/>
    <cellStyle name="Normal 2 2 4 2 2 4 5 2" xfId="21447" xr:uid="{E11B5D29-5E1D-482A-80F9-DD81AAE2A100}"/>
    <cellStyle name="Normal 2 2 4 2 2 4 6" xfId="22834" xr:uid="{F355649C-0759-4C44-A8E7-F4F596869D20}"/>
    <cellStyle name="Normal 2 2 4 2 2 4 7" xfId="13689" xr:uid="{DBA412D2-DB80-4C7A-BC79-A8E74C2F9856}"/>
    <cellStyle name="Normal 2 2 4 2 2 5" xfId="3150" xr:uid="{00000000-0005-0000-0000-0000BE030000}"/>
    <cellStyle name="Normal 2 2 4 2 2 5 2" xfId="6207" xr:uid="{618D1D94-107E-44CF-AA1E-6A06B104CAE9}"/>
    <cellStyle name="Normal 2 2 4 2 2 5 2 2" xfId="26459" xr:uid="{A029499B-D5E3-44F3-8A69-9F2DCF13D404}"/>
    <cellStyle name="Normal 2 2 4 2 2 5 2 3" xfId="15776" xr:uid="{6F6DB294-D076-489F-BC5F-91BDF121C51B}"/>
    <cellStyle name="Normal 2 2 4 2 2 5 3" xfId="8229" xr:uid="{ACE1619D-C6AC-4A41-959F-78832DFE1FFD}"/>
    <cellStyle name="Normal 2 2 4 2 2 5 3 2" xfId="18609" xr:uid="{E47AD77C-F5DF-4D81-B6BE-C15CCB65D6D6}"/>
    <cellStyle name="Normal 2 2 4 2 2 5 4" xfId="11062" xr:uid="{0FA6119F-1A0C-487E-82A8-BDBD6597F767}"/>
    <cellStyle name="Normal 2 2 4 2 2 5 4 2" xfId="21442" xr:uid="{3E9CFA26-34F8-41EF-BF82-4D42604E8B93}"/>
    <cellStyle name="Normal 2 2 4 2 2 5 5" xfId="23449" xr:uid="{12EE21C7-E8D0-43FF-8A01-E77B1BB12DFE}"/>
    <cellStyle name="Normal 2 2 4 2 2 5 6" xfId="13684" xr:uid="{6EAC6775-9A55-4C60-A018-12D794A91A63}"/>
    <cellStyle name="Normal 2 2 4 2 2 6" xfId="2555" xr:uid="{00000000-0005-0000-0000-0000BF030000}"/>
    <cellStyle name="Normal 2 2 4 2 2 6 2" xfId="5824" xr:uid="{F2196EFF-4174-4140-908D-57A5DEF88B4E}"/>
    <cellStyle name="Normal 2 2 4 2 2 6 2 2" xfId="27745" xr:uid="{5FCDB675-1C76-42FB-920F-6D13460C5D38}"/>
    <cellStyle name="Normal 2 2 4 2 2 6 2 3" xfId="15226" xr:uid="{B4005584-B072-4CB9-84C6-79406B33ECF4}"/>
    <cellStyle name="Normal 2 2 4 2 2 6 3" xfId="7679" xr:uid="{BE402371-848C-4CE7-9765-6C156D82E772}"/>
    <cellStyle name="Normal 2 2 4 2 2 6 3 2" xfId="18059" xr:uid="{9F3895C7-4D6D-47E6-B687-46076222C947}"/>
    <cellStyle name="Normal 2 2 4 2 2 6 4" xfId="10512" xr:uid="{7AE1DE80-25B3-4C00-97DF-DBD27601E652}"/>
    <cellStyle name="Normal 2 2 4 2 2 6 4 2" xfId="20892" xr:uid="{8721C51B-DFE3-4D00-B8EC-56FC3E931C64}"/>
    <cellStyle name="Normal 2 2 4 2 2 6 5" xfId="25578" xr:uid="{FEE6F374-2430-40BD-B012-CC0B8883E86E}"/>
    <cellStyle name="Normal 2 2 4 2 2 6 6" xfId="12942" xr:uid="{B721A15B-6509-477A-A1E0-530863601813}"/>
    <cellStyle name="Normal 2 2 4 2 2 7" xfId="2249" xr:uid="{00000000-0005-0000-0000-0000B5030000}"/>
    <cellStyle name="Normal 2 2 4 2 2 7 2" xfId="7375" xr:uid="{7322D2C7-5B3C-4E9C-94C9-09023A49B850}"/>
    <cellStyle name="Normal 2 2 4 2 2 7 2 2" xfId="17755" xr:uid="{CEAE7E0A-B11D-4CA8-BE3C-D1FD62F72706}"/>
    <cellStyle name="Normal 2 2 4 2 2 7 3" xfId="10208" xr:uid="{4DC9D3FD-899D-439E-9756-E8909AD65FD1}"/>
    <cellStyle name="Normal 2 2 4 2 2 7 3 2" xfId="20588" xr:uid="{720FB1B8-01B7-4754-AD97-FAF561815584}"/>
    <cellStyle name="Normal 2 2 4 2 2 7 4" xfId="22959" xr:uid="{3D743B37-7539-46DD-89B6-0C47060567BC}"/>
    <cellStyle name="Normal 2 2 4 2 2 7 5" xfId="14922" xr:uid="{47E46C3A-2B1A-4572-BFD4-D629EC5B57FE}"/>
    <cellStyle name="Normal 2 2 4 2 2 8" xfId="3800" xr:uid="{6A30176C-DD0C-4612-B71D-4A3D00BA024F}"/>
    <cellStyle name="Normal 2 2 4 2 2 8 2" xfId="8635" xr:uid="{4056E821-8729-4119-BA4D-378C7358BEC6}"/>
    <cellStyle name="Normal 2 2 4 2 2 8 2 2" xfId="19015" xr:uid="{9637E5B6-D8FE-4263-B9A5-367EB34CF628}"/>
    <cellStyle name="Normal 2 2 4 2 2 8 3" xfId="11468" xr:uid="{5818410A-B52B-47AC-A336-512452EFCCB4}"/>
    <cellStyle name="Normal 2 2 4 2 2 8 3 2" xfId="21848" xr:uid="{D76487B1-A11A-4A1F-9C3C-E8DB63A10ED6}"/>
    <cellStyle name="Normal 2 2 4 2 2 8 4" xfId="16182" xr:uid="{9BE97DD1-8084-482A-BECD-99F93C470751}"/>
    <cellStyle name="Normal 2 2 4 2 2 9" xfId="5078" xr:uid="{1236D320-5B06-4478-AAF3-4B2E5BE0E489}"/>
    <cellStyle name="Normal 2 2 4 2 2 9 2" xfId="14375" xr:uid="{8DBF017B-9133-4929-8C04-9A8AA0829C93}"/>
    <cellStyle name="Normal 2 2 4 2 3" xfId="728" xr:uid="{00000000-0005-0000-0000-000084040000}"/>
    <cellStyle name="Normal 2 2 4 2 3 10" xfId="9663" xr:uid="{137A06F2-9AAE-40E7-AE22-97F5F1BE99E1}"/>
    <cellStyle name="Normal 2 2 4 2 3 10 2" xfId="20043" xr:uid="{025ED9FD-5072-439D-9430-47E4292AD7C9}"/>
    <cellStyle name="Normal 2 2 4 2 3 11" xfId="23039" xr:uid="{235C0F80-384A-419B-9486-8C753C5A3951}"/>
    <cellStyle name="Normal 2 2 4 2 3 12" xfId="12553" xr:uid="{28B82401-46F6-4C42-B730-CD28F76A03E8}"/>
    <cellStyle name="Normal 2 2 4 2 3 2" xfId="2722" xr:uid="{00000000-0005-0000-0000-0000C1030000}"/>
    <cellStyle name="Normal 2 2 4 2 3 2 2" xfId="3157" xr:uid="{00000000-0005-0000-0000-0000C2030000}"/>
    <cellStyle name="Normal 2 2 4 2 3 2 2 2" xfId="6214" xr:uid="{66D33B85-2A81-416A-AD46-3B9315192992}"/>
    <cellStyle name="Normal 2 2 4 2 3 2 2 2 2" xfId="27853" xr:uid="{5E967662-6A04-49F4-879A-7449CBCEE179}"/>
    <cellStyle name="Normal 2 2 4 2 3 2 2 2 3" xfId="15783" xr:uid="{C8D5E1CE-4F41-4562-A8EF-D042F4D4BC44}"/>
    <cellStyle name="Normal 2 2 4 2 3 2 2 3" xfId="8236" xr:uid="{AB7EDDB6-A68C-452D-9EB7-082C7E72F8C3}"/>
    <cellStyle name="Normal 2 2 4 2 3 2 2 3 2" xfId="18616" xr:uid="{C40C6339-F8E8-4409-8B71-362FA6BA542A}"/>
    <cellStyle name="Normal 2 2 4 2 3 2 2 4" xfId="11069" xr:uid="{D7010550-EAA3-458B-9CDD-2BE9418C860F}"/>
    <cellStyle name="Normal 2 2 4 2 3 2 2 4 2" xfId="21449" xr:uid="{C71421EA-067D-41C4-B02B-C20DD3DCA8A1}"/>
    <cellStyle name="Normal 2 2 4 2 3 2 2 5" xfId="23764" xr:uid="{ABC7261B-63A8-4DA9-9D02-BAAAA1BD8FFD}"/>
    <cellStyle name="Normal 2 2 4 2 3 2 2 6" xfId="13691" xr:uid="{A73CA4DE-74D7-4551-81AD-B5E01A232169}"/>
    <cellStyle name="Normal 2 2 4 2 3 2 3" xfId="4289" xr:uid="{BD3BFC28-8A02-4D45-BB9E-50A4D3B84292}"/>
    <cellStyle name="Normal 2 2 4 2 3 2 3 2" xfId="9060" xr:uid="{CD90A5CA-7C3C-4B16-9B47-4B8052078D1C}"/>
    <cellStyle name="Normal 2 2 4 2 3 2 3 2 2" xfId="29103" xr:uid="{30107FE3-C4A2-41B7-A790-77D344D282FC}"/>
    <cellStyle name="Normal 2 2 4 2 3 2 3 2 3" xfId="19440" xr:uid="{427E193C-89AF-4104-A9DD-86A5CE8C51A8}"/>
    <cellStyle name="Normal 2 2 4 2 3 2 3 3" xfId="11893" xr:uid="{0DDEC6CD-D410-4905-9F0A-2B8F9BFB81E3}"/>
    <cellStyle name="Normal 2 2 4 2 3 2 3 3 2" xfId="22273" xr:uid="{F678408C-20CD-4456-A14D-365F845CF170}"/>
    <cellStyle name="Normal 2 2 4 2 3 2 3 4" xfId="24571" xr:uid="{A6A98DBF-49BB-4916-8A98-E19DC87ABACC}"/>
    <cellStyle name="Normal 2 2 4 2 3 2 3 5" xfId="16607" xr:uid="{5917F770-B013-4C4C-A0FD-558297F36532}"/>
    <cellStyle name="Normal 2 2 4 2 3 2 4" xfId="5939" xr:uid="{1C5B2A3E-FF54-48BD-8D3B-9A7F4AACF0C8}"/>
    <cellStyle name="Normal 2 2 4 2 3 2 4 2" xfId="28134" xr:uid="{7131533B-38BF-4DFE-9DB1-42DCA1AC2C3E}"/>
    <cellStyle name="Normal 2 2 4 2 3 2 4 3" xfId="15392" xr:uid="{89A5315B-242A-4C32-8140-3E3AD5692490}"/>
    <cellStyle name="Normal 2 2 4 2 3 2 5" xfId="7845" xr:uid="{F0B5BE23-5203-4072-A38A-0F1423B4EA2D}"/>
    <cellStyle name="Normal 2 2 4 2 3 2 5 2" xfId="18225" xr:uid="{3FF81DB4-D6A0-44B5-8826-DCB93F432D0C}"/>
    <cellStyle name="Normal 2 2 4 2 3 2 6" xfId="10678" xr:uid="{7228B68C-7F2C-4A9A-988D-45760A04CA25}"/>
    <cellStyle name="Normal 2 2 4 2 3 2 6 2" xfId="21058" xr:uid="{D46540AE-7316-4109-942F-AA2BBDB038FA}"/>
    <cellStyle name="Normal 2 2 4 2 3 2 7" xfId="23135" xr:uid="{5E9C447A-02A9-4E08-BDA6-6FEA1E041AA6}"/>
    <cellStyle name="Normal 2 2 4 2 3 2 8" xfId="13150" xr:uid="{54E1DE7E-B85C-4CED-BFC6-3289733923E4}"/>
    <cellStyle name="Normal 2 2 4 2 3 3" xfId="3158" xr:uid="{00000000-0005-0000-0000-0000C3030000}"/>
    <cellStyle name="Normal 2 2 4 2 3 3 2" xfId="4454" xr:uid="{5248CC53-CC7A-4521-91BA-5DE56FF28C9D}"/>
    <cellStyle name="Normal 2 2 4 2 3 3 2 2" xfId="9225" xr:uid="{495C9C38-0F1A-46C6-8AE7-A932D2D2165C}"/>
    <cellStyle name="Normal 2 2 4 2 3 3 2 2 2" xfId="29216" xr:uid="{59CF6D59-8891-4798-9E6C-1166DE93EA9D}"/>
    <cellStyle name="Normal 2 2 4 2 3 3 2 2 3" xfId="19605" xr:uid="{E6BFEC40-DF17-4C6F-BC0E-C81B751B73AF}"/>
    <cellStyle name="Normal 2 2 4 2 3 3 2 3" xfId="12058" xr:uid="{D36FA740-A532-4B07-8BB1-EA8595F86055}"/>
    <cellStyle name="Normal 2 2 4 2 3 3 2 3 2" xfId="22438" xr:uid="{00C91EF7-A65D-407E-976E-DAFED77B341E}"/>
    <cellStyle name="Normal 2 2 4 2 3 3 2 4" xfId="23193" xr:uid="{57DED316-0EEB-4F17-B299-A1D8ED799983}"/>
    <cellStyle name="Normal 2 2 4 2 3 3 2 5" xfId="16772" xr:uid="{6E1C6F5C-2A6C-4229-A54C-806C33C3FCEA}"/>
    <cellStyle name="Normal 2 2 4 2 3 3 3" xfId="6215" xr:uid="{AFFD9ADB-3225-48AD-BBED-70A8BCBF3ADB}"/>
    <cellStyle name="Normal 2 2 4 2 3 3 3 2" xfId="27879" xr:uid="{238C539D-D95E-4BF8-ABE6-C387C7BC20C2}"/>
    <cellStyle name="Normal 2 2 4 2 3 3 3 3" xfId="15784" xr:uid="{76975D4A-7E3C-4564-AA51-F00EDB647832}"/>
    <cellStyle name="Normal 2 2 4 2 3 3 4" xfId="8237" xr:uid="{EA813DCE-C5A7-40A8-8D2E-4D8CC5A07749}"/>
    <cellStyle name="Normal 2 2 4 2 3 3 4 2" xfId="18617" xr:uid="{739FB499-24ED-426E-93BE-AEA94F51E9A4}"/>
    <cellStyle name="Normal 2 2 4 2 3 3 5" xfId="11070" xr:uid="{AC742C09-C1E1-4DE8-9459-618BD82FF5FD}"/>
    <cellStyle name="Normal 2 2 4 2 3 3 5 2" xfId="21450" xr:uid="{720EDA05-FA92-472F-8C79-AA2F3C789D28}"/>
    <cellStyle name="Normal 2 2 4 2 3 3 6" xfId="25550" xr:uid="{AFD675E3-2BBF-4944-A20C-869E3EC374A7}"/>
    <cellStyle name="Normal 2 2 4 2 3 3 7" xfId="13692" xr:uid="{B4F7B5C4-69E9-48FD-92CF-48DBC77932FF}"/>
    <cellStyle name="Normal 2 2 4 2 3 4" xfId="3156" xr:uid="{00000000-0005-0000-0000-0000C4030000}"/>
    <cellStyle name="Normal 2 2 4 2 3 4 2" xfId="6213" xr:uid="{68A4C56B-52D9-48AA-ACA8-17EE6BC59CDD}"/>
    <cellStyle name="Normal 2 2 4 2 3 4 2 2" xfId="28022" xr:uid="{381603AB-51F4-4558-BF47-113DE99AE6E9}"/>
    <cellStyle name="Normal 2 2 4 2 3 4 2 3" xfId="15782" xr:uid="{E1BDD14A-692C-4F04-BE73-518FE4FA805C}"/>
    <cellStyle name="Normal 2 2 4 2 3 4 3" xfId="8235" xr:uid="{3A17D46A-29E8-4E76-8E19-EF54ACD4B71C}"/>
    <cellStyle name="Normal 2 2 4 2 3 4 3 2" xfId="18615" xr:uid="{C05099B4-AEE6-4492-A998-3E509271EBC2}"/>
    <cellStyle name="Normal 2 2 4 2 3 4 4" xfId="11068" xr:uid="{2C6AF62C-0AFA-4C56-8B81-6CD5554000E7}"/>
    <cellStyle name="Normal 2 2 4 2 3 4 4 2" xfId="21448" xr:uid="{46ECBCB4-4140-48FB-B3BB-76BB4596D026}"/>
    <cellStyle name="Normal 2 2 4 2 3 4 5" xfId="25353" xr:uid="{41420271-C229-4F12-A8C3-C45E90D69C07}"/>
    <cellStyle name="Normal 2 2 4 2 3 4 6" xfId="13690" xr:uid="{5817FFAA-34D2-4D74-BC0B-898F7709E16F}"/>
    <cellStyle name="Normal 2 2 4 2 3 5" xfId="2598" xr:uid="{00000000-0005-0000-0000-0000C5030000}"/>
    <cellStyle name="Normal 2 2 4 2 3 5 2" xfId="5862" xr:uid="{8A4BEA37-8FD8-4397-8FA6-1776F135E90E}"/>
    <cellStyle name="Normal 2 2 4 2 3 5 2 2" xfId="26603" xr:uid="{2B0A737C-5946-46D8-86A1-CE639C6376D8}"/>
    <cellStyle name="Normal 2 2 4 2 3 5 2 3" xfId="15269" xr:uid="{7714C8BD-4C09-49E4-A675-4A2A3A7EBE2F}"/>
    <cellStyle name="Normal 2 2 4 2 3 5 3" xfId="7722" xr:uid="{83312644-C190-4DE2-A05A-D2CB02D84EED}"/>
    <cellStyle name="Normal 2 2 4 2 3 5 3 2" xfId="18102" xr:uid="{E3E3A4D0-5FC6-442F-8EF7-1801A6DD01FC}"/>
    <cellStyle name="Normal 2 2 4 2 3 5 4" xfId="10555" xr:uid="{85A274E6-AB1F-421D-855F-FF5BC5D9A45A}"/>
    <cellStyle name="Normal 2 2 4 2 3 5 4 2" xfId="20935" xr:uid="{0C36F9B6-1F8A-40FD-8CA3-3E459FA87A3E}"/>
    <cellStyle name="Normal 2 2 4 2 3 5 5" xfId="23385" xr:uid="{93DA55E4-4537-4916-907E-0392790EAEF6}"/>
    <cellStyle name="Normal 2 2 4 2 3 5 6" xfId="12985" xr:uid="{3F549D23-DCC2-4F1B-ABBC-AC856BB18B35}"/>
    <cellStyle name="Normal 2 2 4 2 3 6" xfId="2320" xr:uid="{00000000-0005-0000-0000-0000C0030000}"/>
    <cellStyle name="Normal 2 2 4 2 3 6 2" xfId="7446" xr:uid="{9976F5AD-B946-4435-AF60-3F82B981EB91}"/>
    <cellStyle name="Normal 2 2 4 2 3 6 2 2" xfId="17826" xr:uid="{4E4FFECD-97F5-470F-A1F7-7D7112862757}"/>
    <cellStyle name="Normal 2 2 4 2 3 6 3" xfId="10279" xr:uid="{1CDBB532-7859-4A0D-BE5C-33FAED3D78BC}"/>
    <cellStyle name="Normal 2 2 4 2 3 6 3 2" xfId="20659" xr:uid="{9C4A01FD-2C23-458A-9657-67354914F195}"/>
    <cellStyle name="Normal 2 2 4 2 3 6 4" xfId="23662" xr:uid="{EC7BBC41-7451-484B-907E-BC4354195EF3}"/>
    <cellStyle name="Normal 2 2 4 2 3 6 5" xfId="14993" xr:uid="{66E40264-68CC-4F11-9621-02ACE31AE67B}"/>
    <cellStyle name="Normal 2 2 4 2 3 7" xfId="3839" xr:uid="{23EA705F-20C4-43AA-891D-3014BAC31BE4}"/>
    <cellStyle name="Normal 2 2 4 2 3 7 2" xfId="8671" xr:uid="{CF216A4A-E3FC-4ECD-A076-6EC7214B2585}"/>
    <cellStyle name="Normal 2 2 4 2 3 7 2 2" xfId="19051" xr:uid="{361070C4-EC75-4E4E-A83D-2952936E361E}"/>
    <cellStyle name="Normal 2 2 4 2 3 7 3" xfId="11504" xr:uid="{D9D67743-BBE3-4E16-A716-8FD7CE5A3935}"/>
    <cellStyle name="Normal 2 2 4 2 3 7 3 2" xfId="21884" xr:uid="{5F7EE2D8-B053-409E-95A2-9E1F6D1C462B}"/>
    <cellStyle name="Normal 2 2 4 2 3 7 4" xfId="16218" xr:uid="{988D23EC-7AE1-4359-B886-63B78F6D9286}"/>
    <cellStyle name="Normal 2 2 4 2 3 8" xfId="5080" xr:uid="{0B217810-9819-4D72-9703-40033B207891}"/>
    <cellStyle name="Normal 2 2 4 2 3 8 2" xfId="14377" xr:uid="{F6CE234F-EEC7-4AC8-BDD8-8BCB9B71EFE2}"/>
    <cellStyle name="Normal 2 2 4 2 3 9" xfId="6830" xr:uid="{CF338C0A-9C5A-40B4-803E-7787754A9871}"/>
    <cellStyle name="Normal 2 2 4 2 3 9 2" xfId="17210" xr:uid="{F700A31A-79C3-457A-A22E-BAFCB9786A30}"/>
    <cellStyle name="Normal 2 2 4 2 4" xfId="729" xr:uid="{00000000-0005-0000-0000-000085040000}"/>
    <cellStyle name="Normal 2 2 4 2 4 2" xfId="3159" xr:uid="{00000000-0005-0000-0000-0000C7030000}"/>
    <cellStyle name="Normal 2 2 4 2 4 2 2" xfId="6216" xr:uid="{80E48B82-3C34-40D3-9788-1D0DC13EFE6C}"/>
    <cellStyle name="Normal 2 2 4 2 4 2 2 2" xfId="27682" xr:uid="{1ACFCBBA-A51F-4249-9BD9-04D756965607}"/>
    <cellStyle name="Normal 2 2 4 2 4 2 2 3" xfId="15785" xr:uid="{81BA7999-FD7D-4CBD-B441-EC403C2A8945}"/>
    <cellStyle name="Normal 2 2 4 2 4 2 3" xfId="8238" xr:uid="{1BCB77AB-A035-4619-912F-68B8A65D1029}"/>
    <cellStyle name="Normal 2 2 4 2 4 2 3 2" xfId="18618" xr:uid="{2382335A-E3B0-40B3-A2FD-A29A63008124}"/>
    <cellStyle name="Normal 2 2 4 2 4 2 4" xfId="11071" xr:uid="{5F1C3224-08D4-435B-854B-F040467BF595}"/>
    <cellStyle name="Normal 2 2 4 2 4 2 4 2" xfId="21451" xr:uid="{AD30834A-3033-43EA-9F97-1EBB7381F8AE}"/>
    <cellStyle name="Normal 2 2 4 2 4 2 5" xfId="23000" xr:uid="{BE504945-8FD7-4F3D-B0E7-ADE7D69CD6EE}"/>
    <cellStyle name="Normal 2 2 4 2 4 2 6" xfId="13693" xr:uid="{F97A643D-40DB-431D-9772-81B29E66EFDA}"/>
    <cellStyle name="Normal 2 2 4 2 4 3" xfId="2719" xr:uid="{00000000-0005-0000-0000-0000C8030000}"/>
    <cellStyle name="Normal 2 2 4 2 4 3 2" xfId="5936" xr:uid="{6A8F2C84-EAC0-4E94-8D03-05CD3BC2E25D}"/>
    <cellStyle name="Normal 2 2 4 2 4 3 2 2" xfId="28705" xr:uid="{773E2714-BAA3-46A3-A053-B0C03B71BF19}"/>
    <cellStyle name="Normal 2 2 4 2 4 3 2 3" xfId="15389" xr:uid="{92EFF602-C511-45B1-9C01-DFB5E725DB28}"/>
    <cellStyle name="Normal 2 2 4 2 4 3 3" xfId="7842" xr:uid="{5FDAFDE8-4BFF-4804-AC58-584CFB114ED7}"/>
    <cellStyle name="Normal 2 2 4 2 4 3 3 2" xfId="18222" xr:uid="{689C8253-79CB-448D-98D3-AF66C2344D49}"/>
    <cellStyle name="Normal 2 2 4 2 4 3 4" xfId="10675" xr:uid="{18CF8772-8474-4A17-9CC2-CC41FFF96740}"/>
    <cellStyle name="Normal 2 2 4 2 4 3 4 2" xfId="21055" xr:uid="{79C2AF01-6A9A-4064-916D-A4A44190100B}"/>
    <cellStyle name="Normal 2 2 4 2 4 3 5" xfId="23238" xr:uid="{5031D9C5-652F-405D-9401-4F4ABD2E7DED}"/>
    <cellStyle name="Normal 2 2 4 2 4 3 6" xfId="13147" xr:uid="{3DCC7B6D-7B4F-4493-AAF2-5426EBE62873}"/>
    <cellStyle name="Normal 2 2 4 2 4 4" xfId="4156" xr:uid="{F97839D7-2F29-47B5-9650-9F95C736EDCE}"/>
    <cellStyle name="Normal 2 2 4 2 4 4 2" xfId="8927" xr:uid="{AFC92C82-B247-40B9-B5C4-000C1625DEC4}"/>
    <cellStyle name="Normal 2 2 4 2 4 4 2 2" xfId="19307" xr:uid="{11AB5E93-4EC5-4318-BEA2-8C1CD6B827EE}"/>
    <cellStyle name="Normal 2 2 4 2 4 4 3" xfId="11760" xr:uid="{DE6D08B3-D675-4A4A-9318-0CB51C55BD64}"/>
    <cellStyle name="Normal 2 2 4 2 4 4 3 2" xfId="22140" xr:uid="{55B23CBF-F06B-400C-B16E-7405E0D79965}"/>
    <cellStyle name="Normal 2 2 4 2 4 4 4" xfId="23935" xr:uid="{C28303E9-FE5B-41B5-8155-14EE36B0189E}"/>
    <cellStyle name="Normal 2 2 4 2 4 4 5" xfId="16474" xr:uid="{F38E235E-14B3-4379-A37E-2EA5BF4A5665}"/>
    <cellStyle name="Normal 2 2 4 2 4 5" xfId="5081" xr:uid="{A3A9E2AA-4F4D-465A-B580-3F74DCCEDF9C}"/>
    <cellStyle name="Normal 2 2 4 2 4 5 2" xfId="14378" xr:uid="{35F31F88-1FDD-459C-8290-8E093FA91295}"/>
    <cellStyle name="Normal 2 2 4 2 4 6" xfId="6831" xr:uid="{A7E96CBD-4BE6-4DB3-8A5F-607C9832827D}"/>
    <cellStyle name="Normal 2 2 4 2 4 6 2" xfId="17211" xr:uid="{47CC1DFF-70A8-4A45-B4CD-64C88620F661}"/>
    <cellStyle name="Normal 2 2 4 2 4 7" xfId="9664" xr:uid="{8C2793AA-1772-4408-B90E-B93D6CE30AD9}"/>
    <cellStyle name="Normal 2 2 4 2 4 7 2" xfId="20044" xr:uid="{D8D64D40-46D3-455B-8DC8-0F62A5372256}"/>
    <cellStyle name="Normal 2 2 4 2 4 8" xfId="25416" xr:uid="{09A46CB1-6C09-4A09-B6F6-4AA5BB78A2F2}"/>
    <cellStyle name="Normal 2 2 4 2 4 9" xfId="12711" xr:uid="{B0B5D202-6FFA-450B-BFB2-710CF2322D3C}"/>
    <cellStyle name="Normal 2 2 4 2 5" xfId="3160" xr:uid="{00000000-0005-0000-0000-0000C9030000}"/>
    <cellStyle name="Normal 2 2 4 2 5 2" xfId="4455" xr:uid="{6B641034-A6D4-477C-91CE-CECB14E4E9B0}"/>
    <cellStyle name="Normal 2 2 4 2 5 2 2" xfId="9226" xr:uid="{C88BDFF1-AD84-40D9-A63B-ED38DE18688B}"/>
    <cellStyle name="Normal 2 2 4 2 5 2 2 2" xfId="29217" xr:uid="{EFD13CD5-DA52-4A0A-9C16-F47348A3E03C}"/>
    <cellStyle name="Normal 2 2 4 2 5 2 2 3" xfId="19606" xr:uid="{A011B15C-1D8B-4917-8231-B758BEDC2B86}"/>
    <cellStyle name="Normal 2 2 4 2 5 2 3" xfId="12059" xr:uid="{C4E6AA50-CE78-4A94-9EA7-BD5DCB6D4CA9}"/>
    <cellStyle name="Normal 2 2 4 2 5 2 3 2" xfId="22439" xr:uid="{0DDA0262-690B-4EDE-AB00-49E8CA5E6D27}"/>
    <cellStyle name="Normal 2 2 4 2 5 2 4" xfId="24971" xr:uid="{7E25945D-41CB-4E5A-820E-5BAA229DBC97}"/>
    <cellStyle name="Normal 2 2 4 2 5 2 5" xfId="16773" xr:uid="{9A0B81B3-A948-4C12-ADFB-C3421C8B185C}"/>
    <cellStyle name="Normal 2 2 4 2 5 3" xfId="6217" xr:uid="{2F6E5A96-78D7-44C5-8D92-FCCC456F2684}"/>
    <cellStyle name="Normal 2 2 4 2 5 3 2" xfId="27352" xr:uid="{2D6D48EF-4F10-496B-AACA-4573B8589BBF}"/>
    <cellStyle name="Normal 2 2 4 2 5 3 3" xfId="15786" xr:uid="{86AD331C-9AB0-47A8-9A7A-C7486D49AB31}"/>
    <cellStyle name="Normal 2 2 4 2 5 4" xfId="8239" xr:uid="{5FCE930C-43B9-4DD9-825D-6CC12983D69F}"/>
    <cellStyle name="Normal 2 2 4 2 5 4 2" xfId="18619" xr:uid="{EB21A1C8-EB3C-49AA-AEEF-D47868D4CBE2}"/>
    <cellStyle name="Normal 2 2 4 2 5 5" xfId="11072" xr:uid="{B9F1B30D-3D24-42D5-9386-700A96C32E84}"/>
    <cellStyle name="Normal 2 2 4 2 5 5 2" xfId="21452" xr:uid="{4A0EA96A-E493-482C-B1B6-29177EC8A5F8}"/>
    <cellStyle name="Normal 2 2 4 2 5 6" xfId="24405" xr:uid="{D7B92CD4-E5ED-4ECE-8101-81AC5355AB1B}"/>
    <cellStyle name="Normal 2 2 4 2 5 7" xfId="13694" xr:uid="{C1337A35-F0AE-4195-88CB-6C0A47B6366C}"/>
    <cellStyle name="Normal 2 2 4 2 6" xfId="2897" xr:uid="{00000000-0005-0000-0000-0000CA030000}"/>
    <cellStyle name="Normal 2 2 4 2 6 2" xfId="6082" xr:uid="{EBE5517C-7808-4345-9A38-9B97D2A6E130}"/>
    <cellStyle name="Normal 2 2 4 2 6 2 2" xfId="27216" xr:uid="{717C1686-189F-4691-8E58-D1CBE5560D47}"/>
    <cellStyle name="Normal 2 2 4 2 6 2 3" xfId="15560" xr:uid="{0116A452-050C-46B3-8C7C-E99748F1BBC9}"/>
    <cellStyle name="Normal 2 2 4 2 6 3" xfId="8013" xr:uid="{DE012C2A-BD69-42B9-9D9B-D2DB0780C457}"/>
    <cellStyle name="Normal 2 2 4 2 6 3 2" xfId="18393" xr:uid="{92588661-0624-4D50-9828-761A157D2C29}"/>
    <cellStyle name="Normal 2 2 4 2 6 4" xfId="10846" xr:uid="{B3F965D0-CCBC-4392-964E-DF1BA2897A48}"/>
    <cellStyle name="Normal 2 2 4 2 6 4 2" xfId="21226" xr:uid="{EB95EE1A-66C9-44EE-8B7C-5F37544274F5}"/>
    <cellStyle name="Normal 2 2 4 2 6 5" xfId="24439" xr:uid="{560D1163-7E8A-40FB-997E-B3319AA422B3}"/>
    <cellStyle name="Normal 2 2 4 2 6 6" xfId="13409" xr:uid="{FF272E99-C8F8-4F05-B531-C8983C3D0D16}"/>
    <cellStyle name="Normal 2 2 4 2 7" xfId="2495" xr:uid="{00000000-0005-0000-0000-0000CB030000}"/>
    <cellStyle name="Normal 2 2 4 2 7 2" xfId="5777" xr:uid="{31309030-C44A-4DF6-A717-986C7DE4CB36}"/>
    <cellStyle name="Normal 2 2 4 2 7 2 2" xfId="25946" xr:uid="{33378617-B315-4FCA-B3E9-D33061B3F3C3}"/>
    <cellStyle name="Normal 2 2 4 2 7 2 3" xfId="15166" xr:uid="{B3326B84-62F2-4589-89AE-E1C741FC3BA2}"/>
    <cellStyle name="Normal 2 2 4 2 7 3" xfId="7619" xr:uid="{1419194F-CCE5-4A12-98E7-D2CF81EE53EF}"/>
    <cellStyle name="Normal 2 2 4 2 7 3 2" xfId="17999" xr:uid="{9656D95C-BB17-4E84-BA1F-034D72243BE1}"/>
    <cellStyle name="Normal 2 2 4 2 7 4" xfId="10452" xr:uid="{30E631D4-416A-455F-8A36-835A7E61AA0A}"/>
    <cellStyle name="Normal 2 2 4 2 7 4 2" xfId="20832" xr:uid="{E5F4A594-FA20-459E-8207-87DD2B6963ED}"/>
    <cellStyle name="Normal 2 2 4 2 7 5" xfId="24469" xr:uid="{2D345C72-3362-4EE5-AD33-91830D3EE00C}"/>
    <cellStyle name="Normal 2 2 4 2 7 6" xfId="12882" xr:uid="{D2242D32-BCD5-49B5-BD4D-6B412D8A36D1}"/>
    <cellStyle name="Normal 2 2 4 2 8" xfId="2189" xr:uid="{00000000-0005-0000-0000-0000B4030000}"/>
    <cellStyle name="Normal 2 2 4 2 8 2" xfId="7315" xr:uid="{360FC0EA-CF34-4040-B06B-83B5FB05D733}"/>
    <cellStyle name="Normal 2 2 4 2 8 2 2" xfId="17695" xr:uid="{73699C6E-C478-4F6B-AC38-229215922BFB}"/>
    <cellStyle name="Normal 2 2 4 2 8 3" xfId="10148" xr:uid="{44C70DFB-C5E9-4553-9F0F-622C6C402CB7}"/>
    <cellStyle name="Normal 2 2 4 2 8 3 2" xfId="20528" xr:uid="{55398FB5-6050-4E90-997B-8A9B9EFCAA27}"/>
    <cellStyle name="Normal 2 2 4 2 8 4" xfId="23004" xr:uid="{B66B3ADA-BFAF-45E3-B609-DABEFAC8AE24}"/>
    <cellStyle name="Normal 2 2 4 2 8 5" xfId="14862" xr:uid="{7B5D2042-9F94-4749-83CE-20242B6C78AA}"/>
    <cellStyle name="Normal 2 2 4 2 9" xfId="3927" xr:uid="{77B8B384-9D18-403A-B06F-12A51804B35C}"/>
    <cellStyle name="Normal 2 2 4 2 9 2" xfId="8758" xr:uid="{7755C901-2831-4F5A-B0A4-12186FA7A94A}"/>
    <cellStyle name="Normal 2 2 4 2 9 2 2" xfId="19138" xr:uid="{0FC10658-EF09-4DDA-992A-E98D96F8C54B}"/>
    <cellStyle name="Normal 2 2 4 2 9 3" xfId="11591" xr:uid="{D51FF9B7-F4D6-460B-9746-17D7FB36CD54}"/>
    <cellStyle name="Normal 2 2 4 2 9 3 2" xfId="21971" xr:uid="{0EE2E39E-C03E-4DE9-A76D-BA6523F548F1}"/>
    <cellStyle name="Normal 2 2 4 2 9 4" xfId="16305" xr:uid="{65EC3690-704E-47BD-A65D-BDEBD001C6C1}"/>
    <cellStyle name="Normal 2 2 4 3" xfId="730" xr:uid="{00000000-0005-0000-0000-000086040000}"/>
    <cellStyle name="Normal 2 2 4 3 10" xfId="5082" xr:uid="{3059EF97-232C-42F5-8B53-D6134C3313AA}"/>
    <cellStyle name="Normal 2 2 4 3 10 2" xfId="14379" xr:uid="{0AA44285-8348-4AEA-B139-0B4B710CF248}"/>
    <cellStyle name="Normal 2 2 4 3 11" xfId="6832" xr:uid="{A5F7D9AC-56F7-4DE8-8E78-E478BFFA8DE0}"/>
    <cellStyle name="Normal 2 2 4 3 11 2" xfId="17212" xr:uid="{ED8F7ACA-68F6-4A91-8D3B-A144DEAE3E6C}"/>
    <cellStyle name="Normal 2 2 4 3 12" xfId="9665" xr:uid="{3E967C1F-FC5E-4FFA-9158-E0CE5F932165}"/>
    <cellStyle name="Normal 2 2 4 3 12 2" xfId="20045" xr:uid="{71C901C3-1818-438E-A876-F2F1AAA5B5D5}"/>
    <cellStyle name="Normal 2 2 4 3 13" xfId="23259" xr:uid="{0686F330-0275-48BC-8744-E0DB747F821D}"/>
    <cellStyle name="Normal 2 2 4 3 14" xfId="12457" xr:uid="{10887C6C-5FAB-40D5-82E6-32A4C52AAFD2}"/>
    <cellStyle name="Normal 2 2 4 3 2" xfId="731" xr:uid="{00000000-0005-0000-0000-000087040000}"/>
    <cellStyle name="Normal 2 2 4 3 2 10" xfId="9666" xr:uid="{21E94FA6-12AC-4D04-852F-FC1D262DD70B}"/>
    <cellStyle name="Normal 2 2 4 3 2 10 2" xfId="20046" xr:uid="{FB4673F3-C970-4EDA-9105-0CBDA575E2D7}"/>
    <cellStyle name="Normal 2 2 4 3 2 11" xfId="25100" xr:uid="{E8DEBEDF-D8F1-4968-9CE0-0C098C4223E3}"/>
    <cellStyle name="Normal 2 2 4 3 2 12" xfId="12554" xr:uid="{916C9A0D-AFD0-49AF-B15E-B62E35C99B0A}"/>
    <cellStyle name="Normal 2 2 4 3 2 2" xfId="732" xr:uid="{00000000-0005-0000-0000-000088040000}"/>
    <cellStyle name="Normal 2 2 4 3 2 2 2" xfId="3162" xr:uid="{00000000-0005-0000-0000-0000CF030000}"/>
    <cellStyle name="Normal 2 2 4 3 2 2 2 2" xfId="6219" xr:uid="{26C0A590-91FA-45F9-A1D0-B827B251085C}"/>
    <cellStyle name="Normal 2 2 4 3 2 2 2 2 2" xfId="27917" xr:uid="{71FF5FC3-1A8D-4D83-8D2D-16C36B6F2A51}"/>
    <cellStyle name="Normal 2 2 4 3 2 2 2 2 3" xfId="26131" xr:uid="{2EC56C41-CD9A-40C7-8937-ADB7A313DE94}"/>
    <cellStyle name="Normal 2 2 4 3 2 2 2 2 4" xfId="15788" xr:uid="{6AB1EC09-C0CB-4409-AFEE-D27033E15864}"/>
    <cellStyle name="Normal 2 2 4 3 2 2 2 3" xfId="8241" xr:uid="{5D4BDDD8-1A86-4178-9196-CFA33212C2B7}"/>
    <cellStyle name="Normal 2 2 4 3 2 2 2 3 2" xfId="28872" xr:uid="{2F29D525-AAE6-4F18-9BED-6F63C9836854}"/>
    <cellStyle name="Normal 2 2 4 3 2 2 2 3 3" xfId="18621" xr:uid="{CA78F776-1862-4665-9DBB-ECE0D2A7B947}"/>
    <cellStyle name="Normal 2 2 4 3 2 2 2 4" xfId="11074" xr:uid="{3A9C77D3-6F36-47E7-A8B7-BA68FE6F2D21}"/>
    <cellStyle name="Normal 2 2 4 3 2 2 2 4 2" xfId="21454" xr:uid="{C628A8E1-27CF-4C5A-A9DA-61E218083264}"/>
    <cellStyle name="Normal 2 2 4 3 2 2 2 5" xfId="24079" xr:uid="{FCB705DE-50A7-4201-ABC1-427567871AAC}"/>
    <cellStyle name="Normal 2 2 4 3 2 2 2 6" xfId="13696" xr:uid="{02A6371B-FBDA-487C-A6D8-975E10908147}"/>
    <cellStyle name="Normal 2 2 4 3 2 2 3" xfId="4291" xr:uid="{07B1601E-3DBF-46BB-A7DD-195EEEFD7FD4}"/>
    <cellStyle name="Normal 2 2 4 3 2 2 3 2" xfId="9062" xr:uid="{B4CD8E1A-C4F3-41B5-AC9E-993474979B09}"/>
    <cellStyle name="Normal 2 2 4 3 2 2 3 2 2" xfId="29105" xr:uid="{A3F9DD3E-5183-4DC5-81BE-2027DB9938ED}"/>
    <cellStyle name="Normal 2 2 4 3 2 2 3 2 3" xfId="19442" xr:uid="{70809F72-09CB-4299-B6CD-9816DE603F43}"/>
    <cellStyle name="Normal 2 2 4 3 2 2 3 3" xfId="11895" xr:uid="{6E20FC59-DBAC-4007-ADEC-AEFDF951EBC9}"/>
    <cellStyle name="Normal 2 2 4 3 2 2 3 3 2" xfId="22275" xr:uid="{5E705BC8-1D4A-42C8-A708-7B83689B7053}"/>
    <cellStyle name="Normal 2 2 4 3 2 2 3 4" xfId="24209" xr:uid="{078D9B0D-52F5-423F-9549-99DB14E66069}"/>
    <cellStyle name="Normal 2 2 4 3 2 2 3 5" xfId="16609" xr:uid="{E42C96D1-F37F-4BD6-A47D-C7EAF8855C14}"/>
    <cellStyle name="Normal 2 2 4 3 2 2 4" xfId="5084" xr:uid="{3A477A92-907E-4C46-A096-06F2EB0A805D}"/>
    <cellStyle name="Normal 2 2 4 3 2 2 4 2" xfId="26032" xr:uid="{B14913F4-850F-4665-B7F3-26E7E7B342A5}"/>
    <cellStyle name="Normal 2 2 4 3 2 2 4 3" xfId="14381" xr:uid="{C0F55250-55D9-4CCC-9FBC-E1E474279F8C}"/>
    <cellStyle name="Normal 2 2 4 3 2 2 5" xfId="6834" xr:uid="{7FD871C6-3A32-474F-B802-222A10471E41}"/>
    <cellStyle name="Normal 2 2 4 3 2 2 5 2" xfId="17214" xr:uid="{3F6631FC-741E-4F25-8958-635B0FBD3528}"/>
    <cellStyle name="Normal 2 2 4 3 2 2 6" xfId="9667" xr:uid="{2AE24CB6-BC9C-457B-845A-8D006269537F}"/>
    <cellStyle name="Normal 2 2 4 3 2 2 6 2" xfId="20047" xr:uid="{15CCDE29-825B-47FF-BC5E-09ACEDA7BD60}"/>
    <cellStyle name="Normal 2 2 4 3 2 2 7" xfId="23930" xr:uid="{30C65FB4-58DF-4101-9415-A1C3411180C9}"/>
    <cellStyle name="Normal 2 2 4 3 2 2 8" xfId="13152" xr:uid="{3BD4FE24-3675-48D9-8C8D-3DA74E8F242A}"/>
    <cellStyle name="Normal 2 2 4 3 2 3" xfId="3163" xr:uid="{00000000-0005-0000-0000-0000D0030000}"/>
    <cellStyle name="Normal 2 2 4 3 2 3 2" xfId="4456" xr:uid="{6ECB643E-2057-4553-BD8F-AD024F4885D9}"/>
    <cellStyle name="Normal 2 2 4 3 2 3 2 2" xfId="9227" xr:uid="{C6B779D1-C9C9-4636-9F77-87A507038BD4}"/>
    <cellStyle name="Normal 2 2 4 3 2 3 2 2 2" xfId="29218" xr:uid="{0A5239C5-AA28-4786-9D59-A31E79F75B9B}"/>
    <cellStyle name="Normal 2 2 4 3 2 3 2 2 3" xfId="19607" xr:uid="{60571E30-4C62-4014-95CE-71B2BFD014CF}"/>
    <cellStyle name="Normal 2 2 4 3 2 3 2 3" xfId="12060" xr:uid="{F18DABCF-FD8C-4ED6-953F-84B87DD582E5}"/>
    <cellStyle name="Normal 2 2 4 3 2 3 2 3 2" xfId="22440" xr:uid="{08847699-7074-47A9-9945-C533DCEE5CE8}"/>
    <cellStyle name="Normal 2 2 4 3 2 3 2 4" xfId="25228" xr:uid="{936D4E5A-43D0-4F27-97DE-9C79FE9E276F}"/>
    <cellStyle name="Normal 2 2 4 3 2 3 2 5" xfId="16774" xr:uid="{9B509FC5-8E86-487F-9EE2-EFDB4623DC6F}"/>
    <cellStyle name="Normal 2 2 4 3 2 3 3" xfId="6220" xr:uid="{E9024C08-908A-402F-BF49-66143836B8BE}"/>
    <cellStyle name="Normal 2 2 4 3 2 3 3 2" xfId="28664" xr:uid="{BAEA2FF9-2083-431A-B9C8-6DF3E29FB3EA}"/>
    <cellStyle name="Normal 2 2 4 3 2 3 3 3" xfId="15789" xr:uid="{36C048B4-878F-420D-93AA-2CBD17EAFC20}"/>
    <cellStyle name="Normal 2 2 4 3 2 3 4" xfId="8242" xr:uid="{05B8AE77-5A94-4141-9021-064B6755F9FA}"/>
    <cellStyle name="Normal 2 2 4 3 2 3 4 2" xfId="18622" xr:uid="{C9A2A75F-CEF3-4DA5-8DA3-C2DFDC1C974C}"/>
    <cellStyle name="Normal 2 2 4 3 2 3 5" xfId="11075" xr:uid="{473B2FDE-74B4-4F4D-8BC1-D967B6573F60}"/>
    <cellStyle name="Normal 2 2 4 3 2 3 5 2" xfId="21455" xr:uid="{1F7EAFA3-0ACB-40E8-BBDD-8F323DBAB262}"/>
    <cellStyle name="Normal 2 2 4 3 2 3 6" xfId="23443" xr:uid="{D763C4D2-87C6-46B4-B78A-F133E50DE6EB}"/>
    <cellStyle name="Normal 2 2 4 3 2 3 7" xfId="13697" xr:uid="{FCE565A6-FF94-4CFE-B2D9-64C5F9FDD6F7}"/>
    <cellStyle name="Normal 2 2 4 3 2 4" xfId="3161" xr:uid="{00000000-0005-0000-0000-0000D1030000}"/>
    <cellStyle name="Normal 2 2 4 3 2 4 2" xfId="6218" xr:uid="{DDD380AD-F8A6-4E82-ABDB-A89D39D39C8A}"/>
    <cellStyle name="Normal 2 2 4 3 2 4 2 2" xfId="28521" xr:uid="{7BCE47EA-961D-45CB-B9BB-D5D815E0D30C}"/>
    <cellStyle name="Normal 2 2 4 3 2 4 2 3" xfId="15787" xr:uid="{4DD44714-6D4E-4029-AB9C-DD35E6BB20E8}"/>
    <cellStyle name="Normal 2 2 4 3 2 4 3" xfId="8240" xr:uid="{A2823BCA-1871-45A0-8C28-B3B038F07FFC}"/>
    <cellStyle name="Normal 2 2 4 3 2 4 3 2" xfId="18620" xr:uid="{E72ED07E-6DE5-4280-B557-A205A74D5352}"/>
    <cellStyle name="Normal 2 2 4 3 2 4 4" xfId="11073" xr:uid="{5C806EF6-2EF1-4031-A31C-D976D50AEC63}"/>
    <cellStyle name="Normal 2 2 4 3 2 4 4 2" xfId="21453" xr:uid="{31F5F408-FA18-44E7-BE38-79B696F04B1E}"/>
    <cellStyle name="Normal 2 2 4 3 2 4 5" xfId="23168" xr:uid="{215FB270-2EB6-4081-84EF-9B9CB09BD67D}"/>
    <cellStyle name="Normal 2 2 4 3 2 4 6" xfId="13695" xr:uid="{D216EE99-5BF9-44A0-8CE3-DF3BDD6A932E}"/>
    <cellStyle name="Normal 2 2 4 3 2 5" xfId="2532" xr:uid="{00000000-0005-0000-0000-0000D2030000}"/>
    <cellStyle name="Normal 2 2 4 3 2 5 2" xfId="5805" xr:uid="{ABA7F4F9-1855-49AC-8957-1FEA0DC3DB39}"/>
    <cellStyle name="Normal 2 2 4 3 2 5 2 2" xfId="26053" xr:uid="{226B60CD-1EE2-4CC0-9990-7A820F86F183}"/>
    <cellStyle name="Normal 2 2 4 3 2 5 2 3" xfId="15203" xr:uid="{7DB3FF16-ACC1-4DD9-A040-1F9A32834FEB}"/>
    <cellStyle name="Normal 2 2 4 3 2 5 3" xfId="7656" xr:uid="{36F3AEF2-E753-4C43-9BA9-54DAC791480F}"/>
    <cellStyle name="Normal 2 2 4 3 2 5 3 2" xfId="18036" xr:uid="{EF43BF01-89A1-4F33-8776-E57D1EA73B9D}"/>
    <cellStyle name="Normal 2 2 4 3 2 5 4" xfId="10489" xr:uid="{6641D8B0-3129-44AC-AF93-12FF2A7D8237}"/>
    <cellStyle name="Normal 2 2 4 3 2 5 4 2" xfId="20869" xr:uid="{DF1F54C4-01C1-4352-B717-6C4D25DB9831}"/>
    <cellStyle name="Normal 2 2 4 3 2 5 5" xfId="24187" xr:uid="{1EDD6420-E7E5-4A43-BDEA-F70068981CA2}"/>
    <cellStyle name="Normal 2 2 4 3 2 5 6" xfId="12919" xr:uid="{4173A2E7-EB72-49EC-BEA0-01AEA58AE056}"/>
    <cellStyle name="Normal 2 2 4 3 2 6" xfId="2321" xr:uid="{00000000-0005-0000-0000-0000CD030000}"/>
    <cellStyle name="Normal 2 2 4 3 2 6 2" xfId="7447" xr:uid="{EBC63B61-750D-47DC-9110-0E2E94C4DDE8}"/>
    <cellStyle name="Normal 2 2 4 3 2 6 2 2" xfId="17827" xr:uid="{60A00CEB-4AA0-4D5F-80AA-A7BD95F2B89C}"/>
    <cellStyle name="Normal 2 2 4 3 2 6 3" xfId="10280" xr:uid="{85809369-768D-4E58-B75D-2168E11307D9}"/>
    <cellStyle name="Normal 2 2 4 3 2 6 3 2" xfId="20660" xr:uid="{7E852C4D-A675-4788-8064-88E8ECC07D92}"/>
    <cellStyle name="Normal 2 2 4 3 2 6 4" xfId="24214" xr:uid="{21A06A83-CF38-4707-A922-B96C499715B5}"/>
    <cellStyle name="Normal 2 2 4 3 2 6 5" xfId="14994" xr:uid="{F334D071-8667-43E8-8B44-C2FC25DB8516}"/>
    <cellStyle name="Normal 2 2 4 3 2 7" xfId="3840" xr:uid="{69D28288-5F70-4C1A-912E-84318F7A6C44}"/>
    <cellStyle name="Normal 2 2 4 3 2 7 2" xfId="8672" xr:uid="{F72F5C99-3A99-48D9-9A4B-CC2AEA1465DE}"/>
    <cellStyle name="Normal 2 2 4 3 2 7 2 2" xfId="19052" xr:uid="{86FE62B0-B63C-4434-8AB8-6DFE92940595}"/>
    <cellStyle name="Normal 2 2 4 3 2 7 3" xfId="11505" xr:uid="{6011C382-14FA-4577-95CC-BF29326EA706}"/>
    <cellStyle name="Normal 2 2 4 3 2 7 3 2" xfId="21885" xr:uid="{E5EB3F4E-A042-4209-AFBC-A3D59D5E05A5}"/>
    <cellStyle name="Normal 2 2 4 3 2 7 4" xfId="16219" xr:uid="{EC9B803B-DB72-4E56-ABCF-8BA68EF9B496}"/>
    <cellStyle name="Normal 2 2 4 3 2 8" xfId="5083" xr:uid="{1E76D4DE-19AD-44C1-8278-CC2A700AC1A1}"/>
    <cellStyle name="Normal 2 2 4 3 2 8 2" xfId="14380" xr:uid="{9DD4F671-417E-4F42-B947-374FF1773813}"/>
    <cellStyle name="Normal 2 2 4 3 2 9" xfId="6833" xr:uid="{5FDD0368-EF99-43F3-B5FE-42391F0DB1E2}"/>
    <cellStyle name="Normal 2 2 4 3 2 9 2" xfId="17213" xr:uid="{A514DBD5-8E02-4554-AA8F-41A4D07D35F6}"/>
    <cellStyle name="Normal 2 2 4 3 3" xfId="733" xr:uid="{00000000-0005-0000-0000-000089040000}"/>
    <cellStyle name="Normal 2 2 4 3 3 10" xfId="22848" xr:uid="{CEC1A341-924B-422F-8F57-0FC5F69460C1}"/>
    <cellStyle name="Normal 2 2 4 3 3 11" xfId="12712" xr:uid="{821D4DDC-A1CE-48F9-A986-7F81534829F1}"/>
    <cellStyle name="Normal 2 2 4 3 3 2" xfId="2723" xr:uid="{00000000-0005-0000-0000-0000D4030000}"/>
    <cellStyle name="Normal 2 2 4 3 3 2 2" xfId="3165" xr:uid="{00000000-0005-0000-0000-0000D5030000}"/>
    <cellStyle name="Normal 2 2 4 3 3 2 2 2" xfId="6222" xr:uid="{283A9E77-7630-4E85-B3E3-382FA161C6A3}"/>
    <cellStyle name="Normal 2 2 4 3 3 2 2 2 2" xfId="27990" xr:uid="{50DC885E-21A8-4DF1-BE95-A351E47FAAAE}"/>
    <cellStyle name="Normal 2 2 4 3 3 2 2 2 3" xfId="15791" xr:uid="{7D2BD9E7-1380-4EEF-B550-3E5D22FB4D1A}"/>
    <cellStyle name="Normal 2 2 4 3 3 2 2 3" xfId="8244" xr:uid="{ACFA4F86-5619-49E0-BE79-C658653E8ED8}"/>
    <cellStyle name="Normal 2 2 4 3 3 2 2 3 2" xfId="18624" xr:uid="{171EB711-32D2-4306-8780-2AAE1FAC0DF7}"/>
    <cellStyle name="Normal 2 2 4 3 3 2 2 4" xfId="11077" xr:uid="{270972CF-11F5-4D55-8A19-0A683006258D}"/>
    <cellStyle name="Normal 2 2 4 3 3 2 2 4 2" xfId="21457" xr:uid="{2F457793-A942-4A5E-80D2-59400D3A6DA1}"/>
    <cellStyle name="Normal 2 2 4 3 3 2 2 5" xfId="24770" xr:uid="{3079E039-2E5E-47E5-B7DB-68754BE3B129}"/>
    <cellStyle name="Normal 2 2 4 3 3 2 2 6" xfId="13699" xr:uid="{D2C1D659-440D-4D93-A0F9-F37D81F65679}"/>
    <cellStyle name="Normal 2 2 4 3 3 2 3" xfId="4292" xr:uid="{191A8EF1-D13D-4414-A376-D351141EE398}"/>
    <cellStyle name="Normal 2 2 4 3 3 2 3 2" xfId="9063" xr:uid="{6DB2C5DE-ED2A-425C-BF46-83DAAF4958F7}"/>
    <cellStyle name="Normal 2 2 4 3 3 2 3 2 2" xfId="29106" xr:uid="{14F8D509-7648-489D-A2C1-DB7949934A4C}"/>
    <cellStyle name="Normal 2 2 4 3 3 2 3 2 3" xfId="19443" xr:uid="{0DA404BA-7113-452E-8E1F-995F73F6052B}"/>
    <cellStyle name="Normal 2 2 4 3 3 2 3 3" xfId="11896" xr:uid="{3079DFBF-0BA1-4C9C-9B1C-E8940662EB4F}"/>
    <cellStyle name="Normal 2 2 4 3 3 2 3 3 2" xfId="22276" xr:uid="{05F3A403-F906-4885-B14E-FE3B95731D51}"/>
    <cellStyle name="Normal 2 2 4 3 3 2 3 4" xfId="23401" xr:uid="{A48E663D-0C61-47F3-938C-93FDD88C7C7F}"/>
    <cellStyle name="Normal 2 2 4 3 3 2 3 5" xfId="16610" xr:uid="{76D81495-0662-4D09-AC35-D3BE53AB8C7E}"/>
    <cellStyle name="Normal 2 2 4 3 3 2 4" xfId="5940" xr:uid="{DD9D754C-CD03-4D8D-99F5-3776484004E2}"/>
    <cellStyle name="Normal 2 2 4 3 3 2 4 2" xfId="28030" xr:uid="{FE2E8B85-9DB5-48A5-84A3-EDCC66B0F52C}"/>
    <cellStyle name="Normal 2 2 4 3 3 2 4 3" xfId="15393" xr:uid="{006CE858-8570-4565-AC38-80D34CDD1B77}"/>
    <cellStyle name="Normal 2 2 4 3 3 2 5" xfId="7846" xr:uid="{9CA07D88-C91C-4916-8575-D646B4667FCC}"/>
    <cellStyle name="Normal 2 2 4 3 3 2 5 2" xfId="18226" xr:uid="{21F92027-9D25-4378-9D33-35634CB8166B}"/>
    <cellStyle name="Normal 2 2 4 3 3 2 6" xfId="10679" xr:uid="{5C66D779-9D41-4548-BFEF-07C570BC3BA8}"/>
    <cellStyle name="Normal 2 2 4 3 3 2 6 2" xfId="21059" xr:uid="{E15CF1AE-71E8-4D9B-A044-EE6DD83F58CC}"/>
    <cellStyle name="Normal 2 2 4 3 3 2 7" xfId="22838" xr:uid="{72C6AD08-1003-4FE9-976D-CFB249A8A42C}"/>
    <cellStyle name="Normal 2 2 4 3 3 2 8" xfId="13153" xr:uid="{F75B8599-18D7-4F1D-AE74-0C7B4E013C69}"/>
    <cellStyle name="Normal 2 2 4 3 3 3" xfId="3166" xr:uid="{00000000-0005-0000-0000-0000D6030000}"/>
    <cellStyle name="Normal 2 2 4 3 3 3 2" xfId="4457" xr:uid="{A3B66D1A-ABAB-4E21-BEC4-DEE2A14EAF2C}"/>
    <cellStyle name="Normal 2 2 4 3 3 3 2 2" xfId="9228" xr:uid="{FE138AC9-67BB-417E-8BD0-B6614706E5F3}"/>
    <cellStyle name="Normal 2 2 4 3 3 3 2 2 2" xfId="29219" xr:uid="{8AF273BF-B452-4F75-A237-9E2096E8BFE2}"/>
    <cellStyle name="Normal 2 2 4 3 3 3 2 2 3" xfId="19608" xr:uid="{331115A6-9939-4BD6-A159-B320B65B8266}"/>
    <cellStyle name="Normal 2 2 4 3 3 3 2 3" xfId="12061" xr:uid="{6E2E4BDD-099B-4693-A400-2D4A93C14353}"/>
    <cellStyle name="Normal 2 2 4 3 3 3 2 3 2" xfId="22441" xr:uid="{0DAF4A85-5470-4DB3-BC38-503C5C360503}"/>
    <cellStyle name="Normal 2 2 4 3 3 3 2 4" xfId="25795" xr:uid="{2A946675-A47E-4F59-B65E-4319D4DA4E8C}"/>
    <cellStyle name="Normal 2 2 4 3 3 3 2 5" xfId="16775" xr:uid="{EAFD58DF-5A4C-44DD-A876-798163A7FC31}"/>
    <cellStyle name="Normal 2 2 4 3 3 3 3" xfId="6223" xr:uid="{DE7F496F-0F4D-41B7-9F34-CC358E61B5F6}"/>
    <cellStyle name="Normal 2 2 4 3 3 3 3 2" xfId="28726" xr:uid="{C5DFB8F9-E611-4B43-91C9-0CE06620CFAC}"/>
    <cellStyle name="Normal 2 2 4 3 3 3 3 3" xfId="15792" xr:uid="{B7C6DBD8-325B-48E4-B648-5FA4E1C65FB1}"/>
    <cellStyle name="Normal 2 2 4 3 3 3 4" xfId="8245" xr:uid="{0B9B40C3-93CA-40D3-9465-97B46D9B4F09}"/>
    <cellStyle name="Normal 2 2 4 3 3 3 4 2" xfId="18625" xr:uid="{98E2589F-7DF8-4E91-9ED6-8316ED8072AA}"/>
    <cellStyle name="Normal 2 2 4 3 3 3 5" xfId="11078" xr:uid="{E4D218ED-BE0A-467A-BD31-7FAB60C1D2D9}"/>
    <cellStyle name="Normal 2 2 4 3 3 3 5 2" xfId="21458" xr:uid="{A40EF03E-A29D-42C7-9CBB-E1C1D1AF4BCA}"/>
    <cellStyle name="Normal 2 2 4 3 3 3 6" xfId="25490" xr:uid="{C59BF053-2A90-4F10-83E3-74DA0261C7A4}"/>
    <cellStyle name="Normal 2 2 4 3 3 3 7" xfId="13700" xr:uid="{16435DC8-AC74-4B76-BF49-7459A28D3542}"/>
    <cellStyle name="Normal 2 2 4 3 3 4" xfId="3164" xr:uid="{00000000-0005-0000-0000-0000D7030000}"/>
    <cellStyle name="Normal 2 2 4 3 3 4 2" xfId="6221" xr:uid="{D1BB231E-944E-4CD7-9320-0D3458026B6E}"/>
    <cellStyle name="Normal 2 2 4 3 3 4 2 2" xfId="28586" xr:uid="{9A57680E-5D61-4F34-A2B4-F3338BCBFC38}"/>
    <cellStyle name="Normal 2 2 4 3 3 4 2 3" xfId="15790" xr:uid="{6D13F63D-7DAD-476A-8C9C-F3576C8D746C}"/>
    <cellStyle name="Normal 2 2 4 3 3 4 3" xfId="8243" xr:uid="{6D920A5E-3220-4E74-9932-CCACE8C593F1}"/>
    <cellStyle name="Normal 2 2 4 3 3 4 3 2" xfId="18623" xr:uid="{A6AE1770-21CF-43EE-870E-D28640A55474}"/>
    <cellStyle name="Normal 2 2 4 3 3 4 4" xfId="11076" xr:uid="{8E6CA02C-A105-4C6B-9239-667DDF682A05}"/>
    <cellStyle name="Normal 2 2 4 3 3 4 4 2" xfId="21456" xr:uid="{C4A6AC0A-A935-4842-89AA-29282D55441C}"/>
    <cellStyle name="Normal 2 2 4 3 3 4 5" xfId="24044" xr:uid="{CD5376F9-06E6-4DA5-A04A-7F331A2D8C16}"/>
    <cellStyle name="Normal 2 2 4 3 3 4 6" xfId="13698" xr:uid="{260C9978-BE48-4395-8152-B9EBF5CDF420}"/>
    <cellStyle name="Normal 2 2 4 3 3 5" xfId="2634" xr:uid="{00000000-0005-0000-0000-0000D8030000}"/>
    <cellStyle name="Normal 2 2 4 3 3 5 2" xfId="5895" xr:uid="{62BB0CE7-C56D-499D-8000-CF4A2E9AB2A8}"/>
    <cellStyle name="Normal 2 2 4 3 3 5 2 2" xfId="26638" xr:uid="{8016F2D5-18E9-42FC-B1B3-1F0EE505FE60}"/>
    <cellStyle name="Normal 2 2 4 3 3 5 2 3" xfId="15305" xr:uid="{91C83F88-50C8-4F96-8471-6B29CE261260}"/>
    <cellStyle name="Normal 2 2 4 3 3 5 3" xfId="7758" xr:uid="{956AF1D3-332F-4758-9A6A-C84F119C9CF1}"/>
    <cellStyle name="Normal 2 2 4 3 3 5 3 2" xfId="18138" xr:uid="{2203E712-C440-49BB-A583-8188FADBEACF}"/>
    <cellStyle name="Normal 2 2 4 3 3 5 4" xfId="10591" xr:uid="{0DED0F32-A4AF-4497-AA27-66ED0B92261A}"/>
    <cellStyle name="Normal 2 2 4 3 3 5 4 2" xfId="20971" xr:uid="{38DB6BB6-B8C3-4AED-B2C2-12D996747E28}"/>
    <cellStyle name="Normal 2 2 4 3 3 5 5" xfId="23454" xr:uid="{7F77F9B4-6556-4DF9-87F8-804E4AA5F2C7}"/>
    <cellStyle name="Normal 2 2 4 3 3 5 6" xfId="13022" xr:uid="{4C4C2593-02AF-44F4-AE3C-9D78009787D3}"/>
    <cellStyle name="Normal 2 2 4 3 3 6" xfId="4157" xr:uid="{EBDB3A89-EBAD-4B1E-8181-2FF9550A4D1D}"/>
    <cellStyle name="Normal 2 2 4 3 3 6 2" xfId="8928" xr:uid="{9F1ADC49-7665-460F-8E15-004CC432AD29}"/>
    <cellStyle name="Normal 2 2 4 3 3 6 2 2" xfId="19308" xr:uid="{918BD120-0F49-4AAE-BD85-BDF44CF56A20}"/>
    <cellStyle name="Normal 2 2 4 3 3 6 3" xfId="11761" xr:uid="{DAA9725E-3634-43D0-8915-9B847C77881D}"/>
    <cellStyle name="Normal 2 2 4 3 3 6 3 2" xfId="22141" xr:uid="{61EE808C-906E-44FF-AF90-16BEFB93B86B}"/>
    <cellStyle name="Normal 2 2 4 3 3 6 4" xfId="23579" xr:uid="{D4DB859A-A753-4FF2-855A-E2B4FD3C926C}"/>
    <cellStyle name="Normal 2 2 4 3 3 6 5" xfId="16475" xr:uid="{69E73FD2-9FCF-4424-A9F5-91CF56A87E55}"/>
    <cellStyle name="Normal 2 2 4 3 3 7" xfId="5085" xr:uid="{5B35F721-CC05-4F6C-9E95-39FAFC246746}"/>
    <cellStyle name="Normal 2 2 4 3 3 7 2" xfId="14382" xr:uid="{8A5093C6-FEA8-4D14-8BBC-0D67C682D0B7}"/>
    <cellStyle name="Normal 2 2 4 3 3 8" xfId="6835" xr:uid="{D426F11E-EFF8-43D8-9175-D5D65ABAE0C9}"/>
    <cellStyle name="Normal 2 2 4 3 3 8 2" xfId="17215" xr:uid="{3F6B70EE-BA74-4290-B633-7DA248AF6262}"/>
    <cellStyle name="Normal 2 2 4 3 3 9" xfId="9668" xr:uid="{229FE26D-1023-4A4D-A1C7-4055EDE62281}"/>
    <cellStyle name="Normal 2 2 4 3 3 9 2" xfId="20048" xr:uid="{504CD759-BF66-4E2B-81BB-E4A7ACAF66AE}"/>
    <cellStyle name="Normal 2 2 4 3 4" xfId="734" xr:uid="{00000000-0005-0000-0000-00008A040000}"/>
    <cellStyle name="Normal 2 2 4 3 4 2" xfId="3167" xr:uid="{00000000-0005-0000-0000-0000DA030000}"/>
    <cellStyle name="Normal 2 2 4 3 4 2 2" xfId="6224" xr:uid="{F765A875-AD5D-4C75-89E3-B8DA94E1753C}"/>
    <cellStyle name="Normal 2 2 4 3 4 2 2 2" xfId="27650" xr:uid="{252BA372-D21C-4DDE-845C-77AD841EC16F}"/>
    <cellStyle name="Normal 2 2 4 3 4 2 2 3" xfId="15793" xr:uid="{C271E321-8DC5-4A7F-A305-A8B025AB3CFA}"/>
    <cellStyle name="Normal 2 2 4 3 4 2 3" xfId="8246" xr:uid="{F9E7A9E0-7922-4E92-B3B1-BCBF9E3E4303}"/>
    <cellStyle name="Normal 2 2 4 3 4 2 3 2" xfId="18626" xr:uid="{14EFE4A3-625C-4E93-9608-332A8C3FB2D8}"/>
    <cellStyle name="Normal 2 2 4 3 4 2 4" xfId="11079" xr:uid="{1772275B-840F-4255-B9C0-A38062491EBD}"/>
    <cellStyle name="Normal 2 2 4 3 4 2 4 2" xfId="21459" xr:uid="{75EB25FD-3545-4591-BFCE-C128F8B5B590}"/>
    <cellStyle name="Normal 2 2 4 3 4 2 5" xfId="25440" xr:uid="{0FDC8DA2-1FDB-42FF-A72C-C284E265754E}"/>
    <cellStyle name="Normal 2 2 4 3 4 2 6" xfId="13701" xr:uid="{F6DEB117-66E8-499B-B0B1-CCEB661EEE63}"/>
    <cellStyle name="Normal 2 2 4 3 4 3" xfId="4290" xr:uid="{8FE3214D-0C93-4573-8449-E1F34DDE5BD5}"/>
    <cellStyle name="Normal 2 2 4 3 4 3 2" xfId="9061" xr:uid="{0BD680EC-C15A-44A0-B8A1-9EC9551196AE}"/>
    <cellStyle name="Normal 2 2 4 3 4 3 2 2" xfId="29104" xr:uid="{01535E38-C64E-4233-98FB-B5D4783F9A11}"/>
    <cellStyle name="Normal 2 2 4 3 4 3 2 3" xfId="19441" xr:uid="{C66CE573-D87F-454F-954C-3B2403130A23}"/>
    <cellStyle name="Normal 2 2 4 3 4 3 3" xfId="11894" xr:uid="{0B621841-4F60-43DF-AEA9-E96B25EAD65C}"/>
    <cellStyle name="Normal 2 2 4 3 4 3 3 2" xfId="22274" xr:uid="{F722B16E-420E-433B-A2F1-B35E3F8D8419}"/>
    <cellStyle name="Normal 2 2 4 3 4 3 4" xfId="24053" xr:uid="{B7A6E8F8-963B-4542-AE20-F86B07C14093}"/>
    <cellStyle name="Normal 2 2 4 3 4 3 5" xfId="16608" xr:uid="{72FC3F5F-D786-4274-B916-7A1DE5DB92F0}"/>
    <cellStyle name="Normal 2 2 4 3 4 4" xfId="5086" xr:uid="{32400931-A755-4571-8CFB-4E7888B43E28}"/>
    <cellStyle name="Normal 2 2 4 3 4 4 2" xfId="25990" xr:uid="{ACBC17BC-C7E8-4069-96E2-D4C9843552E4}"/>
    <cellStyle name="Normal 2 2 4 3 4 4 3" xfId="14383" xr:uid="{E71C67FA-F036-4B07-BE10-90BE2A0DC57B}"/>
    <cellStyle name="Normal 2 2 4 3 4 5" xfId="6836" xr:uid="{743F0839-4154-49FB-9931-1B978FDCB5B8}"/>
    <cellStyle name="Normal 2 2 4 3 4 5 2" xfId="17216" xr:uid="{CC654FD3-7F6F-4CE3-AB06-365691A9C31D}"/>
    <cellStyle name="Normal 2 2 4 3 4 6" xfId="9669" xr:uid="{23F114A4-73CC-46AA-B1BA-3A9024C67ADE}"/>
    <cellStyle name="Normal 2 2 4 3 4 6 2" xfId="20049" xr:uid="{995F1059-4563-486E-8E48-36CEC19249FA}"/>
    <cellStyle name="Normal 2 2 4 3 4 7" xfId="22634" xr:uid="{D76B0BC6-086A-49B4-AEE8-35486397A193}"/>
    <cellStyle name="Normal 2 2 4 3 4 8" xfId="13151" xr:uid="{A44FE865-5114-4C35-AA07-460B5DC8D787}"/>
    <cellStyle name="Normal 2 2 4 3 5" xfId="3168" xr:uid="{00000000-0005-0000-0000-0000DB030000}"/>
    <cellStyle name="Normal 2 2 4 3 5 2" xfId="4458" xr:uid="{A7E8F2A0-1A9E-4351-95CD-840EC1E9532B}"/>
    <cellStyle name="Normal 2 2 4 3 5 2 2" xfId="9229" xr:uid="{18D99DF7-3BD0-4B50-BD75-630CF73A79CC}"/>
    <cellStyle name="Normal 2 2 4 3 5 2 2 2" xfId="29220" xr:uid="{E22BA9C0-9FD8-419E-B824-741B3992A7A8}"/>
    <cellStyle name="Normal 2 2 4 3 5 2 2 3" xfId="19609" xr:uid="{14632DB7-C0D0-4E92-84C5-DD4D7D85F85E}"/>
    <cellStyle name="Normal 2 2 4 3 5 2 3" xfId="12062" xr:uid="{46BB92DB-6717-432F-ABD5-4E0498B9D351}"/>
    <cellStyle name="Normal 2 2 4 3 5 2 3 2" xfId="22442" xr:uid="{0A983757-ACA6-413B-9634-1998C8620852}"/>
    <cellStyle name="Normal 2 2 4 3 5 2 4" xfId="24498" xr:uid="{9874B245-46F0-47C8-877E-A0913D95DC47}"/>
    <cellStyle name="Normal 2 2 4 3 5 2 5" xfId="16776" xr:uid="{D9942624-64F7-417B-914D-73D09C077FEA}"/>
    <cellStyle name="Normal 2 2 4 3 5 3" xfId="6225" xr:uid="{786F0283-56BA-4908-B9F1-768636A77512}"/>
    <cellStyle name="Normal 2 2 4 3 5 3 2" xfId="28707" xr:uid="{1A9481AB-DA64-4F93-AD07-123AD50A6859}"/>
    <cellStyle name="Normal 2 2 4 3 5 3 3" xfId="15794" xr:uid="{D1E980AD-606F-4342-86C9-8FEE9A6FACDD}"/>
    <cellStyle name="Normal 2 2 4 3 5 4" xfId="8247" xr:uid="{C90F7A24-9FBA-487D-AF08-BD1BF8141DA6}"/>
    <cellStyle name="Normal 2 2 4 3 5 4 2" xfId="18627" xr:uid="{772EEA65-F09B-4057-AA8F-66787CA6DE2B}"/>
    <cellStyle name="Normal 2 2 4 3 5 5" xfId="11080" xr:uid="{7777D272-64CE-4AF5-ACCE-67D91FE724FC}"/>
    <cellStyle name="Normal 2 2 4 3 5 5 2" xfId="21460" xr:uid="{68DE7F88-1841-45E8-AE14-E8F4270E1C02}"/>
    <cellStyle name="Normal 2 2 4 3 5 6" xfId="23244" xr:uid="{1A8E6B69-D674-41BB-8D4F-1D37C186CCAE}"/>
    <cellStyle name="Normal 2 2 4 3 5 7" xfId="13702" xr:uid="{C70487F3-D881-498F-AEFF-3A3A2A4CC828}"/>
    <cellStyle name="Normal 2 2 4 3 6" xfId="2898" xr:uid="{00000000-0005-0000-0000-0000DC030000}"/>
    <cellStyle name="Normal 2 2 4 3 6 2" xfId="6083" xr:uid="{721C9F81-308C-4576-9F13-26A23769E380}"/>
    <cellStyle name="Normal 2 2 4 3 6 2 2" xfId="26675" xr:uid="{6C3AFA53-08E6-4398-8B42-461EB10A00D7}"/>
    <cellStyle name="Normal 2 2 4 3 6 2 3" xfId="15561" xr:uid="{6EB646C2-8E39-45A2-A1BE-1D02DF27C226}"/>
    <cellStyle name="Normal 2 2 4 3 6 3" xfId="8014" xr:uid="{E62F5643-2379-4F03-A954-5FF9A89A6BD8}"/>
    <cellStyle name="Normal 2 2 4 3 6 3 2" xfId="18394" xr:uid="{A4B6F157-D342-440E-B036-7B2EAC7F9A40}"/>
    <cellStyle name="Normal 2 2 4 3 6 4" xfId="10847" xr:uid="{7399136D-4BB7-453E-A24C-41AB2F2B9B22}"/>
    <cellStyle name="Normal 2 2 4 3 6 4 2" xfId="21227" xr:uid="{F56AD850-DA58-4CAD-8B2B-3BC657B32D3B}"/>
    <cellStyle name="Normal 2 2 4 3 6 5" xfId="23971" xr:uid="{BAA059BC-4F05-4B08-BCBD-4C43B9653F5C}"/>
    <cellStyle name="Normal 2 2 4 3 6 6" xfId="13410" xr:uid="{0282C8A2-5254-48F9-A77A-D9F531691BCF}"/>
    <cellStyle name="Normal 2 2 4 3 7" xfId="2472" xr:uid="{00000000-0005-0000-0000-0000DD030000}"/>
    <cellStyle name="Normal 2 2 4 3 7 2" xfId="5759" xr:uid="{E9BE1DA1-DBA2-4014-8E90-C38580891186}"/>
    <cellStyle name="Normal 2 2 4 3 7 2 2" xfId="26690" xr:uid="{2F085963-6914-4139-93C2-DA39799FBB75}"/>
    <cellStyle name="Normal 2 2 4 3 7 2 3" xfId="15143" xr:uid="{9D9274B6-6C14-4F48-90BA-E8B9130846BB}"/>
    <cellStyle name="Normal 2 2 4 3 7 3" xfId="7596" xr:uid="{97A10F47-C951-4780-B3AC-EEC53232A638}"/>
    <cellStyle name="Normal 2 2 4 3 7 3 2" xfId="17976" xr:uid="{2F4E08D7-AEDE-4897-910E-BE435BD2055E}"/>
    <cellStyle name="Normal 2 2 4 3 7 4" xfId="10429" xr:uid="{90229D57-D9CB-45C4-8AA0-C4C1BA53C2D0}"/>
    <cellStyle name="Normal 2 2 4 3 7 4 2" xfId="20809" xr:uid="{8C9E56C3-8CD4-42F2-A2EE-76EF8AE49452}"/>
    <cellStyle name="Normal 2 2 4 3 7 5" xfId="24637" xr:uid="{7006987F-CAD0-4C27-B8F6-1490B33C32DC}"/>
    <cellStyle name="Normal 2 2 4 3 7 6" xfId="12859" xr:uid="{4BB0C8D0-896F-4E30-AEED-A30F35DB3449}"/>
    <cellStyle name="Normal 2 2 4 3 8" xfId="2226" xr:uid="{00000000-0005-0000-0000-0000CC030000}"/>
    <cellStyle name="Normal 2 2 4 3 8 2" xfId="7352" xr:uid="{3703A4EB-E5A2-4E60-9790-DAA32FC67703}"/>
    <cellStyle name="Normal 2 2 4 3 8 2 2" xfId="17732" xr:uid="{AFD9C0FC-9699-4AA0-BFC7-96EE8C9102E1}"/>
    <cellStyle name="Normal 2 2 4 3 8 3" xfId="10185" xr:uid="{391BB5C4-3327-4B7B-9CC3-9E49E9F77817}"/>
    <cellStyle name="Normal 2 2 4 3 8 3 2" xfId="20565" xr:uid="{C66D681E-6CE6-4C34-A08C-E125C0AFF35A}"/>
    <cellStyle name="Normal 2 2 4 3 8 4" xfId="22685" xr:uid="{3E1D6A12-F790-4E46-9D60-D48E9354A353}"/>
    <cellStyle name="Normal 2 2 4 3 8 5" xfId="14899" xr:uid="{432BE09B-3005-4858-B500-D103BC86683B}"/>
    <cellStyle name="Normal 2 2 4 3 9" xfId="3928" xr:uid="{919A12B1-4137-4860-A862-349BD11EA352}"/>
    <cellStyle name="Normal 2 2 4 3 9 2" xfId="8759" xr:uid="{1BFF0860-7DAD-475B-B81C-9B65EDD2C12C}"/>
    <cellStyle name="Normal 2 2 4 3 9 2 2" xfId="19139" xr:uid="{6AF730A1-901B-4D46-9712-27810397D962}"/>
    <cellStyle name="Normal 2 2 4 3 9 3" xfId="11592" xr:uid="{30C9F86E-86E8-428B-9D69-7DBCB6D0302A}"/>
    <cellStyle name="Normal 2 2 4 3 9 3 2" xfId="21972" xr:uid="{B51407AE-2834-4D48-8935-E425B1104D1C}"/>
    <cellStyle name="Normal 2 2 4 3 9 4" xfId="16306" xr:uid="{F4E5DDAE-A54A-4B36-9712-699A36CED190}"/>
    <cellStyle name="Normal 2 2 4 4" xfId="735" xr:uid="{00000000-0005-0000-0000-00008B040000}"/>
    <cellStyle name="Normal 2 2 4 4 10" xfId="6837" xr:uid="{28E152B5-AE39-489A-B309-331A96C0A255}"/>
    <cellStyle name="Normal 2 2 4 4 10 2" xfId="17217" xr:uid="{545D8353-8C47-48D3-B99A-6799A551D911}"/>
    <cellStyle name="Normal 2 2 4 4 11" xfId="9670" xr:uid="{375B2FCE-377B-45C3-AA64-AB54FCC926ED}"/>
    <cellStyle name="Normal 2 2 4 4 11 2" xfId="20050" xr:uid="{2833EED9-B22B-4674-B971-DA744A19D722}"/>
    <cellStyle name="Normal 2 2 4 4 12" xfId="24559" xr:uid="{25EF1B4A-AE7B-4986-BFCC-578FB69DF156}"/>
    <cellStyle name="Normal 2 2 4 4 13" xfId="12437" xr:uid="{8FD132CF-49B9-4D59-B19E-4F98B9EEF700}"/>
    <cellStyle name="Normal 2 2 4 4 2" xfId="736" xr:uid="{00000000-0005-0000-0000-00008C040000}"/>
    <cellStyle name="Normal 2 2 4 4 2 10" xfId="9671" xr:uid="{3BFC7526-DD24-4E69-9046-08DF5964D0A5}"/>
    <cellStyle name="Normal 2 2 4 4 2 10 2" xfId="20051" xr:uid="{C659AD71-50E7-4B96-A55A-6EAFD912C79B}"/>
    <cellStyle name="Normal 2 2 4 4 2 11" xfId="22975" xr:uid="{E6A87204-66AD-471C-B620-94F1D2F34A2C}"/>
    <cellStyle name="Normal 2 2 4 4 2 12" xfId="12555" xr:uid="{C066DA0B-B2D7-417F-91E9-ED7F4213738E}"/>
    <cellStyle name="Normal 2 2 4 4 2 2" xfId="737" xr:uid="{00000000-0005-0000-0000-00008D040000}"/>
    <cellStyle name="Normal 2 2 4 4 2 2 2" xfId="3170" xr:uid="{00000000-0005-0000-0000-0000E1030000}"/>
    <cellStyle name="Normal 2 2 4 4 2 2 2 2" xfId="6227" xr:uid="{28483858-44C1-4E3F-8A77-72DA8029C5FF}"/>
    <cellStyle name="Normal 2 2 4 4 2 2 2 2 2" xfId="26627" xr:uid="{F68FBF4F-FD62-45F7-BEB2-2162511B2A4A}"/>
    <cellStyle name="Normal 2 2 4 4 2 2 2 2 3" xfId="26840" xr:uid="{29F33F5A-D940-43A5-B931-C0B501CA0DFB}"/>
    <cellStyle name="Normal 2 2 4 4 2 2 2 2 4" xfId="15796" xr:uid="{A5AD9C89-0101-4674-9F23-FAD9E24D6C49}"/>
    <cellStyle name="Normal 2 2 4 4 2 2 2 3" xfId="8249" xr:uid="{EA17EB81-A2CD-4CFC-9A22-7861201794A2}"/>
    <cellStyle name="Normal 2 2 4 4 2 2 2 3 2" xfId="28873" xr:uid="{6A9856E1-AF8C-46F2-BDC0-2C18C8A0E367}"/>
    <cellStyle name="Normal 2 2 4 4 2 2 2 3 3" xfId="18629" xr:uid="{CB26F624-9167-4FB8-8C0A-A16311834941}"/>
    <cellStyle name="Normal 2 2 4 4 2 2 2 4" xfId="11082" xr:uid="{D5A6ADFE-07E2-4619-9C63-BE5376FD203F}"/>
    <cellStyle name="Normal 2 2 4 4 2 2 2 4 2" xfId="21462" xr:uid="{970BFC75-E9CB-4FA0-9E55-2B4CBB770332}"/>
    <cellStyle name="Normal 2 2 4 4 2 2 2 5" xfId="24195" xr:uid="{C7F805C5-CD1D-4343-97B2-CB2904B30195}"/>
    <cellStyle name="Normal 2 2 4 4 2 2 2 6" xfId="13704" xr:uid="{A5BA1D42-DFBB-45CE-BE54-1C46C308C69F}"/>
    <cellStyle name="Normal 2 2 4 4 2 2 3" xfId="4293" xr:uid="{B78048BC-5451-4B7A-817E-666FB94357DB}"/>
    <cellStyle name="Normal 2 2 4 4 2 2 3 2" xfId="9064" xr:uid="{6D823A29-95CE-49AD-8A19-4E3316CFECDD}"/>
    <cellStyle name="Normal 2 2 4 4 2 2 3 2 2" xfId="29107" xr:uid="{80E5DA21-8A94-4D4F-97C7-ED19F16C6CFA}"/>
    <cellStyle name="Normal 2 2 4 4 2 2 3 2 3" xfId="19444" xr:uid="{7BDF0715-D175-494C-89C1-DFD8CC93A86B}"/>
    <cellStyle name="Normal 2 2 4 4 2 2 3 3" xfId="11897" xr:uid="{D5290866-D956-4FC8-A108-398E0DC7BF46}"/>
    <cellStyle name="Normal 2 2 4 4 2 2 3 3 2" xfId="22277" xr:uid="{07DD412E-235B-4C27-8074-60D13736BCAE}"/>
    <cellStyle name="Normal 2 2 4 4 2 2 3 4" xfId="23555" xr:uid="{31DD1FEC-DA3E-4CE7-92F5-5A971C3426DB}"/>
    <cellStyle name="Normal 2 2 4 4 2 2 3 5" xfId="16611" xr:uid="{B3538216-F715-4E68-92E2-D0880EF9D01A}"/>
    <cellStyle name="Normal 2 2 4 4 2 2 4" xfId="5089" xr:uid="{A7E355CD-0E3F-483B-8272-C414E2582F77}"/>
    <cellStyle name="Normal 2 2 4 4 2 2 4 2" xfId="28345" xr:uid="{1F9C6DE4-285B-433E-ABC7-AB854B8CE204}"/>
    <cellStyle name="Normal 2 2 4 4 2 2 4 3" xfId="14386" xr:uid="{8F3ACA04-E0A2-4A7C-9BAF-CB8955CED3E7}"/>
    <cellStyle name="Normal 2 2 4 4 2 2 5" xfId="6839" xr:uid="{27A434D6-B15F-479D-8681-5FD22A29BD41}"/>
    <cellStyle name="Normal 2 2 4 4 2 2 5 2" xfId="17219" xr:uid="{7DACB67C-6280-4D98-AE9B-103BD5B2E4C6}"/>
    <cellStyle name="Normal 2 2 4 4 2 2 6" xfId="9672" xr:uid="{A63E5426-E54D-43DB-A7BC-9F51459C7F64}"/>
    <cellStyle name="Normal 2 2 4 4 2 2 6 2" xfId="20052" xr:uid="{7E576224-A64A-4141-A23B-26DE3D63FC1E}"/>
    <cellStyle name="Normal 2 2 4 4 2 2 7" xfId="24604" xr:uid="{6502A045-E6C0-4438-BBD3-91DDBCE38B90}"/>
    <cellStyle name="Normal 2 2 4 4 2 2 8" xfId="13155" xr:uid="{7D679ACC-1F21-451F-ADC2-8A62E12A3398}"/>
    <cellStyle name="Normal 2 2 4 4 2 3" xfId="3171" xr:uid="{00000000-0005-0000-0000-0000E2030000}"/>
    <cellStyle name="Normal 2 2 4 4 2 3 2" xfId="4459" xr:uid="{206E568B-39CE-49B8-A61D-88EAA7919F7B}"/>
    <cellStyle name="Normal 2 2 4 4 2 3 2 2" xfId="9230" xr:uid="{1A3D5F21-CB49-4A3A-A819-33CD3F4A69BE}"/>
    <cellStyle name="Normal 2 2 4 4 2 3 2 2 2" xfId="29221" xr:uid="{C5C5F167-7233-41BA-87B4-0D2E75CFCF78}"/>
    <cellStyle name="Normal 2 2 4 4 2 3 2 2 3" xfId="19610" xr:uid="{45C39F80-5D95-41FF-B5DC-CEAC240300DA}"/>
    <cellStyle name="Normal 2 2 4 4 2 3 2 3" xfId="12063" xr:uid="{CAC07F2A-261C-4026-8C42-16192BB18E61}"/>
    <cellStyle name="Normal 2 2 4 4 2 3 2 3 2" xfId="22443" xr:uid="{0D19F29F-C64F-4AB4-A9FA-5F1CB9F70B30}"/>
    <cellStyle name="Normal 2 2 4 4 2 3 2 4" xfId="25706" xr:uid="{CDD8DDAB-9853-4B47-9D8E-6575E6953A69}"/>
    <cellStyle name="Normal 2 2 4 4 2 3 2 5" xfId="16777" xr:uid="{D8059488-2B45-405D-BE6E-2374BE30BFD3}"/>
    <cellStyle name="Normal 2 2 4 4 2 3 3" xfId="6228" xr:uid="{08C8D671-59C1-428E-8055-31CC7FE6F58E}"/>
    <cellStyle name="Normal 2 2 4 4 2 3 3 2" xfId="28542" xr:uid="{69B8F7CE-7389-4D99-BB44-AA1DB0CA353B}"/>
    <cellStyle name="Normal 2 2 4 4 2 3 3 3" xfId="15797" xr:uid="{31E4AAF4-9475-4707-9055-F536DB87E085}"/>
    <cellStyle name="Normal 2 2 4 4 2 3 4" xfId="8250" xr:uid="{E2929E5E-5C0D-4279-A283-F6F09470487D}"/>
    <cellStyle name="Normal 2 2 4 4 2 3 4 2" xfId="18630" xr:uid="{72CAC696-7E23-4B15-A05B-BFFCC84A86BF}"/>
    <cellStyle name="Normal 2 2 4 4 2 3 5" xfId="11083" xr:uid="{E6A5E95A-552F-40B6-ADF3-CA7A9476BEF6}"/>
    <cellStyle name="Normal 2 2 4 4 2 3 5 2" xfId="21463" xr:uid="{3CBB2F69-656D-4544-B4C3-B125B898FB5A}"/>
    <cellStyle name="Normal 2 2 4 4 2 3 6" xfId="23322" xr:uid="{9D4E033E-345B-42B5-B5CB-51D18B8300A9}"/>
    <cellStyle name="Normal 2 2 4 4 2 3 7" xfId="13705" xr:uid="{F5BDEA87-72D8-49AF-A594-3A3AAA66B1AB}"/>
    <cellStyle name="Normal 2 2 4 4 2 4" xfId="3169" xr:uid="{00000000-0005-0000-0000-0000E3030000}"/>
    <cellStyle name="Normal 2 2 4 4 2 4 2" xfId="6226" xr:uid="{7A8CD3BE-398A-42F4-A00C-D6C2D1FC6424}"/>
    <cellStyle name="Normal 2 2 4 4 2 4 2 2" xfId="25979" xr:uid="{D3AEFA4E-ED85-4369-801C-35C170119C43}"/>
    <cellStyle name="Normal 2 2 4 4 2 4 2 3" xfId="15795" xr:uid="{8B3D8C03-4B28-4701-9BC0-E0492329EE37}"/>
    <cellStyle name="Normal 2 2 4 4 2 4 3" xfId="8248" xr:uid="{AB654E16-B54B-4650-90D7-33C4D165A2E9}"/>
    <cellStyle name="Normal 2 2 4 4 2 4 3 2" xfId="18628" xr:uid="{FB553D22-0586-41D1-9388-C2CFE5E3579F}"/>
    <cellStyle name="Normal 2 2 4 4 2 4 4" xfId="11081" xr:uid="{EBC68E25-6416-4CAF-9284-4652454ED3F0}"/>
    <cellStyle name="Normal 2 2 4 4 2 4 4 2" xfId="21461" xr:uid="{D2FA66C1-030A-474F-9AA7-D466EA909659}"/>
    <cellStyle name="Normal 2 2 4 4 2 4 5" xfId="25312" xr:uid="{FBF2EB05-6896-4ABA-8B70-A39F5D34AFF2}"/>
    <cellStyle name="Normal 2 2 4 4 2 4 6" xfId="13703" xr:uid="{A141E574-1CE7-4677-80BB-24E6647DC336}"/>
    <cellStyle name="Normal 2 2 4 4 2 5" xfId="2615" xr:uid="{00000000-0005-0000-0000-0000E4030000}"/>
    <cellStyle name="Normal 2 2 4 4 2 5 2" xfId="5876" xr:uid="{D5067EBC-2A76-4582-98EF-85BF08AF765B}"/>
    <cellStyle name="Normal 2 2 4 4 2 5 2 2" xfId="28433" xr:uid="{78BEE00F-E4A4-4E20-A307-8FA1AF518F42}"/>
    <cellStyle name="Normal 2 2 4 4 2 5 2 3" xfId="15286" xr:uid="{E64DD205-EBA4-4437-B2D1-7E44E853D800}"/>
    <cellStyle name="Normal 2 2 4 4 2 5 3" xfId="7739" xr:uid="{3A682AFA-68B6-4AFA-9A6D-47E07CDE9E29}"/>
    <cellStyle name="Normal 2 2 4 4 2 5 3 2" xfId="18119" xr:uid="{DA12A73C-0C85-4C00-BF7D-3AC985E434BE}"/>
    <cellStyle name="Normal 2 2 4 4 2 5 4" xfId="10572" xr:uid="{EB98CB3D-7C11-4696-A1B8-69BB39AE169F}"/>
    <cellStyle name="Normal 2 2 4 4 2 5 4 2" xfId="20952" xr:uid="{B9F55497-735C-4CA6-AB2E-7F06AE06D658}"/>
    <cellStyle name="Normal 2 2 4 4 2 5 5" xfId="22923" xr:uid="{FBF42E42-30A9-4E67-99A3-8762FB36C74C}"/>
    <cellStyle name="Normal 2 2 4 4 2 5 6" xfId="13002" xr:uid="{0FFE5BC1-EEF7-4CA9-99AE-BA56E8A0DB3C}"/>
    <cellStyle name="Normal 2 2 4 4 2 6" xfId="2322" xr:uid="{00000000-0005-0000-0000-0000DF030000}"/>
    <cellStyle name="Normal 2 2 4 4 2 6 2" xfId="7448" xr:uid="{4B0A431F-81C3-424A-A1B9-5117ACAEBDC8}"/>
    <cellStyle name="Normal 2 2 4 4 2 6 2 2" xfId="17828" xr:uid="{EFDE1C88-A96F-4916-9785-960F88FC2CBC}"/>
    <cellStyle name="Normal 2 2 4 4 2 6 3" xfId="10281" xr:uid="{7D74A021-2C68-4F3D-A581-08CB0E0A0611}"/>
    <cellStyle name="Normal 2 2 4 4 2 6 3 2" xfId="20661" xr:uid="{F7A794A6-9A2D-435D-B820-48BFFCEB7CE0}"/>
    <cellStyle name="Normal 2 2 4 4 2 6 4" xfId="23253" xr:uid="{9A66368B-EDE4-4098-AAA0-B4C9A195FC3E}"/>
    <cellStyle name="Normal 2 2 4 4 2 6 5" xfId="14995" xr:uid="{F2C71A4D-B904-43C0-9BE3-6AB71E559423}"/>
    <cellStyle name="Normal 2 2 4 4 2 7" xfId="3841" xr:uid="{947E7DE4-2AAA-4678-93E2-AD134211222F}"/>
    <cellStyle name="Normal 2 2 4 4 2 7 2" xfId="8673" xr:uid="{921DFA96-96AF-4640-8753-FDF66440E028}"/>
    <cellStyle name="Normal 2 2 4 4 2 7 2 2" xfId="19053" xr:uid="{A60E6FFB-625D-48EC-84F9-98E7D2FBDBCE}"/>
    <cellStyle name="Normal 2 2 4 4 2 7 3" xfId="11506" xr:uid="{306D5514-044E-4B24-9269-02C4A23F0CA7}"/>
    <cellStyle name="Normal 2 2 4 4 2 7 3 2" xfId="21886" xr:uid="{D358F6F4-2044-41F4-8D7C-2D7523119D31}"/>
    <cellStyle name="Normal 2 2 4 4 2 7 4" xfId="16220" xr:uid="{048821DA-2C2B-425F-A0C8-D1A6C2D0C089}"/>
    <cellStyle name="Normal 2 2 4 4 2 8" xfId="5088" xr:uid="{D0EDA893-E636-4BBD-A856-E9E961EA5291}"/>
    <cellStyle name="Normal 2 2 4 4 2 8 2" xfId="14385" xr:uid="{C1DB47FF-B6D8-4A8D-9198-86547AE6E118}"/>
    <cellStyle name="Normal 2 2 4 4 2 9" xfId="6838" xr:uid="{685711C8-C591-421C-B3CA-6A7FEE7F9503}"/>
    <cellStyle name="Normal 2 2 4 4 2 9 2" xfId="17218" xr:uid="{0FC4E765-EF25-4FCB-9B58-82CAA5A6E735}"/>
    <cellStyle name="Normal 2 2 4 4 3" xfId="738" xr:uid="{00000000-0005-0000-0000-00008E040000}"/>
    <cellStyle name="Normal 2 2 4 4 3 2" xfId="3172" xr:uid="{00000000-0005-0000-0000-0000E6030000}"/>
    <cellStyle name="Normal 2 2 4 4 3 2 2" xfId="6229" xr:uid="{AEC9A15C-3897-45C6-A6F6-566F78D89093}"/>
    <cellStyle name="Normal 2 2 4 4 3 2 2 2" xfId="22739" xr:uid="{6081BA4B-B5AC-4CC6-86A4-23ADDB668E10}"/>
    <cellStyle name="Normal 2 2 4 4 3 2 2 3" xfId="28524" xr:uid="{6F0C2A27-5F8A-46A2-8A97-B32FBBF4D23E}"/>
    <cellStyle name="Normal 2 2 4 4 3 2 2 4" xfId="15798" xr:uid="{5DC77F8C-E6CC-42D2-AD15-C46239C9D594}"/>
    <cellStyle name="Normal 2 2 4 4 3 2 3" xfId="8251" xr:uid="{76509527-AEFC-4E16-9C04-BC9A58BF4955}"/>
    <cellStyle name="Normal 2 2 4 4 3 2 3 2" xfId="28874" xr:uid="{703DB7FC-9B0D-4086-90F4-6A8EB493AF8D}"/>
    <cellStyle name="Normal 2 2 4 4 3 2 3 3" xfId="18631" xr:uid="{4F120A83-0BE0-4DD3-8F4D-E57898805FD9}"/>
    <cellStyle name="Normal 2 2 4 4 3 2 4" xfId="11084" xr:uid="{25EEAC75-C747-4A62-B492-2FEC2383350C}"/>
    <cellStyle name="Normal 2 2 4 4 3 2 4 2" xfId="21464" xr:uid="{98B0BAF0-C3C1-4180-948A-1FE152978A3A}"/>
    <cellStyle name="Normal 2 2 4 4 3 2 5" xfId="25378" xr:uid="{EAAEC73E-2C23-4EAA-A9FA-4A9B618A51FE}"/>
    <cellStyle name="Normal 2 2 4 4 3 2 6" xfId="13706" xr:uid="{D6198460-BA57-4E25-AFE3-6D78E63DA367}"/>
    <cellStyle name="Normal 2 2 4 4 3 3" xfId="2724" xr:uid="{00000000-0005-0000-0000-0000E7030000}"/>
    <cellStyle name="Normal 2 2 4 4 3 3 2" xfId="5941" xr:uid="{1D18FA06-C285-4FCE-840F-7726D08ADCD2}"/>
    <cellStyle name="Normal 2 2 4 4 3 3 2 2" xfId="26393" xr:uid="{94948FCC-21DF-42DA-85D0-CEB2759B487D}"/>
    <cellStyle name="Normal 2 2 4 4 3 3 2 3" xfId="15394" xr:uid="{CB4508A2-3CF1-4781-8474-19DB3C944215}"/>
    <cellStyle name="Normal 2 2 4 4 3 3 3" xfId="7847" xr:uid="{6F51C793-BD92-48F4-A945-480DC939EE0B}"/>
    <cellStyle name="Normal 2 2 4 4 3 3 3 2" xfId="18227" xr:uid="{28ED8F68-5017-45AB-BBB2-6724396EAE2B}"/>
    <cellStyle name="Normal 2 2 4 4 3 3 4" xfId="10680" xr:uid="{C1DBEED9-84A2-4584-B432-2CEA05179ADD}"/>
    <cellStyle name="Normal 2 2 4 4 3 3 4 2" xfId="21060" xr:uid="{5755DDD9-E6B6-4AF8-B733-F8A0ABFA8A56}"/>
    <cellStyle name="Normal 2 2 4 4 3 3 5" xfId="22711" xr:uid="{5480C5DC-370B-4D68-9340-99542CB2E27A}"/>
    <cellStyle name="Normal 2 2 4 4 3 3 6" xfId="13154" xr:uid="{E550B2BD-17F8-4B9E-99E9-C720BDB97E52}"/>
    <cellStyle name="Normal 2 2 4 4 3 4" xfId="4158" xr:uid="{29B70EA5-493F-4A4C-9AAB-F0745EE8E9C7}"/>
    <cellStyle name="Normal 2 2 4 4 3 4 2" xfId="8929" xr:uid="{D286C9A1-A09B-41DF-BD14-9BE972AF9677}"/>
    <cellStyle name="Normal 2 2 4 4 3 4 2 2" xfId="29026" xr:uid="{15C43BBA-81D1-46D9-B219-8D124E42713E}"/>
    <cellStyle name="Normal 2 2 4 4 3 4 2 3" xfId="19309" xr:uid="{74B98875-B4D2-4C85-9BB9-F5B64AEA1AE7}"/>
    <cellStyle name="Normal 2 2 4 4 3 4 3" xfId="11762" xr:uid="{0740932C-0657-4FC7-B42C-4FD43BF391C4}"/>
    <cellStyle name="Normal 2 2 4 4 3 4 3 2" xfId="22142" xr:uid="{40862A5D-22C5-4F91-A67F-625D5BF41BAB}"/>
    <cellStyle name="Normal 2 2 4 4 3 4 4" xfId="25283" xr:uid="{28EB06E8-35D9-41B7-A6ED-F6C5216ED081}"/>
    <cellStyle name="Normal 2 2 4 4 3 4 5" xfId="16476" xr:uid="{E6F72420-9E7F-4453-884B-C72A8488B5AE}"/>
    <cellStyle name="Normal 2 2 4 4 3 5" xfId="5090" xr:uid="{99BB098F-49B2-4E54-9FAD-ED4856CBD1C3}"/>
    <cellStyle name="Normal 2 2 4 4 3 5 2" xfId="26626" xr:uid="{342A50DA-C48E-47AB-B5E9-871F17FA607B}"/>
    <cellStyle name="Normal 2 2 4 4 3 5 3" xfId="14387" xr:uid="{4060603D-95A6-41B6-8D68-D0F790E76ABE}"/>
    <cellStyle name="Normal 2 2 4 4 3 6" xfId="6840" xr:uid="{A608F365-6CB5-4AB0-A40B-A32EF0CB4174}"/>
    <cellStyle name="Normal 2 2 4 4 3 6 2" xfId="17220" xr:uid="{B9833EDB-AB48-4EAA-A136-B57BDA372475}"/>
    <cellStyle name="Normal 2 2 4 4 3 7" xfId="9673" xr:uid="{70768092-000C-4A45-887B-BF38241F6CC5}"/>
    <cellStyle name="Normal 2 2 4 4 3 7 2" xfId="20053" xr:uid="{E51A2E36-A471-40DE-AD4A-FD5DACC39447}"/>
    <cellStyle name="Normal 2 2 4 4 3 8" xfId="24220" xr:uid="{97AFD24C-F5A5-4F00-A96B-8C0B6F5D2221}"/>
    <cellStyle name="Normal 2 2 4 4 3 9" xfId="12713" xr:uid="{90A98170-6759-44D3-B540-5133EB0A3B85}"/>
    <cellStyle name="Normal 2 2 4 4 4" xfId="739" xr:uid="{00000000-0005-0000-0000-00008F040000}"/>
    <cellStyle name="Normal 2 2 4 4 4 2" xfId="4460" xr:uid="{6F61A1E0-1820-47C0-8C47-577AD9F9DAA3}"/>
    <cellStyle name="Normal 2 2 4 4 4 2 2" xfId="9231" xr:uid="{A475B121-84BE-42D6-8C27-FE2A6C61BCED}"/>
    <cellStyle name="Normal 2 2 4 4 4 2 2 2" xfId="29222" xr:uid="{59D8F497-75E7-40C8-AF91-B75815CA8E29}"/>
    <cellStyle name="Normal 2 2 4 4 4 2 2 3" xfId="19611" xr:uid="{93627C9A-A0A8-4554-A245-32AB4D560D98}"/>
    <cellStyle name="Normal 2 2 4 4 4 2 3" xfId="12064" xr:uid="{56BFEA34-C594-4E40-A4DD-2B246337596B}"/>
    <cellStyle name="Normal 2 2 4 4 4 2 3 2" xfId="22444" xr:uid="{D7AAE023-1B66-4B7F-81B1-4A58E6793B0E}"/>
    <cellStyle name="Normal 2 2 4 4 4 2 4" xfId="23547" xr:uid="{33069559-9E77-4F89-B51A-34DF942CEC6A}"/>
    <cellStyle name="Normal 2 2 4 4 4 2 5" xfId="16778" xr:uid="{8F563E49-31CF-455A-AC24-7F91AAF4F63D}"/>
    <cellStyle name="Normal 2 2 4 4 4 3" xfId="5091" xr:uid="{BC1CB8FF-8F1B-4BA9-89E8-303B964FCFE1}"/>
    <cellStyle name="Normal 2 2 4 4 4 3 2" xfId="27344" xr:uid="{8891E6CB-1C64-47CC-BF55-882F285C3294}"/>
    <cellStyle name="Normal 2 2 4 4 4 3 3" xfId="14388" xr:uid="{DBE931C6-EF20-4F7B-9979-8672A3D304C5}"/>
    <cellStyle name="Normal 2 2 4 4 4 4" xfId="6841" xr:uid="{8ED7317D-AE72-42E4-B033-B26F442A5557}"/>
    <cellStyle name="Normal 2 2 4 4 4 4 2" xfId="17221" xr:uid="{EC7E73AB-B357-411A-A1A2-1AA9324CFAF6}"/>
    <cellStyle name="Normal 2 2 4 4 4 5" xfId="9674" xr:uid="{8C46AFBD-24F4-42A2-87E9-FE63B2E36246}"/>
    <cellStyle name="Normal 2 2 4 4 4 5 2" xfId="20054" xr:uid="{579A9DD2-1D03-428F-9B67-C7794496F86F}"/>
    <cellStyle name="Normal 2 2 4 4 4 6" xfId="23775" xr:uid="{1B0A001D-86C2-4545-920E-AA84E3F3E29E}"/>
    <cellStyle name="Normal 2 2 4 4 4 7" xfId="13707" xr:uid="{1BC04112-A3D0-415F-BFA2-2A66E4C563F2}"/>
    <cellStyle name="Normal 2 2 4 4 5" xfId="2899" xr:uid="{00000000-0005-0000-0000-0000E9030000}"/>
    <cellStyle name="Normal 2 2 4 4 5 2" xfId="6084" xr:uid="{0DE3E1DB-7D7E-48D0-8C45-8CE4F344C2D7}"/>
    <cellStyle name="Normal 2 2 4 4 5 2 2" xfId="24190" xr:uid="{96DA388D-9760-4F77-B463-9718C34830DD}"/>
    <cellStyle name="Normal 2 2 4 4 5 2 3" xfId="26079" xr:uid="{CA8D3603-B7B2-424A-9666-F2140B681E26}"/>
    <cellStyle name="Normal 2 2 4 4 5 2 4" xfId="15562" xr:uid="{91910D66-2E8E-4E05-ABB7-E81FEB359B34}"/>
    <cellStyle name="Normal 2 2 4 4 5 3" xfId="8015" xr:uid="{A502F691-3D0E-4563-87E2-CC79587729B7}"/>
    <cellStyle name="Normal 2 2 4 4 5 3 2" xfId="28590" xr:uid="{31974CD5-239E-45A9-ABE3-300A149574EA}"/>
    <cellStyle name="Normal 2 2 4 4 5 3 3" xfId="18395" xr:uid="{D5D7E922-CF7E-4602-BF0D-8428E385B66F}"/>
    <cellStyle name="Normal 2 2 4 4 5 4" xfId="10848" xr:uid="{22AD69CC-79E4-474F-8BA8-6928D1F6475C}"/>
    <cellStyle name="Normal 2 2 4 4 5 4 2" xfId="21228" xr:uid="{1DE5C62F-DDBE-4826-86D7-DE5A8EB1D5F3}"/>
    <cellStyle name="Normal 2 2 4 4 5 5" xfId="23196" xr:uid="{8EF9A2B9-BA47-4481-A01F-091A99849719}"/>
    <cellStyle name="Normal 2 2 4 4 5 6" xfId="13411" xr:uid="{F71E976F-F2E4-4870-8EC4-0698440CD54D}"/>
    <cellStyle name="Normal 2 2 4 4 6" xfId="2452" xr:uid="{00000000-0005-0000-0000-0000EA030000}"/>
    <cellStyle name="Normal 2 2 4 4 6 2" xfId="5743" xr:uid="{503F4DAD-0739-4D22-B301-05F69B020E1D}"/>
    <cellStyle name="Normal 2 2 4 4 6 2 2" xfId="27112" xr:uid="{BFE77B4D-3671-486C-BE5C-A397C96854F0}"/>
    <cellStyle name="Normal 2 2 4 4 6 2 3" xfId="15123" xr:uid="{45328C7B-52DA-487E-AA36-56D91EE4B36C}"/>
    <cellStyle name="Normal 2 2 4 4 6 3" xfId="7576" xr:uid="{BC637505-56DC-4566-8575-6501DB897D14}"/>
    <cellStyle name="Normal 2 2 4 4 6 3 2" xfId="17956" xr:uid="{ADF89247-8533-412A-987F-7361408CF1DC}"/>
    <cellStyle name="Normal 2 2 4 4 6 4" xfId="10409" xr:uid="{0F209FF0-DB3D-4705-B36C-8B8EA8D305DD}"/>
    <cellStyle name="Normal 2 2 4 4 6 4 2" xfId="20789" xr:uid="{55AE9076-243B-47F8-9ABF-68A36C6388D7}"/>
    <cellStyle name="Normal 2 2 4 4 6 5" xfId="23698" xr:uid="{8742C3B2-0416-4933-B98B-59B351F99F24}"/>
    <cellStyle name="Normal 2 2 4 4 6 6" xfId="12839" xr:uid="{4A6421B6-61C8-4996-A67A-A4F3D90FA67B}"/>
    <cellStyle name="Normal 2 2 4 4 7" xfId="2206" xr:uid="{00000000-0005-0000-0000-0000DE030000}"/>
    <cellStyle name="Normal 2 2 4 4 7 2" xfId="7332" xr:uid="{1A31971A-39F5-4EEA-94AD-C4849A017D9D}"/>
    <cellStyle name="Normal 2 2 4 4 7 2 2" xfId="17712" xr:uid="{8C7E7CA6-E30D-4C36-8BF4-F0A980FDE0A3}"/>
    <cellStyle name="Normal 2 2 4 4 7 3" xfId="10165" xr:uid="{A1DCAF1F-9C89-4E06-8EF8-FD3DFCB86A49}"/>
    <cellStyle name="Normal 2 2 4 4 7 3 2" xfId="20545" xr:uid="{A74C7EDB-A006-4F72-9768-DFAC23401C5D}"/>
    <cellStyle name="Normal 2 2 4 4 7 4" xfId="24284" xr:uid="{9DF97B59-32B7-41EC-B282-0F0F5F95B48F}"/>
    <cellStyle name="Normal 2 2 4 4 7 5" xfId="14879" xr:uid="{3A5D5290-DD44-4C7C-A76B-F57BA77A82DD}"/>
    <cellStyle name="Normal 2 2 4 4 8" xfId="3929" xr:uid="{962AD314-BF12-439C-AB49-0651A687A10E}"/>
    <cellStyle name="Normal 2 2 4 4 8 2" xfId="8760" xr:uid="{1DDDB41C-94D2-4D16-B145-A71EDBC318ED}"/>
    <cellStyle name="Normal 2 2 4 4 8 2 2" xfId="19140" xr:uid="{B9DF84F6-C140-40B7-8AC4-2AFD6A35CE40}"/>
    <cellStyle name="Normal 2 2 4 4 8 3" xfId="11593" xr:uid="{346BA0A1-AE22-4C9D-BDCA-F68E6E6D2258}"/>
    <cellStyle name="Normal 2 2 4 4 8 3 2" xfId="21973" xr:uid="{1F59A14C-F2DF-4B34-BFEE-2FA3B6A69306}"/>
    <cellStyle name="Normal 2 2 4 4 8 4" xfId="16307" xr:uid="{C9490936-9543-4F9B-AF22-D5AD73F04C32}"/>
    <cellStyle name="Normal 2 2 4 4 9" xfId="5087" xr:uid="{492C6885-DC44-4B48-8499-F1090CC0D711}"/>
    <cellStyle name="Normal 2 2 4 4 9 2" xfId="14384" xr:uid="{BE6675D0-FABD-4AB3-B1BD-5D214A7BDEDB}"/>
    <cellStyle name="Normal 2 2 4 5" xfId="740" xr:uid="{00000000-0005-0000-0000-000090040000}"/>
    <cellStyle name="Normal 2 2 4 5 10" xfId="9675" xr:uid="{7B97F55A-82F5-48A1-B2B1-D2BF92C5B64F}"/>
    <cellStyle name="Normal 2 2 4 5 10 2" xfId="20055" xr:uid="{F8D046E5-C5AA-4AD2-B070-1DC81C413E00}"/>
    <cellStyle name="Normal 2 2 4 5 11" xfId="23715" xr:uid="{0951A431-4C8C-4F89-9420-DA73C96B3141}"/>
    <cellStyle name="Normal 2 2 4 5 12" xfId="12556" xr:uid="{A3E7AC24-E3A9-43E8-9E59-4A513FD1FF03}"/>
    <cellStyle name="Normal 2 2 4 5 2" xfId="741" xr:uid="{00000000-0005-0000-0000-000091040000}"/>
    <cellStyle name="Normal 2 2 4 5 2 2" xfId="742" xr:uid="{00000000-0005-0000-0000-000092040000}"/>
    <cellStyle name="Normal 2 2 4 5 2 2 2" xfId="5094" xr:uid="{28570D24-0A6D-4749-B208-79CEBAAD5853}"/>
    <cellStyle name="Normal 2 2 4 5 2 2 2 2" xfId="22826" xr:uid="{3F0B452C-4939-41CA-93D5-5DD1126CB3F3}"/>
    <cellStyle name="Normal 2 2 4 5 2 2 2 3" xfId="27047" xr:uid="{40ECDCAF-293A-4154-9A21-1B16E386C4EF}"/>
    <cellStyle name="Normal 2 2 4 5 2 2 2 4" xfId="14391" xr:uid="{044275AE-12C9-498C-A003-DE8E34E87906}"/>
    <cellStyle name="Normal 2 2 4 5 2 2 3" xfId="6844" xr:uid="{5C17A478-D5DD-465B-8874-B8ED2426D041}"/>
    <cellStyle name="Normal 2 2 4 5 2 2 3 2" xfId="27586" xr:uid="{0D63F2D4-6085-471C-84A3-B300ED17C07C}"/>
    <cellStyle name="Normal 2 2 4 5 2 2 3 3" xfId="27219" xr:uid="{B0C46705-ED62-4E14-84D2-519B282BDCEB}"/>
    <cellStyle name="Normal 2 2 4 5 2 2 3 4" xfId="17224" xr:uid="{5459CE37-F0C5-45CB-96A5-25B619B06C47}"/>
    <cellStyle name="Normal 2 2 4 5 2 2 4" xfId="9677" xr:uid="{F042A46C-D0F9-41D4-B2A4-92CD80D95D32}"/>
    <cellStyle name="Normal 2 2 4 5 2 2 4 2" xfId="29389" xr:uid="{03658FA6-7EE1-4353-BE74-76B87C1AADA6}"/>
    <cellStyle name="Normal 2 2 4 5 2 2 4 3" xfId="20057" xr:uid="{AA542A39-720A-4635-9083-45EE6A0A5CC6}"/>
    <cellStyle name="Normal 2 2 4 5 2 2 5" xfId="24813" xr:uid="{7B2739E9-5973-4F5C-B8B6-6B73C0D1F165}"/>
    <cellStyle name="Normal 2 2 4 5 2 2 6" xfId="13708" xr:uid="{BB7E1BB1-AB4F-42E9-8D62-F17FCEEBCD35}"/>
    <cellStyle name="Normal 2 2 4 5 2 3" xfId="2725" xr:uid="{00000000-0005-0000-0000-0000EE030000}"/>
    <cellStyle name="Normal 2 2 4 5 2 3 2" xfId="5942" xr:uid="{F6D38D51-2623-49A2-8808-D5BB8AFFFF61}"/>
    <cellStyle name="Normal 2 2 4 5 2 3 2 2" xfId="27890" xr:uid="{C21BDB48-8823-42E7-92C5-9B8DB0D560C7}"/>
    <cellStyle name="Normal 2 2 4 5 2 3 2 3" xfId="15395" xr:uid="{D2D9347C-04B5-4346-BDEB-C692AA8CA9FE}"/>
    <cellStyle name="Normal 2 2 4 5 2 3 3" xfId="7848" xr:uid="{0E5FCDA9-E4F7-4688-9D9D-88255B9DD5EA}"/>
    <cellStyle name="Normal 2 2 4 5 2 3 3 2" xfId="18228" xr:uid="{592C8A09-FE5B-4460-B472-67C1E3085872}"/>
    <cellStyle name="Normal 2 2 4 5 2 3 4" xfId="10681" xr:uid="{0AD2B235-01AE-4C19-A4B6-DE626B8E454A}"/>
    <cellStyle name="Normal 2 2 4 5 2 3 4 2" xfId="21061" xr:uid="{C7884267-B29B-4974-A01D-909FDF74F5FF}"/>
    <cellStyle name="Normal 2 2 4 5 2 3 5" xfId="23433" xr:uid="{7FF78EF0-3EB3-4DE3-AF88-1356CDB6B359}"/>
    <cellStyle name="Normal 2 2 4 5 2 3 6" xfId="13156" xr:uid="{928D3D76-F08C-4966-BB9A-B6A8880D2C25}"/>
    <cellStyle name="Normal 2 2 4 5 2 4" xfId="4159" xr:uid="{B1CB9D71-BC6D-4295-8292-81C516C3D8E2}"/>
    <cellStyle name="Normal 2 2 4 5 2 4 2" xfId="8930" xr:uid="{24CA900A-4291-437F-8DED-6E64B2BD93DE}"/>
    <cellStyle name="Normal 2 2 4 5 2 4 2 2" xfId="29027" xr:uid="{8CBEBEA7-7A2E-4712-A5A6-92EFD5340060}"/>
    <cellStyle name="Normal 2 2 4 5 2 4 2 3" xfId="19310" xr:uid="{A48A11BB-1DD6-48D0-8C40-08BE5F1C595A}"/>
    <cellStyle name="Normal 2 2 4 5 2 4 3" xfId="11763" xr:uid="{11E6FCD9-830F-4F75-828E-70B88D2E995E}"/>
    <cellStyle name="Normal 2 2 4 5 2 4 3 2" xfId="22143" xr:uid="{18C0C716-41DF-4A62-A6BD-470B2DC2FC54}"/>
    <cellStyle name="Normal 2 2 4 5 2 4 4" xfId="23249" xr:uid="{A98E546F-C340-48AF-A43B-C807C1E05AE5}"/>
    <cellStyle name="Normal 2 2 4 5 2 4 5" xfId="16477" xr:uid="{831B71F9-BF95-4D3F-94C0-484719694836}"/>
    <cellStyle name="Normal 2 2 4 5 2 5" xfId="5093" xr:uid="{C3E2C19F-B5DD-4E01-9FC4-5993F6DA318B}"/>
    <cellStyle name="Normal 2 2 4 5 2 5 2" xfId="27949" xr:uid="{354E6BC2-73E2-4260-9F97-02018A60A75D}"/>
    <cellStyle name="Normal 2 2 4 5 2 5 3" xfId="14390" xr:uid="{3808A8A3-344F-438D-9BA1-44B18E74A88D}"/>
    <cellStyle name="Normal 2 2 4 5 2 6" xfId="6843" xr:uid="{073BA752-4158-4AD7-89AD-6E1F88147547}"/>
    <cellStyle name="Normal 2 2 4 5 2 6 2" xfId="17223" xr:uid="{C01ACFD6-2AA5-47C1-8013-9A69BB6E227F}"/>
    <cellStyle name="Normal 2 2 4 5 2 7" xfId="9676" xr:uid="{9BFC9367-57A4-4BCF-A13E-1EAB9A6C3750}"/>
    <cellStyle name="Normal 2 2 4 5 2 7 2" xfId="20056" xr:uid="{B015A7D0-F84B-4715-B46E-0B42B8A584F1}"/>
    <cellStyle name="Normal 2 2 4 5 2 8" xfId="23514" xr:uid="{582BBEEB-E589-4F88-A671-E0E3D0B20B5B}"/>
    <cellStyle name="Normal 2 2 4 5 2 9" xfId="12714" xr:uid="{23A72284-53DE-4592-B12C-9935660E9B4E}"/>
    <cellStyle name="Normal 2 2 4 5 3" xfId="743" xr:uid="{00000000-0005-0000-0000-000093040000}"/>
    <cellStyle name="Normal 2 2 4 5 3 2" xfId="4461" xr:uid="{543D7010-EC11-4C5C-8823-CA07FA97EBB6}"/>
    <cellStyle name="Normal 2 2 4 5 3 2 2" xfId="9232" xr:uid="{7946EBE5-C8A6-4AFC-8C75-BE85067E2889}"/>
    <cellStyle name="Normal 2 2 4 5 3 2 2 2" xfId="29223" xr:uid="{F16FFD0B-9C8F-427B-A9D0-CB334C7BBE3E}"/>
    <cellStyle name="Normal 2 2 4 5 3 2 2 3" xfId="19612" xr:uid="{34AB9D2E-E36C-4407-B65D-071BC5B859E2}"/>
    <cellStyle name="Normal 2 2 4 5 3 2 3" xfId="12065" xr:uid="{F638B181-2765-4D51-AF81-82FD5E72D1B3}"/>
    <cellStyle name="Normal 2 2 4 5 3 2 3 2" xfId="22445" xr:uid="{985CFABC-40AE-4CB2-A002-79B451F3F5B4}"/>
    <cellStyle name="Normal 2 2 4 5 3 2 4" xfId="25421" xr:uid="{36EB2C9D-BC28-4930-9B0C-930F3B5E4937}"/>
    <cellStyle name="Normal 2 2 4 5 3 2 5" xfId="16779" xr:uid="{378EFF27-069C-46B2-B917-7EE7243E536F}"/>
    <cellStyle name="Normal 2 2 4 5 3 3" xfId="5095" xr:uid="{5B0E600D-0395-4FA7-A923-CC03DBD41799}"/>
    <cellStyle name="Normal 2 2 4 5 3 3 2" xfId="24758" xr:uid="{7AFC624E-A7DB-4CFC-A0E7-45DF82D9EB1C}"/>
    <cellStyle name="Normal 2 2 4 5 3 3 3" xfId="26844" xr:uid="{04416A7C-E78A-4D80-A1F5-694BE8817E89}"/>
    <cellStyle name="Normal 2 2 4 5 3 3 4" xfId="14392" xr:uid="{78695938-377C-4D3D-89A4-72AE6A0619ED}"/>
    <cellStyle name="Normal 2 2 4 5 3 4" xfId="6845" xr:uid="{DBAE9308-A02F-41C9-9F77-0D2FBCB348CD}"/>
    <cellStyle name="Normal 2 2 4 5 3 4 2" xfId="25702" xr:uid="{02CD26FC-D72B-46A9-8F6F-D52FC0B4806E}"/>
    <cellStyle name="Normal 2 2 4 5 3 4 3" xfId="27985" xr:uid="{1CFA8BB8-A730-464D-86F9-BF569D84CD9B}"/>
    <cellStyle name="Normal 2 2 4 5 3 4 4" xfId="17225" xr:uid="{A3C3C419-C14C-4BC4-AB63-49466C8B3622}"/>
    <cellStyle name="Normal 2 2 4 5 3 5" xfId="9678" xr:uid="{1751C3CC-0E75-4446-BCE1-1D486883D5E6}"/>
    <cellStyle name="Normal 2 2 4 5 3 5 2" xfId="29390" xr:uid="{49D9377F-5AA3-4BEE-A998-76104D0D30A7}"/>
    <cellStyle name="Normal 2 2 4 5 3 5 3" xfId="20058" xr:uid="{B0E31A0F-1173-4255-BCF9-CC90A97B1F69}"/>
    <cellStyle name="Normal 2 2 4 5 3 6" xfId="23275" xr:uid="{2799481D-DDCC-406B-BD0B-987BBCF4D72E}"/>
    <cellStyle name="Normal 2 2 4 5 3 7" xfId="13709" xr:uid="{857D0E4E-899C-4861-BC16-BDE19717E27D}"/>
    <cellStyle name="Normal 2 2 4 5 4" xfId="744" xr:uid="{00000000-0005-0000-0000-000094040000}"/>
    <cellStyle name="Normal 2 2 4 5 4 2" xfId="5096" xr:uid="{7EB87CF0-2C76-4CBC-B6CB-9049E5B4F660}"/>
    <cellStyle name="Normal 2 2 4 5 4 2 2" xfId="25168" xr:uid="{8D1AEB1C-7266-473D-A268-862F58BB468B}"/>
    <cellStyle name="Normal 2 2 4 5 4 2 3" xfId="28701" xr:uid="{09FC95F5-B032-4D86-9861-23E1B2AAB4FE}"/>
    <cellStyle name="Normal 2 2 4 5 4 2 4" xfId="14393" xr:uid="{B85F9BC3-E33B-4029-A728-5A5C01794323}"/>
    <cellStyle name="Normal 2 2 4 5 4 3" xfId="6846" xr:uid="{3DBE0692-25D7-47D1-84E5-78018D02E7FB}"/>
    <cellStyle name="Normal 2 2 4 5 4 3 2" xfId="26913" xr:uid="{CDD2B155-591B-40A3-A0FB-D2C641F48F48}"/>
    <cellStyle name="Normal 2 2 4 5 4 3 3" xfId="17226" xr:uid="{CF9DB049-2E4F-4FB7-8079-18014F18DA3D}"/>
    <cellStyle name="Normal 2 2 4 5 4 4" xfId="9679" xr:uid="{9FB6C89D-5A91-4333-B754-32C018CC61CB}"/>
    <cellStyle name="Normal 2 2 4 5 4 4 2" xfId="20059" xr:uid="{A49A9189-74E2-42E8-AB4E-E0A6EA5B4F59}"/>
    <cellStyle name="Normal 2 2 4 5 4 5" xfId="25296" xr:uid="{3BEF782F-789F-43ED-B5D0-E737472780A8}"/>
    <cellStyle name="Normal 2 2 4 5 4 6" xfId="13412" xr:uid="{D770B22A-6255-463E-A8D4-F5BD124F57B7}"/>
    <cellStyle name="Normal 2 2 4 5 5" xfId="2512" xr:uid="{00000000-0005-0000-0000-0000F1030000}"/>
    <cellStyle name="Normal 2 2 4 5 5 2" xfId="5789" xr:uid="{61229B4B-7D35-441F-9C05-74043052A51A}"/>
    <cellStyle name="Normal 2 2 4 5 5 2 2" xfId="26900" xr:uid="{AB113FE4-F214-4508-B776-1E5A01F008CF}"/>
    <cellStyle name="Normal 2 2 4 5 5 2 3" xfId="15183" xr:uid="{C63419A0-6CF0-45AE-B6CA-A8578A0CB174}"/>
    <cellStyle name="Normal 2 2 4 5 5 3" xfId="7636" xr:uid="{E39053B9-93D2-44E9-A498-C40D0CF96456}"/>
    <cellStyle name="Normal 2 2 4 5 5 3 2" xfId="18016" xr:uid="{1ED545CA-255A-4438-8465-B120DDBB1034}"/>
    <cellStyle name="Normal 2 2 4 5 5 4" xfId="10469" xr:uid="{A8E0CB94-435A-412C-AF33-2EC7A9517F51}"/>
    <cellStyle name="Normal 2 2 4 5 5 4 2" xfId="20849" xr:uid="{9F14E22E-44B6-4D2B-A0FC-A873ECC1D32D}"/>
    <cellStyle name="Normal 2 2 4 5 5 5" xfId="22734" xr:uid="{494A08E6-C05E-47AB-B77E-5A9E143FB3F9}"/>
    <cellStyle name="Normal 2 2 4 5 5 6" xfId="12899" xr:uid="{6812ADF2-3DA3-4AB6-B7CB-FB1116E3258B}"/>
    <cellStyle name="Normal 2 2 4 5 6" xfId="2323" xr:uid="{00000000-0005-0000-0000-0000EB030000}"/>
    <cellStyle name="Normal 2 2 4 5 6 2" xfId="7449" xr:uid="{F41C4F13-5347-4957-9A27-118AF936526E}"/>
    <cellStyle name="Normal 2 2 4 5 6 2 2" xfId="28372" xr:uid="{273C0756-2776-4BA1-959B-4C4F49D88BF9}"/>
    <cellStyle name="Normal 2 2 4 5 6 2 3" xfId="17829" xr:uid="{90CB542C-D474-473F-A9E1-74BA300B9FCB}"/>
    <cellStyle name="Normal 2 2 4 5 6 3" xfId="10282" xr:uid="{E33EA191-46E5-476C-8E41-FE5C7F3751EE}"/>
    <cellStyle name="Normal 2 2 4 5 6 3 2" xfId="20662" xr:uid="{809E6F6C-1E7F-42AB-9E97-32FCE6D8504F}"/>
    <cellStyle name="Normal 2 2 4 5 6 4" xfId="24174" xr:uid="{CA1C02D9-C18B-435F-9838-57D8C1FCB386}"/>
    <cellStyle name="Normal 2 2 4 5 6 5" xfId="14996" xr:uid="{15C86A47-CAD9-4DF2-894C-75F8E206E539}"/>
    <cellStyle name="Normal 2 2 4 5 7" xfId="3930" xr:uid="{92C6F550-D67D-4D22-B4F4-71D3B594C79A}"/>
    <cellStyle name="Normal 2 2 4 5 7 2" xfId="8761" xr:uid="{F5E22FFD-B196-431C-BB9C-3E3F3A5ED9C4}"/>
    <cellStyle name="Normal 2 2 4 5 7 2 2" xfId="19141" xr:uid="{1A0B5E1F-9C62-46C2-AC7E-A68903DE8D29}"/>
    <cellStyle name="Normal 2 2 4 5 7 3" xfId="11594" xr:uid="{C8932BFE-8894-4946-9B20-BA1522CD46DA}"/>
    <cellStyle name="Normal 2 2 4 5 7 3 2" xfId="21974" xr:uid="{37AA7A53-86F3-43A6-85AE-B014BFE186E5}"/>
    <cellStyle name="Normal 2 2 4 5 7 4" xfId="28523" xr:uid="{51A23BEE-B27A-4184-A621-0A37B2EBE4D2}"/>
    <cellStyle name="Normal 2 2 4 5 7 5" xfId="16308" xr:uid="{19324787-BDE0-43D5-A9BC-938202896513}"/>
    <cellStyle name="Normal 2 2 4 5 8" xfId="5092" xr:uid="{E495AB42-427E-401E-938A-EA0A6B689707}"/>
    <cellStyle name="Normal 2 2 4 5 8 2" xfId="14389" xr:uid="{E71EFFA8-FE06-4932-8A74-650685A0237C}"/>
    <cellStyle name="Normal 2 2 4 5 9" xfId="6842" xr:uid="{EF6F5DF1-233C-43E7-8B22-AE589CEA1C77}"/>
    <cellStyle name="Normal 2 2 4 5 9 2" xfId="17222" xr:uid="{9665B699-C701-4FD8-A7AF-CFE727F32265}"/>
    <cellStyle name="Normal 2 2 4 6" xfId="745" xr:uid="{00000000-0005-0000-0000-000095040000}"/>
    <cellStyle name="Normal 2 2 4 6 10" xfId="9680" xr:uid="{408595D7-41CC-42B1-A421-11E52BBA95A2}"/>
    <cellStyle name="Normal 2 2 4 6 10 2" xfId="20060" xr:uid="{1F6FFD65-21B2-4ACC-BD36-251E90851B36}"/>
    <cellStyle name="Normal 2 2 4 6 11" xfId="24514" xr:uid="{CB15B39F-AAF7-4C08-91FD-C1E8B4B1E228}"/>
    <cellStyle name="Normal 2 2 4 6 12" xfId="12557" xr:uid="{84174D08-5A5E-4135-99CB-28BAF4EDF7AB}"/>
    <cellStyle name="Normal 2 2 4 6 2" xfId="746" xr:uid="{00000000-0005-0000-0000-000096040000}"/>
    <cellStyle name="Normal 2 2 4 6 2 2" xfId="747" xr:uid="{00000000-0005-0000-0000-000097040000}"/>
    <cellStyle name="Normal 2 2 4 6 2 2 2" xfId="5099" xr:uid="{65E64113-2928-481F-BA28-D79E0828D443}"/>
    <cellStyle name="Normal 2 2 4 6 2 2 2 2" xfId="24766" xr:uid="{E979248C-F30D-44A0-A701-C30CB53BFF2E}"/>
    <cellStyle name="Normal 2 2 4 6 2 2 2 3" xfId="27787" xr:uid="{1D847D1A-DDC9-458B-A302-6CBC445D8C64}"/>
    <cellStyle name="Normal 2 2 4 6 2 2 2 4" xfId="14396" xr:uid="{0D728C46-3C6A-4464-9C82-F07151C98568}"/>
    <cellStyle name="Normal 2 2 4 6 2 2 3" xfId="6849" xr:uid="{0B664914-040C-4665-956D-86BF111E755C}"/>
    <cellStyle name="Normal 2 2 4 6 2 2 3 2" xfId="27588" xr:uid="{6A89B77E-4289-4DA1-944E-CB57D2DAA56D}"/>
    <cellStyle name="Normal 2 2 4 6 2 2 3 3" xfId="26264" xr:uid="{EC9512CA-C58B-4D06-99AC-3C5FD4248845}"/>
    <cellStyle name="Normal 2 2 4 6 2 2 3 4" xfId="17229" xr:uid="{B2A6C6E6-82B8-4283-9B95-5C54C6FF9011}"/>
    <cellStyle name="Normal 2 2 4 6 2 2 4" xfId="9682" xr:uid="{ECF8B02D-BFC9-4E55-948F-51C97DFF27FF}"/>
    <cellStyle name="Normal 2 2 4 6 2 2 4 2" xfId="29391" xr:uid="{88881E2F-0548-4190-8AF6-A4882BDCE985}"/>
    <cellStyle name="Normal 2 2 4 6 2 2 4 3" xfId="20062" xr:uid="{B31E253D-8024-4A47-AFDB-25E18C2B9E79}"/>
    <cellStyle name="Normal 2 2 4 6 2 2 5" xfId="24899" xr:uid="{3B3188CC-9711-4848-B304-6AC79D714848}"/>
    <cellStyle name="Normal 2 2 4 6 2 2 6" xfId="13710" xr:uid="{19CF3CF2-897B-40BC-9648-B06F6E9BB3B7}"/>
    <cellStyle name="Normal 2 2 4 6 2 3" xfId="2726" xr:uid="{00000000-0005-0000-0000-0000F5030000}"/>
    <cellStyle name="Normal 2 2 4 6 2 3 2" xfId="5943" xr:uid="{097181E5-E9EF-4068-A7B0-C2E9A0CE2964}"/>
    <cellStyle name="Normal 2 2 4 6 2 3 2 2" xfId="25920" xr:uid="{33E1FBD7-6340-4522-A1AA-5C3BA1F6A282}"/>
    <cellStyle name="Normal 2 2 4 6 2 3 2 3" xfId="15396" xr:uid="{DBB5A473-A32C-402B-B3B4-21588613500B}"/>
    <cellStyle name="Normal 2 2 4 6 2 3 3" xfId="7849" xr:uid="{9C6DD874-62BE-43DA-90E7-F209C302BF99}"/>
    <cellStyle name="Normal 2 2 4 6 2 3 3 2" xfId="18229" xr:uid="{639DEB33-012B-46D6-8F0F-91E06600082D}"/>
    <cellStyle name="Normal 2 2 4 6 2 3 4" xfId="10682" xr:uid="{E1C6315D-D5CA-4D48-B7FC-14D7D3071883}"/>
    <cellStyle name="Normal 2 2 4 6 2 3 4 2" xfId="21062" xr:uid="{D5C3D8F6-159B-4B67-8E32-3A911C78227A}"/>
    <cellStyle name="Normal 2 2 4 6 2 3 5" xfId="23798" xr:uid="{FA297568-3CB1-411A-AC70-981E9323BBE1}"/>
    <cellStyle name="Normal 2 2 4 6 2 3 6" xfId="13157" xr:uid="{24E3AC71-5FC0-4017-AF6F-8D84BF9CF3A7}"/>
    <cellStyle name="Normal 2 2 4 6 2 4" xfId="4160" xr:uid="{03476FED-558C-4760-B4EB-47358C077E06}"/>
    <cellStyle name="Normal 2 2 4 6 2 4 2" xfId="8931" xr:uid="{6A46078A-F71C-4CA8-8D27-B8BA2ACF1924}"/>
    <cellStyle name="Normal 2 2 4 6 2 4 2 2" xfId="29028" xr:uid="{970C6B59-BE74-4C8C-AE0B-C6EBFC61C049}"/>
    <cellStyle name="Normal 2 2 4 6 2 4 2 3" xfId="19311" xr:uid="{402AEF9B-3CED-4965-897A-F23E5F30F708}"/>
    <cellStyle name="Normal 2 2 4 6 2 4 3" xfId="11764" xr:uid="{DDF0B2F5-943A-4FA8-AAE5-0E74BDEE1E97}"/>
    <cellStyle name="Normal 2 2 4 6 2 4 3 2" xfId="22144" xr:uid="{7496990B-87AF-4E35-B2B5-7886D0C741E7}"/>
    <cellStyle name="Normal 2 2 4 6 2 4 4" xfId="24039" xr:uid="{11263EB5-1908-4096-94F6-39CED5DCE089}"/>
    <cellStyle name="Normal 2 2 4 6 2 4 5" xfId="16478" xr:uid="{763711D8-4B1F-48E5-8D67-CFB6C4EF2B1A}"/>
    <cellStyle name="Normal 2 2 4 6 2 5" xfId="5098" xr:uid="{5B0DE48B-48A5-4772-851F-D348BCBE3BC1}"/>
    <cellStyle name="Normal 2 2 4 6 2 5 2" xfId="27306" xr:uid="{C233E342-3D47-450D-A863-7E068B132F55}"/>
    <cellStyle name="Normal 2 2 4 6 2 5 3" xfId="14395" xr:uid="{DE79CD2B-93A7-4E8F-A966-F54B37EC6E8A}"/>
    <cellStyle name="Normal 2 2 4 6 2 6" xfId="6848" xr:uid="{650B39C0-4DC4-488C-B526-156F8448FE1F}"/>
    <cellStyle name="Normal 2 2 4 6 2 6 2" xfId="17228" xr:uid="{9E3FA734-3C77-41FD-BC5E-8E9D32E8977C}"/>
    <cellStyle name="Normal 2 2 4 6 2 7" xfId="9681" xr:uid="{750A2031-CD1B-490F-8E57-185A083316C3}"/>
    <cellStyle name="Normal 2 2 4 6 2 7 2" xfId="20061" xr:uid="{5CA5386B-9504-433E-91B6-CD51CEFBCFA7}"/>
    <cellStyle name="Normal 2 2 4 6 2 8" xfId="25194" xr:uid="{D47530D6-7C98-4AEE-A645-55465B1523EE}"/>
    <cellStyle name="Normal 2 2 4 6 2 9" xfId="12715" xr:uid="{0C09109B-2439-474B-A7A8-61D74E5FE4F9}"/>
    <cellStyle name="Normal 2 2 4 6 3" xfId="748" xr:uid="{00000000-0005-0000-0000-000098040000}"/>
    <cellStyle name="Normal 2 2 4 6 3 2" xfId="4462" xr:uid="{7330F69A-9662-402D-84C8-CE37C86C70B6}"/>
    <cellStyle name="Normal 2 2 4 6 3 2 2" xfId="9233" xr:uid="{F66737E9-F7B4-415B-AAFF-680329B87C7D}"/>
    <cellStyle name="Normal 2 2 4 6 3 2 2 2" xfId="29224" xr:uid="{25CC22C7-AD63-407B-917E-350BC90BCFCC}"/>
    <cellStyle name="Normal 2 2 4 6 3 2 2 3" xfId="19613" xr:uid="{7D092387-7A31-4587-93AD-E53A488CE09F}"/>
    <cellStyle name="Normal 2 2 4 6 3 2 3" xfId="12066" xr:uid="{F25645DE-D19B-4823-A2C9-21182D451357}"/>
    <cellStyle name="Normal 2 2 4 6 3 2 3 2" xfId="22446" xr:uid="{DE7A291A-C6FA-49E4-A648-15B5868CA022}"/>
    <cellStyle name="Normal 2 2 4 6 3 2 4" xfId="25627" xr:uid="{961A35DF-A680-458F-BDFC-15EA7762F7C6}"/>
    <cellStyle name="Normal 2 2 4 6 3 2 5" xfId="16780" xr:uid="{45304DF5-304B-40CE-8DD6-527F6694A510}"/>
    <cellStyle name="Normal 2 2 4 6 3 3" xfId="5100" xr:uid="{E152507B-B35A-48CB-BE11-9449DAD2C94A}"/>
    <cellStyle name="Normal 2 2 4 6 3 3 2" xfId="26785" xr:uid="{6ACD856D-043C-4264-863E-20ED6A935079}"/>
    <cellStyle name="Normal 2 2 4 6 3 3 3" xfId="28604" xr:uid="{CA3D05CE-942F-439B-9CF4-61BD721E077E}"/>
    <cellStyle name="Normal 2 2 4 6 3 3 4" xfId="14397" xr:uid="{DA712E4B-0D62-4FAB-BC0F-DD6102EBE473}"/>
    <cellStyle name="Normal 2 2 4 6 3 4" xfId="6850" xr:uid="{96C93305-6539-4C43-96C2-490DD1F7C22A}"/>
    <cellStyle name="Normal 2 2 4 6 3 4 2" xfId="26748" xr:uid="{364AD7D8-C916-4CA7-AEF0-0AEA75DC43B4}"/>
    <cellStyle name="Normal 2 2 4 6 3 4 3" xfId="26454" xr:uid="{2092BBCB-E2F2-4FEF-9B78-6423CD5EF474}"/>
    <cellStyle name="Normal 2 2 4 6 3 4 4" xfId="17230" xr:uid="{CEB8FDED-9EE5-49A8-92B0-E51BA542DA1A}"/>
    <cellStyle name="Normal 2 2 4 6 3 5" xfId="9683" xr:uid="{B907490F-0F92-4428-AF5C-CC9B08CE2475}"/>
    <cellStyle name="Normal 2 2 4 6 3 5 2" xfId="29392" xr:uid="{467430A6-D7E5-446B-968E-BBF14BBD1DC5}"/>
    <cellStyle name="Normal 2 2 4 6 3 5 3" xfId="20063" xr:uid="{37F73F47-AB18-498A-819F-4C4909409898}"/>
    <cellStyle name="Normal 2 2 4 6 3 6" xfId="23946" xr:uid="{4ED4925B-2F87-4160-AB4C-8081076A4EFF}"/>
    <cellStyle name="Normal 2 2 4 6 3 7" xfId="13711" xr:uid="{5C44CE8F-0823-40A9-944C-F0638CEADC5A}"/>
    <cellStyle name="Normal 2 2 4 6 4" xfId="749" xr:uid="{00000000-0005-0000-0000-000099040000}"/>
    <cellStyle name="Normal 2 2 4 6 4 2" xfId="5101" xr:uid="{CB0DDAC2-3BDC-4EBC-826D-3D10D9F4216E}"/>
    <cellStyle name="Normal 2 2 4 6 4 2 2" xfId="23257" xr:uid="{A37EABCB-3C05-4388-B83B-6F7F0B1D503D}"/>
    <cellStyle name="Normal 2 2 4 6 4 2 3" xfId="27396" xr:uid="{706743A4-1EA8-4D2D-A03F-A7D92C4AF5D7}"/>
    <cellStyle name="Normal 2 2 4 6 4 2 4" xfId="14398" xr:uid="{0A8DEE1E-2232-4BB7-816A-E83C3A045AC9}"/>
    <cellStyle name="Normal 2 2 4 6 4 3" xfId="6851" xr:uid="{B5DFA1EF-242D-49FA-913E-D8FFA076E054}"/>
    <cellStyle name="Normal 2 2 4 6 4 3 2" xfId="27119" xr:uid="{A4D89A8C-4198-4AAB-9EEE-F4B4DE912F96}"/>
    <cellStyle name="Normal 2 2 4 6 4 3 3" xfId="17231" xr:uid="{0A98C1B7-B01A-4358-89A1-5B9E85B29CC6}"/>
    <cellStyle name="Normal 2 2 4 6 4 4" xfId="9684" xr:uid="{E5525FD3-D61F-4547-A6E1-6E33C8E543F0}"/>
    <cellStyle name="Normal 2 2 4 6 4 4 2" xfId="20064" xr:uid="{04AB415C-7312-4AD5-97CC-F7293E8F944B}"/>
    <cellStyle name="Normal 2 2 4 6 4 5" xfId="23320" xr:uid="{8246FBCD-0BAF-41D1-92FD-9938F93EC46A}"/>
    <cellStyle name="Normal 2 2 4 6 4 6" xfId="13413" xr:uid="{4CACB45E-42BB-480A-8E48-8F7400E53665}"/>
    <cellStyle name="Normal 2 2 4 6 5" xfId="2575" xr:uid="{00000000-0005-0000-0000-0000F8030000}"/>
    <cellStyle name="Normal 2 2 4 6 5 2" xfId="5839" xr:uid="{D55F8470-9350-4F88-81CE-34F8E67365BC}"/>
    <cellStyle name="Normal 2 2 4 6 5 2 2" xfId="27904" xr:uid="{CD0810B1-AF7E-4A50-89DB-B411BEB470A4}"/>
    <cellStyle name="Normal 2 2 4 6 5 2 3" xfId="15246" xr:uid="{6E0253C7-F98E-4082-8F5A-D233E96C0250}"/>
    <cellStyle name="Normal 2 2 4 6 5 3" xfId="7699" xr:uid="{A9121AD8-9572-486C-ABD9-3BE1DA4E1649}"/>
    <cellStyle name="Normal 2 2 4 6 5 3 2" xfId="18079" xr:uid="{171B1402-D0A5-4AE5-B492-E52ECE4AF0E1}"/>
    <cellStyle name="Normal 2 2 4 6 5 4" xfId="10532" xr:uid="{938E4951-2C90-4BBF-B998-927A9BEA4420}"/>
    <cellStyle name="Normal 2 2 4 6 5 4 2" xfId="20912" xr:uid="{AD8DB3CC-8555-4B5B-B0A9-45C6797B4CED}"/>
    <cellStyle name="Normal 2 2 4 6 5 5" xfId="25384" xr:uid="{AC43E61B-4C90-4F5B-82B0-896CBC252D0C}"/>
    <cellStyle name="Normal 2 2 4 6 5 6" xfId="12962" xr:uid="{CFBB2030-7CEA-4E30-8F61-C5FFD0B0D402}"/>
    <cellStyle name="Normal 2 2 4 6 6" xfId="2324" xr:uid="{00000000-0005-0000-0000-0000F2030000}"/>
    <cellStyle name="Normal 2 2 4 6 6 2" xfId="7450" xr:uid="{ABE5D2F9-96EB-45E4-A55C-169970B161FA}"/>
    <cellStyle name="Normal 2 2 4 6 6 2 2" xfId="28384" xr:uid="{9315E1BC-311A-4EF1-BCA4-B5609EB70199}"/>
    <cellStyle name="Normal 2 2 4 6 6 2 3" xfId="17830" xr:uid="{7B1AE74E-8CC0-4110-8D46-82545F55D897}"/>
    <cellStyle name="Normal 2 2 4 6 6 3" xfId="10283" xr:uid="{C18AD641-BFF8-49C0-91EB-9BD0A2E611B2}"/>
    <cellStyle name="Normal 2 2 4 6 6 3 2" xfId="20663" xr:uid="{9645759D-6B02-4C27-B4E3-7151ADFD3856}"/>
    <cellStyle name="Normal 2 2 4 6 6 4" xfId="23907" xr:uid="{726C56AC-C7AD-4BB8-94D0-7C28A14E31C1}"/>
    <cellStyle name="Normal 2 2 4 6 6 5" xfId="14997" xr:uid="{0576DE7E-BB35-4999-BF7F-F6F4FD5AD241}"/>
    <cellStyle name="Normal 2 2 4 6 7" xfId="3931" xr:uid="{0253A996-D2CD-4E24-B041-2E924C7EE5D0}"/>
    <cellStyle name="Normal 2 2 4 6 7 2" xfId="8762" xr:uid="{79901FCA-833D-4A54-A8C2-616BBA1A916D}"/>
    <cellStyle name="Normal 2 2 4 6 7 2 2" xfId="19142" xr:uid="{7A5BCC12-6465-4CF0-820E-1300D5C2642E}"/>
    <cellStyle name="Normal 2 2 4 6 7 3" xfId="11595" xr:uid="{B37C41D0-DA10-479B-896A-EAC3E6365F6A}"/>
    <cellStyle name="Normal 2 2 4 6 7 3 2" xfId="21975" xr:uid="{34BF8363-34E8-4710-919C-B5437A143794}"/>
    <cellStyle name="Normal 2 2 4 6 7 4" xfId="27567" xr:uid="{680FC575-4081-4D11-A822-875D2B12E9FE}"/>
    <cellStyle name="Normal 2 2 4 6 7 5" xfId="16309" xr:uid="{E949FF74-B171-4799-B296-50C791561D41}"/>
    <cellStyle name="Normal 2 2 4 6 8" xfId="5097" xr:uid="{936B60CE-480B-492E-B494-E803B02EA797}"/>
    <cellStyle name="Normal 2 2 4 6 8 2" xfId="14394" xr:uid="{9C8D84A7-D29E-4AF2-A394-686938E6A0F1}"/>
    <cellStyle name="Normal 2 2 4 6 9" xfId="6847" xr:uid="{BA243AF1-8DCD-4A81-B9F9-E559A354E78C}"/>
    <cellStyle name="Normal 2 2 4 6 9 2" xfId="17227" xr:uid="{8FB6BE78-4246-48EC-8844-40F41EE1961D}"/>
    <cellStyle name="Normal 2 2 4 7" xfId="750" xr:uid="{00000000-0005-0000-0000-00009A040000}"/>
    <cellStyle name="Normal 2 2 4 7 10" xfId="12558" xr:uid="{A84CC9C2-4F32-46FF-9BD2-C66250EB10AB}"/>
    <cellStyle name="Normal 2 2 4 7 2" xfId="751" xr:uid="{00000000-0005-0000-0000-00009B040000}"/>
    <cellStyle name="Normal 2 2 4 7 2 2" xfId="2900" xr:uid="{00000000-0005-0000-0000-0000FB030000}"/>
    <cellStyle name="Normal 2 2 4 7 2 2 2" xfId="6085" xr:uid="{D1672633-0CE3-4AB2-A8FB-213FF68619D0}"/>
    <cellStyle name="Normal 2 2 4 7 2 2 2 2" xfId="28555" xr:uid="{1C959889-FC8B-40DE-87FE-7ED0C4F8199F}"/>
    <cellStyle name="Normal 2 2 4 7 2 2 2 3" xfId="25906" xr:uid="{8F001275-F335-426A-9D11-0BBF99DBB86A}"/>
    <cellStyle name="Normal 2 2 4 7 2 2 2 4" xfId="15563" xr:uid="{11654B7D-CF22-487E-8E64-0975FA9828A7}"/>
    <cellStyle name="Normal 2 2 4 7 2 2 3" xfId="8016" xr:uid="{57DD36D5-239A-471A-9BDF-6CC9F7686FDD}"/>
    <cellStyle name="Normal 2 2 4 7 2 2 3 2" xfId="28020" xr:uid="{8BBA0471-8E5E-4401-9D22-993FEB5F0484}"/>
    <cellStyle name="Normal 2 2 4 7 2 2 3 3" xfId="18396" xr:uid="{3DD4EEF6-6F14-4ABE-A655-83DBE3966C3E}"/>
    <cellStyle name="Normal 2 2 4 7 2 2 4" xfId="10849" xr:uid="{99237510-E4FF-4E57-97D3-E22A69F1C28A}"/>
    <cellStyle name="Normal 2 2 4 7 2 2 4 2" xfId="21229" xr:uid="{A9BE7BEC-33A2-4079-9BCD-3155E9C924BF}"/>
    <cellStyle name="Normal 2 2 4 7 2 2 5" xfId="24188" xr:uid="{40880786-28E2-462C-9CA3-3461A9983DB4}"/>
    <cellStyle name="Normal 2 2 4 7 2 2 6" xfId="13414" xr:uid="{040DB001-46ED-4B9D-8CF8-263D3E06FB8D}"/>
    <cellStyle name="Normal 2 2 4 7 2 3" xfId="5103" xr:uid="{D98481B5-F162-4968-90DE-896C1D2C6025}"/>
    <cellStyle name="Normal 2 2 4 7 2 3 2" xfId="24032" xr:uid="{DF5802CA-525D-42F7-B9C3-76DCA748B93A}"/>
    <cellStyle name="Normal 2 2 4 7 2 3 3" xfId="27984" xr:uid="{5100A763-53F0-49D1-8206-EE3B8D33A67D}"/>
    <cellStyle name="Normal 2 2 4 7 2 3 4" xfId="14400" xr:uid="{3B12B2D5-3771-43FB-A972-AAB3FD3F98C8}"/>
    <cellStyle name="Normal 2 2 4 7 2 4" xfId="6853" xr:uid="{0549BF0E-63BE-483D-A9FB-AB3A68DEAA03}"/>
    <cellStyle name="Normal 2 2 4 7 2 4 2" xfId="27447" xr:uid="{AAD5E344-5403-489D-A80B-AF9E9410FA21}"/>
    <cellStyle name="Normal 2 2 4 7 2 4 3" xfId="27002" xr:uid="{EDE1D26F-F4E3-4F0A-BF3A-52D293CDBC9A}"/>
    <cellStyle name="Normal 2 2 4 7 2 4 4" xfId="17233" xr:uid="{FF016738-F27F-417C-9A78-EE27EFA00488}"/>
    <cellStyle name="Normal 2 2 4 7 2 5" xfId="9686" xr:uid="{32686D98-33B7-44AC-A821-CBA9D2EC8E01}"/>
    <cellStyle name="Normal 2 2 4 7 2 5 2" xfId="29393" xr:uid="{219DDE4D-DA0C-4DBC-9B95-FB5CABE03346}"/>
    <cellStyle name="Normal 2 2 4 7 2 5 3" xfId="20066" xr:uid="{8D6D179A-7B7C-4245-8DB9-466670454DA9}"/>
    <cellStyle name="Normal 2 2 4 7 2 6" xfId="24968" xr:uid="{993EE3C4-9623-472B-9DED-747B919991F0}"/>
    <cellStyle name="Normal 2 2 4 7 2 7" xfId="12716" xr:uid="{0ACD6325-E9C2-4870-A3E4-0E7A76B61CA1}"/>
    <cellStyle name="Normal 2 2 4 7 3" xfId="752" xr:uid="{00000000-0005-0000-0000-00009C040000}"/>
    <cellStyle name="Normal 2 2 4 7 3 2" xfId="5104" xr:uid="{6DFF040E-53E1-4A1F-8A2D-959BB37C925D}"/>
    <cellStyle name="Normal 2 2 4 7 3 2 2" xfId="26350" xr:uid="{84FE70B8-6F80-491C-810F-162E111B6F84}"/>
    <cellStyle name="Normal 2 2 4 7 3 2 3" xfId="27426" xr:uid="{8D815429-2118-436E-97A4-6696CCB56EBD}"/>
    <cellStyle name="Normal 2 2 4 7 3 2 4" xfId="14401" xr:uid="{46FAE356-2463-45C2-9F99-83C39A793B2C}"/>
    <cellStyle name="Normal 2 2 4 7 3 3" xfId="6854" xr:uid="{0104E5D0-EAD1-494C-8920-B169FB26914C}"/>
    <cellStyle name="Normal 2 2 4 7 3 3 2" xfId="28191" xr:uid="{3B2F3915-BA7C-4299-9E7C-AD048CB937BF}"/>
    <cellStyle name="Normal 2 2 4 7 3 3 3" xfId="27545" xr:uid="{84180369-05F0-4732-BF96-E7CD61F19DBF}"/>
    <cellStyle name="Normal 2 2 4 7 3 3 4" xfId="17234" xr:uid="{8C3EA7D5-E4C3-4EDA-B41A-C9B21AC8D6C7}"/>
    <cellStyle name="Normal 2 2 4 7 3 4" xfId="9687" xr:uid="{E81C82B7-49CF-418D-B5C5-654A059558DA}"/>
    <cellStyle name="Normal 2 2 4 7 3 4 2" xfId="29394" xr:uid="{E8F08881-EDF5-4928-807A-49C24B182F27}"/>
    <cellStyle name="Normal 2 2 4 7 3 4 3" xfId="20067" xr:uid="{4F83EB01-C14C-4467-B242-A37FE080BB95}"/>
    <cellStyle name="Normal 2 2 4 7 3 5" xfId="22735" xr:uid="{BC95FB77-84E7-4FB9-A22D-855689978816}"/>
    <cellStyle name="Normal 2 2 4 7 3 6" xfId="13158" xr:uid="{EE48FD3A-1578-401E-AB50-98362CF46FCB}"/>
    <cellStyle name="Normal 2 2 4 7 4" xfId="2325" xr:uid="{00000000-0005-0000-0000-0000F9030000}"/>
    <cellStyle name="Normal 2 2 4 7 4 2" xfId="7451" xr:uid="{8E9AB872-5246-43FE-8812-B115D7DEFFA9}"/>
    <cellStyle name="Normal 2 2 4 7 4 2 2" xfId="26377" xr:uid="{F2632576-B911-4F69-AB59-34812F4BAA8C}"/>
    <cellStyle name="Normal 2 2 4 7 4 2 3" xfId="17831" xr:uid="{A38E2EDF-F0E9-4CBD-874D-0A76FC2AD407}"/>
    <cellStyle name="Normal 2 2 4 7 4 3" xfId="10284" xr:uid="{D29B55B2-216A-4C7A-AEE1-F71C550B6FB5}"/>
    <cellStyle name="Normal 2 2 4 7 4 3 2" xfId="20664" xr:uid="{D21C6EAF-4364-4EAB-909B-E7E99C6B2204}"/>
    <cellStyle name="Normal 2 2 4 7 4 4" xfId="24482" xr:uid="{E4B9A227-3D1F-4501-A43D-61031628010D}"/>
    <cellStyle name="Normal 2 2 4 7 4 5" xfId="14998" xr:uid="{7FCD3262-D20A-4297-8866-420DDA1C7A3D}"/>
    <cellStyle name="Normal 2 2 4 7 5" xfId="3932" xr:uid="{6EC19484-4BD6-4EB8-AE32-A39D25AD16FE}"/>
    <cellStyle name="Normal 2 2 4 7 5 2" xfId="8763" xr:uid="{73754C41-612A-41E8-901E-AB6FE2BAD6E8}"/>
    <cellStyle name="Normal 2 2 4 7 5 2 2" xfId="28977" xr:uid="{5E864213-EB0E-43D1-8F38-0874B8514DC9}"/>
    <cellStyle name="Normal 2 2 4 7 5 2 3" xfId="19143" xr:uid="{0803944F-164E-4F60-86C8-BC780592A3B2}"/>
    <cellStyle name="Normal 2 2 4 7 5 3" xfId="11596" xr:uid="{4BF4557A-146A-4BA6-A272-B8239517D366}"/>
    <cellStyle name="Normal 2 2 4 7 5 3 2" xfId="21976" xr:uid="{D6CE5784-B309-46E9-A25F-6CC6D18AF4D3}"/>
    <cellStyle name="Normal 2 2 4 7 5 4" xfId="24984" xr:uid="{5C974657-1934-4805-A930-68EAF4AC1099}"/>
    <cellStyle name="Normal 2 2 4 7 5 5" xfId="16310" xr:uid="{CFD910A6-E944-44FE-8E2F-5EA777801BBF}"/>
    <cellStyle name="Normal 2 2 4 7 6" xfId="5102" xr:uid="{1932CE5B-C50B-4EFF-B7CB-A9E5A022477B}"/>
    <cellStyle name="Normal 2 2 4 7 6 2" xfId="25951" xr:uid="{CFF717FA-05AD-46D8-850B-8D2E58D40A8C}"/>
    <cellStyle name="Normal 2 2 4 7 6 3" xfId="26673" xr:uid="{E111098F-AFA7-4CCE-962C-37AF717C404E}"/>
    <cellStyle name="Normal 2 2 4 7 6 4" xfId="14399" xr:uid="{4822C81E-E503-4DF6-BFA4-3B9CB28E8070}"/>
    <cellStyle name="Normal 2 2 4 7 7" xfId="6852" xr:uid="{32ECFB42-B472-461E-8E4D-3BD3B487A936}"/>
    <cellStyle name="Normal 2 2 4 7 7 2" xfId="28247" xr:uid="{5AA28F78-518E-4557-8FBE-A496E111D902}"/>
    <cellStyle name="Normal 2 2 4 7 7 3" xfId="17232" xr:uid="{C6000307-F52C-4BEB-8329-8F3EDA3EC909}"/>
    <cellStyle name="Normal 2 2 4 7 8" xfId="9685" xr:uid="{97413759-2B48-47AD-8755-4FCAB4A43997}"/>
    <cellStyle name="Normal 2 2 4 7 8 2" xfId="20065" xr:uid="{0B0C9FF6-EA2E-49C2-9A07-C6CE92A892D8}"/>
    <cellStyle name="Normal 2 2 4 7 9" xfId="23328" xr:uid="{7DDB72A9-D38E-4403-BED6-3B8168EA25EF}"/>
    <cellStyle name="Normal 2 2 4 8" xfId="753" xr:uid="{00000000-0005-0000-0000-00009D040000}"/>
    <cellStyle name="Normal 2 2 4 8 10" xfId="12559" xr:uid="{32CA0D4E-5782-4605-83FA-ACC72F4C4BB5}"/>
    <cellStyle name="Normal 2 2 4 8 2" xfId="754" xr:uid="{00000000-0005-0000-0000-00009E040000}"/>
    <cellStyle name="Normal 2 2 4 8 2 2" xfId="2901" xr:uid="{00000000-0005-0000-0000-0000FF030000}"/>
    <cellStyle name="Normal 2 2 4 8 2 2 2" xfId="6086" xr:uid="{81B93BA7-0481-43DF-A36F-5CE48CEFE222}"/>
    <cellStyle name="Normal 2 2 4 8 2 2 2 2" xfId="28696" xr:uid="{92825357-97A2-4968-B35F-509D1BC4CA4A}"/>
    <cellStyle name="Normal 2 2 4 8 2 2 2 3" xfId="26404" xr:uid="{532AA994-CE39-44C3-B884-43433BD34ECF}"/>
    <cellStyle name="Normal 2 2 4 8 2 2 2 4" xfId="15564" xr:uid="{F62F46BC-FB1C-4F80-9C66-FB1016B78BB6}"/>
    <cellStyle name="Normal 2 2 4 8 2 2 3" xfId="8017" xr:uid="{C4477A8C-5ABF-4DE9-8D04-8E42E0273B2E}"/>
    <cellStyle name="Normal 2 2 4 8 2 2 3 2" xfId="27316" xr:uid="{5A2A4D99-7821-4384-B91B-B843AC2D5F05}"/>
    <cellStyle name="Normal 2 2 4 8 2 2 3 3" xfId="18397" xr:uid="{1AC00D83-D570-4BD7-A53C-D34C9487E60D}"/>
    <cellStyle name="Normal 2 2 4 8 2 2 4" xfId="10850" xr:uid="{69F8C10D-76FA-4BF2-806D-375BB6610C29}"/>
    <cellStyle name="Normal 2 2 4 8 2 2 4 2" xfId="21230" xr:uid="{4812ECD6-E7A3-4616-96F3-94220565C236}"/>
    <cellStyle name="Normal 2 2 4 8 2 2 5" xfId="23888" xr:uid="{D0A8F8A3-A91C-43D7-BE81-33053183A953}"/>
    <cellStyle name="Normal 2 2 4 8 2 2 6" xfId="13415" xr:uid="{AE453CB6-F32A-46A0-AF95-91789D4EACC5}"/>
    <cellStyle name="Normal 2 2 4 8 2 3" xfId="5106" xr:uid="{DB813F9E-A43F-4C2F-87C4-F8B6A7E453A0}"/>
    <cellStyle name="Normal 2 2 4 8 2 3 2" xfId="25411" xr:uid="{D93FA058-6584-4C89-85BD-BA2574BF9E41}"/>
    <cellStyle name="Normal 2 2 4 8 2 3 3" xfId="28723" xr:uid="{85FE7ED1-616F-433E-9200-FABB160D4E56}"/>
    <cellStyle name="Normal 2 2 4 8 2 3 4" xfId="14403" xr:uid="{9583504A-261F-452C-B37E-3EC77A52BE3A}"/>
    <cellStyle name="Normal 2 2 4 8 2 4" xfId="6856" xr:uid="{94890C13-01D7-42A6-8830-61704C453C5F}"/>
    <cellStyle name="Normal 2 2 4 8 2 4 2" xfId="27559" xr:uid="{718D7577-4391-44FA-92D4-A012F591A01E}"/>
    <cellStyle name="Normal 2 2 4 8 2 4 3" xfId="27909" xr:uid="{33DDC1B7-9348-4346-B1B0-344D7FE5F0FB}"/>
    <cellStyle name="Normal 2 2 4 8 2 4 4" xfId="17236" xr:uid="{6A192F55-26CB-42A8-BB47-F8AB6CE2A948}"/>
    <cellStyle name="Normal 2 2 4 8 2 5" xfId="9689" xr:uid="{162645F1-BB41-405B-B2CF-FF2F251B15CD}"/>
    <cellStyle name="Normal 2 2 4 8 2 5 2" xfId="29395" xr:uid="{4A2FDDC8-5FE2-4D91-BB6F-DD067E5803D9}"/>
    <cellStyle name="Normal 2 2 4 8 2 5 3" xfId="20069" xr:uid="{CAEC0F4D-14FE-4FD2-BFAD-BCA0517ECD87}"/>
    <cellStyle name="Normal 2 2 4 8 2 6" xfId="24468" xr:uid="{D161FA43-D894-4061-AB2A-055B1184F6CC}"/>
    <cellStyle name="Normal 2 2 4 8 2 7" xfId="12717" xr:uid="{FD9DC352-557C-433E-B437-1B8BFAAF289D}"/>
    <cellStyle name="Normal 2 2 4 8 3" xfId="755" xr:uid="{00000000-0005-0000-0000-00009F040000}"/>
    <cellStyle name="Normal 2 2 4 8 3 2" xfId="5107" xr:uid="{377D69C9-5980-4DCB-B509-CAA57B5EF02B}"/>
    <cellStyle name="Normal 2 2 4 8 3 2 2" xfId="26075" xr:uid="{95AB3D3C-9692-44B1-AF1E-6003C00932B8}"/>
    <cellStyle name="Normal 2 2 4 8 3 2 3" xfId="28144" xr:uid="{AD91A6B3-3953-4D80-A3E5-56B33553AFE7}"/>
    <cellStyle name="Normal 2 2 4 8 3 2 4" xfId="14404" xr:uid="{A64939D6-7287-473F-83B0-154E8AA00CB4}"/>
    <cellStyle name="Normal 2 2 4 8 3 3" xfId="6857" xr:uid="{C5819798-7282-4495-AAAC-B34BD4D1EC1A}"/>
    <cellStyle name="Normal 2 2 4 8 3 3 2" xfId="26198" xr:uid="{F5C1E2EA-1320-42F9-A928-DFA42DC4D993}"/>
    <cellStyle name="Normal 2 2 4 8 3 3 3" xfId="27048" xr:uid="{4CBDBB3E-B16F-4122-95DB-FB0230654273}"/>
    <cellStyle name="Normal 2 2 4 8 3 3 4" xfId="17237" xr:uid="{A9986669-67E2-4138-90B3-6B303C2C7A93}"/>
    <cellStyle name="Normal 2 2 4 8 3 4" xfId="9690" xr:uid="{89BF3469-FD50-4158-B4DE-22359512A4C9}"/>
    <cellStyle name="Normal 2 2 4 8 3 4 2" xfId="29396" xr:uid="{BC80927C-0D6B-4EBF-9C1D-CAF9BC19A970}"/>
    <cellStyle name="Normal 2 2 4 8 3 4 3" xfId="20070" xr:uid="{9A90E804-665D-4ABF-BC26-00F32193523D}"/>
    <cellStyle name="Normal 2 2 4 8 3 5" xfId="22750" xr:uid="{8E5F7FD4-D4A3-4B56-BA6F-D16D7596C1D6}"/>
    <cellStyle name="Normal 2 2 4 8 3 6" xfId="13159" xr:uid="{C96E85DF-4609-4107-9437-3CE665E8D6FB}"/>
    <cellStyle name="Normal 2 2 4 8 4" xfId="2326" xr:uid="{00000000-0005-0000-0000-0000FD030000}"/>
    <cellStyle name="Normal 2 2 4 8 4 2" xfId="7452" xr:uid="{CC01D233-5639-4770-B1B2-D7BEA0CB8A60}"/>
    <cellStyle name="Normal 2 2 4 8 4 2 2" xfId="28657" xr:uid="{9C509E5B-75A2-410B-8ACF-64CE025ECF08}"/>
    <cellStyle name="Normal 2 2 4 8 4 2 3" xfId="17832" xr:uid="{E9D564C4-3480-4820-869A-E019842F16F6}"/>
    <cellStyle name="Normal 2 2 4 8 4 3" xfId="10285" xr:uid="{FFF21E9B-8D36-4EEB-9BA8-897C39CC07D9}"/>
    <cellStyle name="Normal 2 2 4 8 4 3 2" xfId="20665" xr:uid="{3E92D07A-643F-4BF0-B8C9-2F88F38F9764}"/>
    <cellStyle name="Normal 2 2 4 8 4 4" xfId="22845" xr:uid="{CD8555F5-3FF8-4616-ABB3-C682723A45B7}"/>
    <cellStyle name="Normal 2 2 4 8 4 5" xfId="14999" xr:uid="{C3274E2A-2A7D-4E42-AB32-C9AB31EABB58}"/>
    <cellStyle name="Normal 2 2 4 8 5" xfId="3933" xr:uid="{7361772D-B82B-4655-AEBF-51CF7CC244A8}"/>
    <cellStyle name="Normal 2 2 4 8 5 2" xfId="8764" xr:uid="{1B34E587-146B-4D91-9943-0CE61867449D}"/>
    <cellStyle name="Normal 2 2 4 8 5 2 2" xfId="28978" xr:uid="{F700DE6E-3B5A-47B5-946D-75009DB66DEE}"/>
    <cellStyle name="Normal 2 2 4 8 5 2 3" xfId="19144" xr:uid="{6660985C-A164-46AD-9112-35152CED6F8B}"/>
    <cellStyle name="Normal 2 2 4 8 5 3" xfId="11597" xr:uid="{33878D3A-3CD1-4E46-BB49-6C4AF87F9BFA}"/>
    <cellStyle name="Normal 2 2 4 8 5 3 2" xfId="21977" xr:uid="{9B7005BD-4C6A-41F0-922D-4033D90161AE}"/>
    <cellStyle name="Normal 2 2 4 8 5 4" xfId="25696" xr:uid="{6F10DFCA-DA95-48F8-8245-4C0B4D79A6CC}"/>
    <cellStyle name="Normal 2 2 4 8 5 5" xfId="16311" xr:uid="{0648896E-AFE5-4D58-A04A-4BCBF2A07429}"/>
    <cellStyle name="Normal 2 2 4 8 6" xfId="5105" xr:uid="{B3B202DA-A825-4586-87CB-57A17D06604F}"/>
    <cellStyle name="Normal 2 2 4 8 6 2" xfId="27903" xr:uid="{CB558D48-4D54-4F06-9868-10E5E13B013B}"/>
    <cellStyle name="Normal 2 2 4 8 6 3" xfId="26332" xr:uid="{B8ED6CF3-EB6D-405D-8C03-E2FC62683F3B}"/>
    <cellStyle name="Normal 2 2 4 8 6 4" xfId="14402" xr:uid="{B7CF0047-6FBB-45CC-B3F0-FF59C62A227E}"/>
    <cellStyle name="Normal 2 2 4 8 7" xfId="6855" xr:uid="{6365EC70-1142-428C-B033-0EBE2A2CDFDD}"/>
    <cellStyle name="Normal 2 2 4 8 7 2" xfId="28353" xr:uid="{DB6B6716-5184-43BD-BF54-E77FEFAD1D61}"/>
    <cellStyle name="Normal 2 2 4 8 7 3" xfId="17235" xr:uid="{18307660-AD9E-4E68-9AE1-CE1582228D00}"/>
    <cellStyle name="Normal 2 2 4 8 8" xfId="9688" xr:uid="{D35338E7-E3BF-488C-9B96-0E426D4BB067}"/>
    <cellStyle name="Normal 2 2 4 8 8 2" xfId="20068" xr:uid="{E238607D-A999-410C-9B1F-8E45C7B8AB45}"/>
    <cellStyle name="Normal 2 2 4 8 9" xfId="22969" xr:uid="{470A2003-D823-4710-917B-A3E7D9677BC3}"/>
    <cellStyle name="Normal 2 2 4 9" xfId="756" xr:uid="{00000000-0005-0000-0000-0000A0040000}"/>
    <cellStyle name="Normal 2 2 4 9 10" xfId="12552" xr:uid="{E518C3B1-334A-48C5-97B6-33F18364A5D7}"/>
    <cellStyle name="Normal 2 2 4 9 2" xfId="3173" xr:uid="{00000000-0005-0000-0000-000002040000}"/>
    <cellStyle name="Normal 2 2 4 9 2 2" xfId="6230" xr:uid="{F11B47A3-29BA-4007-84ED-4D04D29243FF}"/>
    <cellStyle name="Normal 2 2 4 9 2 2 2" xfId="25469" xr:uid="{66CE10FF-534B-4058-AD42-86FF0E5150F5}"/>
    <cellStyle name="Normal 2 2 4 9 2 2 3" xfId="28551" xr:uid="{DBB1BED7-6F71-4177-A931-711059B9E7E8}"/>
    <cellStyle name="Normal 2 2 4 9 2 2 4" xfId="15799" xr:uid="{D42B7806-2D3F-478B-86CE-37D54FD41BB0}"/>
    <cellStyle name="Normal 2 2 4 9 2 3" xfId="8252" xr:uid="{DC7CC9B1-D11B-4AB3-BA19-2099136C6ABE}"/>
    <cellStyle name="Normal 2 2 4 9 2 3 2" xfId="25894" xr:uid="{0E6D1423-5BA7-497A-8427-0234468C11A4}"/>
    <cellStyle name="Normal 2 2 4 9 2 3 3" xfId="28875" xr:uid="{25103BBB-BA6D-4BC5-BCA9-573FB85F1229}"/>
    <cellStyle name="Normal 2 2 4 9 2 3 4" xfId="18632" xr:uid="{01BB0F42-6E7C-4EA8-843A-4DDBDEBD024A}"/>
    <cellStyle name="Normal 2 2 4 9 2 4" xfId="11085" xr:uid="{F8267ABE-FEC8-4907-861C-0E80C19C9250}"/>
    <cellStyle name="Normal 2 2 4 9 2 4 2" xfId="29475" xr:uid="{BFCF8B5F-2897-4238-9AA0-E4349DC440F1}"/>
    <cellStyle name="Normal 2 2 4 9 2 4 3" xfId="21465" xr:uid="{02DCB4AC-7C5C-4862-B4C6-2137C1902CAA}"/>
    <cellStyle name="Normal 2 2 4 9 2 5" xfId="22655" xr:uid="{297B4BD9-F56E-4583-A2FD-50AFFB11EFA4}"/>
    <cellStyle name="Normal 2 2 4 9 2 6" xfId="13712" xr:uid="{B3BA8438-2044-4664-9A77-ACFEBD73A3F1}"/>
    <cellStyle name="Normal 2 2 4 9 3" xfId="2718" xr:uid="{00000000-0005-0000-0000-000003040000}"/>
    <cellStyle name="Normal 2 2 4 9 3 2" xfId="5935" xr:uid="{DCDB52EA-7D99-46B2-B6AE-5B437DAEB77B}"/>
    <cellStyle name="Normal 2 2 4 9 3 2 2" xfId="28104" xr:uid="{18B84544-6330-406A-9B39-C37BAFA32D7D}"/>
    <cellStyle name="Normal 2 2 4 9 3 2 3" xfId="15388" xr:uid="{CF49331E-440E-4490-90AB-A18BEE1A3F78}"/>
    <cellStyle name="Normal 2 2 4 9 3 3" xfId="7841" xr:uid="{89E2FCC4-2FE5-4D3E-BC74-3FFCADC4B390}"/>
    <cellStyle name="Normal 2 2 4 9 3 3 2" xfId="18221" xr:uid="{0F3B74CA-F6A3-4C5E-9CB6-891631FCF951}"/>
    <cellStyle name="Normal 2 2 4 9 3 4" xfId="10674" xr:uid="{2240138A-8FBC-407C-ACF6-161590020600}"/>
    <cellStyle name="Normal 2 2 4 9 3 4 2" xfId="21054" xr:uid="{8ADC96C3-7F78-4A33-9374-D7B3B595A145}"/>
    <cellStyle name="Normal 2 2 4 9 3 5" xfId="25041" xr:uid="{30CE1CF7-3C44-4686-BDEA-A21661A9C3B7}"/>
    <cellStyle name="Normal 2 2 4 9 3 6" xfId="13146" xr:uid="{D78EDF1A-DC7E-48C9-AD0D-51AF5DA0C825}"/>
    <cellStyle name="Normal 2 2 4 9 4" xfId="2319" xr:uid="{00000000-0005-0000-0000-000001040000}"/>
    <cellStyle name="Normal 2 2 4 9 4 2" xfId="7445" xr:uid="{DD4C7D60-C1DB-4967-8A65-349B90B70183}"/>
    <cellStyle name="Normal 2 2 4 9 4 2 2" xfId="27679" xr:uid="{BF95B59C-2FB6-46F3-A249-F7A7EA766CAD}"/>
    <cellStyle name="Normal 2 2 4 9 4 2 3" xfId="17825" xr:uid="{EA3B48B4-99CB-47C7-BCA9-8CBD23268FE3}"/>
    <cellStyle name="Normal 2 2 4 9 4 3" xfId="10278" xr:uid="{1E96EA61-B737-40BF-BB3A-0DAEBF1F2C4D}"/>
    <cellStyle name="Normal 2 2 4 9 4 3 2" xfId="20658" xr:uid="{A6CD76C1-9D07-48C6-82E7-648741BFD668}"/>
    <cellStyle name="Normal 2 2 4 9 4 4" xfId="24885" xr:uid="{098D1425-3CDB-455F-A7CF-0202B9002F5C}"/>
    <cellStyle name="Normal 2 2 4 9 4 5" xfId="14992" xr:uid="{3FEC1276-0941-4814-BF81-AFC85F833821}"/>
    <cellStyle name="Normal 2 2 4 9 5" xfId="3838" xr:uid="{FFAC9B94-1C5B-429C-930C-E2E585B1E0C7}"/>
    <cellStyle name="Normal 2 2 4 9 5 2" xfId="8670" xr:uid="{56E4464B-8F43-4B7D-8495-D607D67A37A2}"/>
    <cellStyle name="Normal 2 2 4 9 5 2 2" xfId="19050" xr:uid="{80297E9C-B5A8-4096-90AD-E8825B091F10}"/>
    <cellStyle name="Normal 2 2 4 9 5 3" xfId="11503" xr:uid="{0FFD07DC-23BD-4249-B430-4FB1819A4BA3}"/>
    <cellStyle name="Normal 2 2 4 9 5 3 2" xfId="21883" xr:uid="{AC30304B-BE7E-4073-8F56-A5C3B71E510B}"/>
    <cellStyle name="Normal 2 2 4 9 5 4" xfId="28310" xr:uid="{0D037300-E5B8-434B-ADD3-5F09B3B49EBD}"/>
    <cellStyle name="Normal 2 2 4 9 5 5" xfId="16217" xr:uid="{B9BF5F2A-5EBB-44AF-A014-E34A439D5D92}"/>
    <cellStyle name="Normal 2 2 4 9 6" xfId="5108" xr:uid="{CDDD6C3D-CFBD-4AA7-A2A2-9913B4CEFDCC}"/>
    <cellStyle name="Normal 2 2 4 9 6 2" xfId="14405" xr:uid="{DAFBCF16-D0E3-424B-91D9-29AC84747C6C}"/>
    <cellStyle name="Normal 2 2 4 9 7" xfId="6858" xr:uid="{DBB49B0A-FB5F-4C51-80E3-08D7AEFC86E0}"/>
    <cellStyle name="Normal 2 2 4 9 7 2" xfId="17238" xr:uid="{38E01FB3-314A-4711-878B-E8567CF9DD09}"/>
    <cellStyle name="Normal 2 2 4 9 8" xfId="9691" xr:uid="{8F138781-26C2-47FC-828D-1FE9F015B37B}"/>
    <cellStyle name="Normal 2 2 4 9 8 2" xfId="20071" xr:uid="{A056445A-F138-42C2-995F-D975FAEFB282}"/>
    <cellStyle name="Normal 2 2 4 9 9" xfId="24852" xr:uid="{2E7C2F10-E7A5-4885-9DB5-EAF1D3CF4268}"/>
    <cellStyle name="Normal 2 2 5" xfId="757" xr:uid="{00000000-0005-0000-0000-0000A1040000}"/>
    <cellStyle name="Normal 2 2 5 10" xfId="5109" xr:uid="{CCECF284-14D1-41BD-A4F2-B21FA652AD07}"/>
    <cellStyle name="Normal 2 2 5 10 2" xfId="14406" xr:uid="{0D9E3353-2026-42E8-8E37-37AB3D376827}"/>
    <cellStyle name="Normal 2 2 5 11" xfId="6859" xr:uid="{AF9CC1EF-81A4-4414-BD8B-98D593304241}"/>
    <cellStyle name="Normal 2 2 5 11 2" xfId="17239" xr:uid="{50A895FB-7C5C-42AC-A530-6CE0651CEF88}"/>
    <cellStyle name="Normal 2 2 5 12" xfId="9692" xr:uid="{4C9D5DC4-3632-44D9-B759-AD41F0A1DFF4}"/>
    <cellStyle name="Normal 2 2 5 12 2" xfId="20072" xr:uid="{802EA5F1-5903-49D8-A4F3-894B0E83EE8B}"/>
    <cellStyle name="Normal 2 2 5 13" xfId="24579" xr:uid="{3168C4C5-4703-4372-BCB8-F31F4D4EF815}"/>
    <cellStyle name="Normal 2 2 5 14" xfId="12406" xr:uid="{B4FBA886-21B4-43EA-AFA5-F43F1DC89EB6}"/>
    <cellStyle name="Normal 2 2 5 2" xfId="758" xr:uid="{00000000-0005-0000-0000-0000A2040000}"/>
    <cellStyle name="Normal 2 2 5 2 10" xfId="6860" xr:uid="{8733B662-EA52-4ED5-90DB-9D2D09607590}"/>
    <cellStyle name="Normal 2 2 5 2 10 2" xfId="17240" xr:uid="{5EB252E4-C8A2-430F-8E14-70FF295AB9E8}"/>
    <cellStyle name="Normal 2 2 5 2 11" xfId="9693" xr:uid="{D3D6C01F-0E27-4EA5-89EB-B9E46088A3A1}"/>
    <cellStyle name="Normal 2 2 5 2 11 2" xfId="20073" xr:uid="{9066755D-AE40-4F1D-8E8D-D54DC228B706}"/>
    <cellStyle name="Normal 2 2 5 2 12" xfId="23679" xr:uid="{F921DEE3-B3C4-42BD-AD2F-47E9E6C51284}"/>
    <cellStyle name="Normal 2 2 5 2 13" xfId="12466" xr:uid="{7D13A686-8244-45D0-9961-3AED61D5F178}"/>
    <cellStyle name="Normal 2 2 5 2 2" xfId="759" xr:uid="{00000000-0005-0000-0000-0000A3040000}"/>
    <cellStyle name="Normal 2 2 5 2 2 10" xfId="9694" xr:uid="{4FA6C0C9-382C-43F6-9E7D-1507D2860F3A}"/>
    <cellStyle name="Normal 2 2 5 2 2 10 2" xfId="20074" xr:uid="{57A9011A-7790-414D-B768-B14EDCD469F7}"/>
    <cellStyle name="Normal 2 2 5 2 2 11" xfId="25287" xr:uid="{B3D9838B-C878-4BB8-8620-A2485B1D3ADD}"/>
    <cellStyle name="Normal 2 2 5 2 2 12" xfId="12561" xr:uid="{E62547C6-F14F-4E3B-968D-CBDC3AD4582E}"/>
    <cellStyle name="Normal 2 2 5 2 2 2" xfId="2729" xr:uid="{00000000-0005-0000-0000-000007040000}"/>
    <cellStyle name="Normal 2 2 5 2 2 2 2" xfId="3175" xr:uid="{00000000-0005-0000-0000-000008040000}"/>
    <cellStyle name="Normal 2 2 5 2 2 2 2 2" xfId="6232" xr:uid="{6C7EA008-DE5E-4CE5-8503-228F9FA94F3B}"/>
    <cellStyle name="Normal 2 2 5 2 2 2 2 2 2" xfId="26819" xr:uid="{E5236E6A-9039-4FE6-A4C3-ACE9611C49A7}"/>
    <cellStyle name="Normal 2 2 5 2 2 2 2 2 3" xfId="28684" xr:uid="{03302CF9-F315-4B2F-8E5C-4E48AD813A6C}"/>
    <cellStyle name="Normal 2 2 5 2 2 2 2 2 4" xfId="15801" xr:uid="{416905B0-8C34-4EAF-B2EE-83FB9633C06C}"/>
    <cellStyle name="Normal 2 2 5 2 2 2 2 3" xfId="8254" xr:uid="{E73053D0-DAB2-4621-8B69-8DD246C60620}"/>
    <cellStyle name="Normal 2 2 5 2 2 2 2 3 2" xfId="28876" xr:uid="{1ED4BFE3-FE82-4BDE-ACD6-1011F9A362EE}"/>
    <cellStyle name="Normal 2 2 5 2 2 2 2 3 3" xfId="18634" xr:uid="{EAC47606-B6CF-468A-A0B3-0B86DB72B3A4}"/>
    <cellStyle name="Normal 2 2 5 2 2 2 2 4" xfId="11087" xr:uid="{1B5921B0-042E-4BDB-A622-B64673E90D06}"/>
    <cellStyle name="Normal 2 2 5 2 2 2 2 4 2" xfId="21467" xr:uid="{BE9D713F-9234-4834-B38E-9DA48C0B1DD5}"/>
    <cellStyle name="Normal 2 2 5 2 2 2 2 5" xfId="24950" xr:uid="{DE9DE425-78CF-4FC1-AAED-4D4D739717D4}"/>
    <cellStyle name="Normal 2 2 5 2 2 2 2 6" xfId="13714" xr:uid="{473BE161-38AF-432F-8D97-A2AA2458A135}"/>
    <cellStyle name="Normal 2 2 5 2 2 2 3" xfId="4294" xr:uid="{B540126C-CBF3-438D-A163-D41348C34181}"/>
    <cellStyle name="Normal 2 2 5 2 2 2 3 2" xfId="9065" xr:uid="{097A9ECB-B1E7-4CAA-B99E-24633FBBF15E}"/>
    <cellStyle name="Normal 2 2 5 2 2 2 3 2 2" xfId="29108" xr:uid="{0E6D8B8B-E350-4037-A369-8C87D3BF7257}"/>
    <cellStyle name="Normal 2 2 5 2 2 2 3 2 3" xfId="19445" xr:uid="{09BAB93A-CF6E-4525-B161-0966E8B021AD}"/>
    <cellStyle name="Normal 2 2 5 2 2 2 3 3" xfId="11898" xr:uid="{722736AD-AB6E-4426-895F-29E7FBD1BDE2}"/>
    <cellStyle name="Normal 2 2 5 2 2 2 3 3 2" xfId="22278" xr:uid="{FAE00ADA-14AF-4963-8C68-F41B80685E82}"/>
    <cellStyle name="Normal 2 2 5 2 2 2 3 4" xfId="25484" xr:uid="{5EE46B0A-EC95-4442-9320-B0A68B5E9303}"/>
    <cellStyle name="Normal 2 2 5 2 2 2 3 5" xfId="16612" xr:uid="{8B60813B-16E3-44F0-9CE2-C44668E98EF0}"/>
    <cellStyle name="Normal 2 2 5 2 2 2 4" xfId="5946" xr:uid="{C3820229-FF72-433D-A0F7-E522322D9E73}"/>
    <cellStyle name="Normal 2 2 5 2 2 2 4 2" xfId="28212" xr:uid="{5C474A1A-0888-4F3F-9585-5D2B42AC5D88}"/>
    <cellStyle name="Normal 2 2 5 2 2 2 4 3" xfId="15399" xr:uid="{B27D4E90-C4DE-4AD3-905D-D5E865380096}"/>
    <cellStyle name="Normal 2 2 5 2 2 2 5" xfId="7852" xr:uid="{C7407326-E5BA-4D95-A4A5-F6DEF9D6133F}"/>
    <cellStyle name="Normal 2 2 5 2 2 2 5 2" xfId="18232" xr:uid="{C5529907-18E8-41F3-A2C9-7638948473D8}"/>
    <cellStyle name="Normal 2 2 5 2 2 2 6" xfId="10685" xr:uid="{238BFC77-4777-4A6A-9924-44C3C272C76A}"/>
    <cellStyle name="Normal 2 2 5 2 2 2 6 2" xfId="21065" xr:uid="{50CA46B1-4DF1-4410-A5D1-5FB3B1C07921}"/>
    <cellStyle name="Normal 2 2 5 2 2 2 7" xfId="23323" xr:uid="{FF8025E8-9FFF-439A-A830-11468EAB3B7A}"/>
    <cellStyle name="Normal 2 2 5 2 2 2 8" xfId="13162" xr:uid="{07BEF1A2-CBC1-4DD8-9A8D-F344C2B7F648}"/>
    <cellStyle name="Normal 2 2 5 2 2 3" xfId="3176" xr:uid="{00000000-0005-0000-0000-000009040000}"/>
    <cellStyle name="Normal 2 2 5 2 2 3 2" xfId="4463" xr:uid="{4CEFD531-6DC8-4933-A08C-FCC744DA5A7D}"/>
    <cellStyle name="Normal 2 2 5 2 2 3 2 2" xfId="9234" xr:uid="{D26C2B8C-A4B5-4B88-9F76-EDAFB6399D4B}"/>
    <cellStyle name="Normal 2 2 5 2 2 3 2 2 2" xfId="29225" xr:uid="{1699C1AA-992C-41F0-94E6-8A2847D9090B}"/>
    <cellStyle name="Normal 2 2 5 2 2 3 2 2 3" xfId="19614" xr:uid="{7A872625-E9BC-4B6B-A66A-768F15486530}"/>
    <cellStyle name="Normal 2 2 5 2 2 3 2 3" xfId="12067" xr:uid="{5B92F177-2D5A-4909-89B3-1C73C0386018}"/>
    <cellStyle name="Normal 2 2 5 2 2 3 2 3 2" xfId="22447" xr:uid="{B8DD0900-B2FD-4D9F-9C96-16C4454F04D0}"/>
    <cellStyle name="Normal 2 2 5 2 2 3 2 4" xfId="27757" xr:uid="{617BC2D3-3736-402C-A14E-BD8CBD267028}"/>
    <cellStyle name="Normal 2 2 5 2 2 3 2 5" xfId="16781" xr:uid="{730C0D24-B54F-46CD-A538-34245F353A95}"/>
    <cellStyle name="Normal 2 2 5 2 2 3 3" xfId="6233" xr:uid="{4AB8D882-A60E-4EB6-8AB6-7631DB8C0179}"/>
    <cellStyle name="Normal 2 2 5 2 2 3 3 2" xfId="27409" xr:uid="{980A3846-D16D-49B0-9460-EEEF04713EB5}"/>
    <cellStyle name="Normal 2 2 5 2 2 3 3 3" xfId="15802" xr:uid="{53818701-DBE8-4EBA-9F51-9F10AAAA5B50}"/>
    <cellStyle name="Normal 2 2 5 2 2 3 4" xfId="8255" xr:uid="{9FE62E0B-3EB9-4966-B5FF-89E32C42A46D}"/>
    <cellStyle name="Normal 2 2 5 2 2 3 4 2" xfId="18635" xr:uid="{8D0FD7B3-3FF0-4ABC-A03E-32CB9E2E3B29}"/>
    <cellStyle name="Normal 2 2 5 2 2 3 5" xfId="11088" xr:uid="{F5CF5724-7237-41E2-8A18-2E5F0F7CC5A2}"/>
    <cellStyle name="Normal 2 2 5 2 2 3 5 2" xfId="21468" xr:uid="{A6498B79-8411-461D-BCA2-11E829EA01DB}"/>
    <cellStyle name="Normal 2 2 5 2 2 3 6" xfId="25509" xr:uid="{5CE8895A-DF4B-402B-AFFE-D89B3D3DAB51}"/>
    <cellStyle name="Normal 2 2 5 2 2 3 7" xfId="13715" xr:uid="{FD766A7C-592C-47E0-BB04-00C6FFDE6298}"/>
    <cellStyle name="Normal 2 2 5 2 2 4" xfId="3174" xr:uid="{00000000-0005-0000-0000-00000A040000}"/>
    <cellStyle name="Normal 2 2 5 2 2 4 2" xfId="6231" xr:uid="{A7711E8B-4397-4BDF-AD2A-074ECE53391E}"/>
    <cellStyle name="Normal 2 2 5 2 2 4 2 2" xfId="28367" xr:uid="{29D270F5-A310-4F02-BDC3-4B9E04FD2489}"/>
    <cellStyle name="Normal 2 2 5 2 2 4 2 3" xfId="15800" xr:uid="{6E468B09-BEE9-40FD-A309-ADB821F82D1E}"/>
    <cellStyle name="Normal 2 2 5 2 2 4 3" xfId="8253" xr:uid="{251BCB6C-9C74-41F5-9B6B-3F6CAFBD93CF}"/>
    <cellStyle name="Normal 2 2 5 2 2 4 3 2" xfId="18633" xr:uid="{EF5D7492-E9DB-416E-A9DB-13FBFE58DFD6}"/>
    <cellStyle name="Normal 2 2 5 2 2 4 4" xfId="11086" xr:uid="{90EA8961-543F-4FB0-86DB-C3E86DA6626D}"/>
    <cellStyle name="Normal 2 2 5 2 2 4 4 2" xfId="21466" xr:uid="{9C0A8CDF-9C8B-41ED-A24F-4B4944E816AD}"/>
    <cellStyle name="Normal 2 2 5 2 2 4 5" xfId="25020" xr:uid="{4366B986-B845-4B6F-B510-64348E684793}"/>
    <cellStyle name="Normal 2 2 5 2 2 4 6" xfId="13713" xr:uid="{D3A59B73-7E2C-41A9-9415-9871974961BE}"/>
    <cellStyle name="Normal 2 2 5 2 2 5" xfId="2643" xr:uid="{00000000-0005-0000-0000-00000B040000}"/>
    <cellStyle name="Normal 2 2 5 2 2 5 2" xfId="5904" xr:uid="{8CFF2044-928E-480E-AD2D-F6E9AAAC0731}"/>
    <cellStyle name="Normal 2 2 5 2 2 5 2 2" xfId="28419" xr:uid="{1FD9D166-1B25-4F69-A805-625EE389A4BE}"/>
    <cellStyle name="Normal 2 2 5 2 2 5 2 3" xfId="15314" xr:uid="{18A76B74-A7D1-40B9-A7B0-E65FCB9E6200}"/>
    <cellStyle name="Normal 2 2 5 2 2 5 3" xfId="7767" xr:uid="{561B5177-5DB6-4A3B-825E-85C2A34917B5}"/>
    <cellStyle name="Normal 2 2 5 2 2 5 3 2" xfId="18147" xr:uid="{E1FBEE2C-F155-4914-BF20-642C45CD70E3}"/>
    <cellStyle name="Normal 2 2 5 2 2 5 4" xfId="10600" xr:uid="{F233F524-3D64-40B5-8F41-A03DCDCE408F}"/>
    <cellStyle name="Normal 2 2 5 2 2 5 4 2" xfId="20980" xr:uid="{31ACCF3E-F9A7-4066-89C7-55F5DE1A6DB4}"/>
    <cellStyle name="Normal 2 2 5 2 2 5 5" xfId="22781" xr:uid="{33145012-9A5C-4EC4-9195-06EAD766F625}"/>
    <cellStyle name="Normal 2 2 5 2 2 5 6" xfId="13031" xr:uid="{E4C07432-1FF4-4055-8D47-7BD5967CA77A}"/>
    <cellStyle name="Normal 2 2 5 2 2 6" xfId="2328" xr:uid="{00000000-0005-0000-0000-000006040000}"/>
    <cellStyle name="Normal 2 2 5 2 2 6 2" xfId="7454" xr:uid="{1D69DBE1-204C-4ECF-84F8-39E0D5C657C3}"/>
    <cellStyle name="Normal 2 2 5 2 2 6 2 2" xfId="17834" xr:uid="{B10D6174-85EF-4414-BBAB-3803E0FD227F}"/>
    <cellStyle name="Normal 2 2 5 2 2 6 3" xfId="10287" xr:uid="{A108CD46-B7BB-4A78-B200-90B98197F584}"/>
    <cellStyle name="Normal 2 2 5 2 2 6 3 2" xfId="20667" xr:uid="{3F335AC8-F248-40E3-B2E6-D5C7CB22C033}"/>
    <cellStyle name="Normal 2 2 5 2 2 6 4" xfId="24772" xr:uid="{ECEC4359-259E-46B9-9A69-007C76C810F6}"/>
    <cellStyle name="Normal 2 2 5 2 2 6 5" xfId="15001" xr:uid="{D26EB9C9-A5A5-477D-8DE0-CA9F13FAE740}"/>
    <cellStyle name="Normal 2 2 5 2 2 7" xfId="3843" xr:uid="{48B02B64-95AB-4344-A2CD-3FB4916A7BE5}"/>
    <cellStyle name="Normal 2 2 5 2 2 7 2" xfId="8675" xr:uid="{94182FF3-87BC-4970-866E-CF8CF44C640C}"/>
    <cellStyle name="Normal 2 2 5 2 2 7 2 2" xfId="19055" xr:uid="{3447AB07-9FBF-4ACC-9111-10A4D5F70B07}"/>
    <cellStyle name="Normal 2 2 5 2 2 7 3" xfId="11508" xr:uid="{09255C7F-7217-4B9F-835A-88A43471D589}"/>
    <cellStyle name="Normal 2 2 5 2 2 7 3 2" xfId="21888" xr:uid="{86631AE6-C195-44A2-8A24-1D1C23EBD51B}"/>
    <cellStyle name="Normal 2 2 5 2 2 7 4" xfId="16222" xr:uid="{49214307-4659-45B4-9EC9-267B3CE81593}"/>
    <cellStyle name="Normal 2 2 5 2 2 8" xfId="5111" xr:uid="{F208FDEE-D072-4013-8D23-5A573C8E96F9}"/>
    <cellStyle name="Normal 2 2 5 2 2 8 2" xfId="14408" xr:uid="{CE95EE3B-CB93-4FA1-937B-6ADAF05098A8}"/>
    <cellStyle name="Normal 2 2 5 2 2 9" xfId="6861" xr:uid="{7C961A93-00CF-4A06-9F89-0EF6C6954FC2}"/>
    <cellStyle name="Normal 2 2 5 2 2 9 2" xfId="17241" xr:uid="{061F0C92-2E17-4F32-9B76-AEC8DE8D16F6}"/>
    <cellStyle name="Normal 2 2 5 2 3" xfId="760" xr:uid="{00000000-0005-0000-0000-0000A4040000}"/>
    <cellStyle name="Normal 2 2 5 2 3 2" xfId="3177" xr:uid="{00000000-0005-0000-0000-00000D040000}"/>
    <cellStyle name="Normal 2 2 5 2 3 2 2" xfId="6234" xr:uid="{7671342D-DC81-4A3A-9A80-C9C93765E2A0}"/>
    <cellStyle name="Normal 2 2 5 2 3 2 2 2" xfId="28009" xr:uid="{836D8BCC-1643-4830-907A-7862E2C668B2}"/>
    <cellStyle name="Normal 2 2 5 2 3 2 2 3" xfId="26477" xr:uid="{F100F1D5-5B19-4463-88C4-B74EA0143188}"/>
    <cellStyle name="Normal 2 2 5 2 3 2 2 4" xfId="15803" xr:uid="{9A7420C0-E4AA-44DA-ADF1-7DE9403863C6}"/>
    <cellStyle name="Normal 2 2 5 2 3 2 3" xfId="8256" xr:uid="{62D90871-03EE-4C54-BC46-D5729DAE5598}"/>
    <cellStyle name="Normal 2 2 5 2 3 2 3 2" xfId="28877" xr:uid="{4DED0B6B-9FA7-428E-96F0-9B44709F3832}"/>
    <cellStyle name="Normal 2 2 5 2 3 2 3 3" xfId="18636" xr:uid="{8C043991-1422-48FE-8C4B-2DCA36E78D10}"/>
    <cellStyle name="Normal 2 2 5 2 3 2 4" xfId="11089" xr:uid="{7D7E4BE2-BBAA-4F30-B227-2DDFF530C835}"/>
    <cellStyle name="Normal 2 2 5 2 3 2 4 2" xfId="21469" xr:uid="{23A50764-7713-42B7-AEC4-7FBE9A4435EF}"/>
    <cellStyle name="Normal 2 2 5 2 3 2 5" xfId="24218" xr:uid="{E0AD114A-9F8E-40D5-A71A-77D28069D632}"/>
    <cellStyle name="Normal 2 2 5 2 3 2 6" xfId="13716" xr:uid="{E40BF5E5-F5FD-45EC-8EB9-E0C8C8215B51}"/>
    <cellStyle name="Normal 2 2 5 2 3 3" xfId="2728" xr:uid="{00000000-0005-0000-0000-00000E040000}"/>
    <cellStyle name="Normal 2 2 5 2 3 3 2" xfId="5945" xr:uid="{15D59BA5-CC2A-4E70-AD10-18DA53AE4161}"/>
    <cellStyle name="Normal 2 2 5 2 3 3 2 2" xfId="27790" xr:uid="{6C2AB6CC-99C9-4393-8A7D-2EDFD118096E}"/>
    <cellStyle name="Normal 2 2 5 2 3 3 2 3" xfId="15398" xr:uid="{045343DE-B0AD-4CB1-BF9A-5B9964515EE2}"/>
    <cellStyle name="Normal 2 2 5 2 3 3 3" xfId="7851" xr:uid="{772F91EC-9462-49A4-B389-FC5D9799408F}"/>
    <cellStyle name="Normal 2 2 5 2 3 3 3 2" xfId="18231" xr:uid="{0A418F78-E7EF-4788-BE47-6DD79556DB4F}"/>
    <cellStyle name="Normal 2 2 5 2 3 3 4" xfId="10684" xr:uid="{8E7377C0-6698-4826-BE3B-764718F6B425}"/>
    <cellStyle name="Normal 2 2 5 2 3 3 4 2" xfId="21064" xr:uid="{25B5D6BC-7AB1-4973-AC78-A67966B40E4C}"/>
    <cellStyle name="Normal 2 2 5 2 3 3 5" xfId="24650" xr:uid="{B06FAF1E-9418-4804-B577-50DC3162DCA1}"/>
    <cellStyle name="Normal 2 2 5 2 3 3 6" xfId="13161" xr:uid="{83653CA8-1C2D-40A3-92EC-1414155DCA11}"/>
    <cellStyle name="Normal 2 2 5 2 3 4" xfId="4162" xr:uid="{37F35E24-F25E-40F3-842E-05A5F5C821FF}"/>
    <cellStyle name="Normal 2 2 5 2 3 4 2" xfId="8933" xr:uid="{EE852AE6-BD3A-4388-979F-311F52C1B4F2}"/>
    <cellStyle name="Normal 2 2 5 2 3 4 2 2" xfId="29030" xr:uid="{09CF3D11-8BF7-4B74-86F0-175816DB2EB9}"/>
    <cellStyle name="Normal 2 2 5 2 3 4 2 3" xfId="19313" xr:uid="{61E1501E-80F9-43E8-90FB-EA5769F2F1A4}"/>
    <cellStyle name="Normal 2 2 5 2 3 4 3" xfId="11766" xr:uid="{645FA318-7E0B-4F97-B2B1-32A0D8564636}"/>
    <cellStyle name="Normal 2 2 5 2 3 4 3 2" xfId="22146" xr:uid="{01D11F82-CED9-4AE0-B555-D8C20066FC17}"/>
    <cellStyle name="Normal 2 2 5 2 3 4 4" xfId="23466" xr:uid="{0868E0E5-911A-40EB-80C8-8DFA30F6D1FE}"/>
    <cellStyle name="Normal 2 2 5 2 3 4 5" xfId="16480" xr:uid="{F8318EE4-F355-4469-A883-5CB5947B91E9}"/>
    <cellStyle name="Normal 2 2 5 2 3 5" xfId="5112" xr:uid="{0C8D7411-411D-41FE-AAD0-B2ED35D09B1B}"/>
    <cellStyle name="Normal 2 2 5 2 3 5 2" xfId="26312" xr:uid="{96BE5A80-2062-4778-88EA-486BBD1F3EA1}"/>
    <cellStyle name="Normal 2 2 5 2 3 5 3" xfId="14409" xr:uid="{2955E46F-4E4A-4AC8-8F0C-475FE29DF94B}"/>
    <cellStyle name="Normal 2 2 5 2 3 6" xfId="6862" xr:uid="{6BED6A0B-5C0A-47D5-93B7-CD5500CA60D4}"/>
    <cellStyle name="Normal 2 2 5 2 3 6 2" xfId="17242" xr:uid="{7DFF01D4-2C2B-4392-B67C-994F7FA3BE53}"/>
    <cellStyle name="Normal 2 2 5 2 3 7" xfId="9695" xr:uid="{52B0BC81-04F4-4B33-9979-ACDD4B8EB1D7}"/>
    <cellStyle name="Normal 2 2 5 2 3 7 2" xfId="20075" xr:uid="{804EB2CB-F995-411C-A8F4-63A50BC1B1A7}"/>
    <cellStyle name="Normal 2 2 5 2 3 8" xfId="24648" xr:uid="{70536A9A-7AC4-45C8-A6EB-22FA6F4C27D7}"/>
    <cellStyle name="Normal 2 2 5 2 3 9" xfId="12719" xr:uid="{41AC3D4C-B08B-4878-83C5-E040CF37AAA5}"/>
    <cellStyle name="Normal 2 2 5 2 4" xfId="3178" xr:uid="{00000000-0005-0000-0000-00000F040000}"/>
    <cellStyle name="Normal 2 2 5 2 4 2" xfId="4464" xr:uid="{C9E20F56-6F54-4390-8DD2-BD82F443448C}"/>
    <cellStyle name="Normal 2 2 5 2 4 2 2" xfId="9235" xr:uid="{035F2F7C-A2D9-4621-981B-9ED88B058A01}"/>
    <cellStyle name="Normal 2 2 5 2 4 2 2 2" xfId="29226" xr:uid="{107E6348-4C31-4C67-816C-E500DEB082EB}"/>
    <cellStyle name="Normal 2 2 5 2 4 2 2 3" xfId="19615" xr:uid="{5B0EC37C-C6A7-4038-B3E1-16AFA0F7A6D1}"/>
    <cellStyle name="Normal 2 2 5 2 4 2 3" xfId="12068" xr:uid="{AD1B2371-1AA9-485E-A275-3F371D70EB60}"/>
    <cellStyle name="Normal 2 2 5 2 4 2 3 2" xfId="22448" xr:uid="{D7A3B5AF-C478-480D-A941-A413733C6753}"/>
    <cellStyle name="Normal 2 2 5 2 4 2 4" xfId="23708" xr:uid="{DCADD72E-4C18-4FE0-BAF5-2D39FBD7A790}"/>
    <cellStyle name="Normal 2 2 5 2 4 2 5" xfId="16782" xr:uid="{2A9033E2-A0E7-4539-806B-2994D8C6B181}"/>
    <cellStyle name="Normal 2 2 5 2 4 3" xfId="6235" xr:uid="{B330333B-27B6-4FAC-8385-CEABC3B157EE}"/>
    <cellStyle name="Normal 2 2 5 2 4 3 2" xfId="26262" xr:uid="{0A0059EA-94E6-4777-9D1E-1CACCCD0996F}"/>
    <cellStyle name="Normal 2 2 5 2 4 3 3" xfId="15804" xr:uid="{31EC71FE-4301-4F53-9405-74A63B9BAF02}"/>
    <cellStyle name="Normal 2 2 5 2 4 4" xfId="8257" xr:uid="{BBE116D6-323F-4AE9-8026-4AC193136700}"/>
    <cellStyle name="Normal 2 2 5 2 4 4 2" xfId="18637" xr:uid="{466EF179-8029-4E30-A575-2104EAFAAAC3}"/>
    <cellStyle name="Normal 2 2 5 2 4 5" xfId="11090" xr:uid="{7C8729C1-B9B4-4171-A2BC-F29947856249}"/>
    <cellStyle name="Normal 2 2 5 2 4 5 2" xfId="21470" xr:uid="{08C40333-5364-4DF0-A9EC-B7A5FCF83B50}"/>
    <cellStyle name="Normal 2 2 5 2 4 6" xfId="24178" xr:uid="{095A202C-2D37-4AD8-A263-3823CC9E4FDD}"/>
    <cellStyle name="Normal 2 2 5 2 4 7" xfId="13717" xr:uid="{7496F5B8-7BE8-4F30-9C2E-499BF2B6BBA6}"/>
    <cellStyle name="Normal 2 2 5 2 5" xfId="2903" xr:uid="{00000000-0005-0000-0000-000010040000}"/>
    <cellStyle name="Normal 2 2 5 2 5 2" xfId="6088" xr:uid="{B6894EBA-D4F9-4999-BA38-F8BC05D7F206}"/>
    <cellStyle name="Normal 2 2 5 2 5 2 2" xfId="27394" xr:uid="{3A1071B8-28F1-4251-B58F-A26EEB6B85D3}"/>
    <cellStyle name="Normal 2 2 5 2 5 2 3" xfId="28215" xr:uid="{34441506-560F-4171-BBE8-0AAA5D1ECF18}"/>
    <cellStyle name="Normal 2 2 5 2 5 2 4" xfId="15566" xr:uid="{62CA858A-BF27-4401-A068-5C1DD0D56A8C}"/>
    <cellStyle name="Normal 2 2 5 2 5 3" xfId="8019" xr:uid="{ABFF5A1F-AC8A-428A-81E7-F5100C25AC5E}"/>
    <cellStyle name="Normal 2 2 5 2 5 3 2" xfId="28416" xr:uid="{A9A0004C-1657-41FC-B526-0C144352775B}"/>
    <cellStyle name="Normal 2 2 5 2 5 3 3" xfId="18399" xr:uid="{B329EB4B-4CDD-4478-A140-93E6FC79ED9F}"/>
    <cellStyle name="Normal 2 2 5 2 5 4" xfId="10852" xr:uid="{EF41FF9B-619E-4262-9FAF-BFEC7836058A}"/>
    <cellStyle name="Normal 2 2 5 2 5 4 2" xfId="21232" xr:uid="{5C53EB13-881F-4012-AE40-2DA4F90E8A9B}"/>
    <cellStyle name="Normal 2 2 5 2 5 5" xfId="24754" xr:uid="{379ECBB2-C11B-4E05-BDE5-CDA1A61439A1}"/>
    <cellStyle name="Normal 2 2 5 2 5 6" xfId="13417" xr:uid="{985B20EB-C0C9-4665-9390-A6FB4B0DC8AD}"/>
    <cellStyle name="Normal 2 2 5 2 6" xfId="2541" xr:uid="{00000000-0005-0000-0000-000011040000}"/>
    <cellStyle name="Normal 2 2 5 2 6 2" xfId="5812" xr:uid="{699F9465-D080-4D69-B966-84E27401E56F}"/>
    <cellStyle name="Normal 2 2 5 2 6 2 2" xfId="26549" xr:uid="{A901BF6F-3A14-42C0-AAC1-638CB8F0D37D}"/>
    <cellStyle name="Normal 2 2 5 2 6 2 3" xfId="15212" xr:uid="{314BD354-BDB8-4B7F-8791-EBEA355B449C}"/>
    <cellStyle name="Normal 2 2 5 2 6 3" xfId="7665" xr:uid="{4EFCA50F-A57C-4BF0-AACF-DE8B26A93024}"/>
    <cellStyle name="Normal 2 2 5 2 6 3 2" xfId="18045" xr:uid="{5A17AA12-2EF9-4B2D-AEDE-9D23EA99FFFD}"/>
    <cellStyle name="Normal 2 2 5 2 6 4" xfId="10498" xr:uid="{7779AA36-E2BC-4556-BF52-9CC53B73E024}"/>
    <cellStyle name="Normal 2 2 5 2 6 4 2" xfId="20878" xr:uid="{E017C883-8967-459B-8370-4FD549B51FE3}"/>
    <cellStyle name="Normal 2 2 5 2 6 5" xfId="25185" xr:uid="{C016EE01-47B7-412F-983D-3432A44E850B}"/>
    <cellStyle name="Normal 2 2 5 2 6 6" xfId="12928" xr:uid="{0C927CA1-CCF6-4AD3-AA05-0017B7A9ACF8}"/>
    <cellStyle name="Normal 2 2 5 2 7" xfId="2235" xr:uid="{00000000-0005-0000-0000-000005040000}"/>
    <cellStyle name="Normal 2 2 5 2 7 2" xfId="7361" xr:uid="{38332203-CE39-491F-B705-EE061949E435}"/>
    <cellStyle name="Normal 2 2 5 2 7 2 2" xfId="17741" xr:uid="{1625E781-7A70-4D28-BC6A-CAD3F0C52332}"/>
    <cellStyle name="Normal 2 2 5 2 7 3" xfId="10194" xr:uid="{0936674F-D607-490D-81FE-F219362C21AA}"/>
    <cellStyle name="Normal 2 2 5 2 7 3 2" xfId="20574" xr:uid="{F7AA5EC4-439C-43F9-80B1-416D193F93D2}"/>
    <cellStyle name="Normal 2 2 5 2 7 4" xfId="25573" xr:uid="{38EB2627-4D0F-4F55-9A6B-CA08DCC73ED4}"/>
    <cellStyle name="Normal 2 2 5 2 7 5" xfId="14908" xr:uid="{B3842ADD-C684-411A-9B67-0279154E1BE5}"/>
    <cellStyle name="Normal 2 2 5 2 8" xfId="3935" xr:uid="{5A51DEF3-B876-43F1-9829-BEC3A0C9779E}"/>
    <cellStyle name="Normal 2 2 5 2 8 2" xfId="8766" xr:uid="{45BD9648-31E1-435B-988C-7BC0F8E084B5}"/>
    <cellStyle name="Normal 2 2 5 2 8 2 2" xfId="19146" xr:uid="{43117BD3-7E0C-4CD9-B8BC-DAC89571DBE1}"/>
    <cellStyle name="Normal 2 2 5 2 8 3" xfId="11599" xr:uid="{E6F14F03-593A-4EE2-906F-5BC7FCFA8EB3}"/>
    <cellStyle name="Normal 2 2 5 2 8 3 2" xfId="21979" xr:uid="{AB3D4F39-0181-4332-B8AA-C4C721A4CF63}"/>
    <cellStyle name="Normal 2 2 5 2 8 4" xfId="16313" xr:uid="{90F3F3A7-1C62-4CFA-8DCD-1D77B804D306}"/>
    <cellStyle name="Normal 2 2 5 2 9" xfId="5110" xr:uid="{AD536F58-F2F5-4216-976C-1862C83261E7}"/>
    <cellStyle name="Normal 2 2 5 2 9 2" xfId="14407" xr:uid="{B6C4BCC5-2CA8-472F-B677-E81C10B28A1F}"/>
    <cellStyle name="Normal 2 2 5 3" xfId="761" xr:uid="{00000000-0005-0000-0000-0000A5040000}"/>
    <cellStyle name="Normal 2 2 5 3 10" xfId="9696" xr:uid="{7364066B-39EB-4205-8D30-52E2A4F8F68A}"/>
    <cellStyle name="Normal 2 2 5 3 10 2" xfId="20076" xr:uid="{071C8EA1-DF30-4A73-B218-94EED7F49BF3}"/>
    <cellStyle name="Normal 2 2 5 3 11" xfId="23340" xr:uid="{ADC48A0A-5EAD-425A-8A31-6ADDEFD672D0}"/>
    <cellStyle name="Normal 2 2 5 3 12" xfId="12560" xr:uid="{967E07C1-269E-4F03-A799-B5DDA3A1E6FE}"/>
    <cellStyle name="Normal 2 2 5 3 2" xfId="2730" xr:uid="{00000000-0005-0000-0000-000013040000}"/>
    <cellStyle name="Normal 2 2 5 3 2 2" xfId="3180" xr:uid="{00000000-0005-0000-0000-000014040000}"/>
    <cellStyle name="Normal 2 2 5 3 2 2 2" xfId="6237" xr:uid="{DB8B03FE-930A-4F15-84FC-735F30984B5F}"/>
    <cellStyle name="Normal 2 2 5 3 2 2 2 2" xfId="25922" xr:uid="{D3BEF0C3-AD65-4847-AC71-7A84C123640C}"/>
    <cellStyle name="Normal 2 2 5 3 2 2 2 3" xfId="27207" xr:uid="{15CF10F0-03CF-434D-8F32-B2134E64E2A2}"/>
    <cellStyle name="Normal 2 2 5 3 2 2 2 4" xfId="15806" xr:uid="{1A18B310-3CF7-44E8-99CD-46036AB80A47}"/>
    <cellStyle name="Normal 2 2 5 3 2 2 3" xfId="8259" xr:uid="{CD516AE2-16B3-44E9-A956-813B74203E9D}"/>
    <cellStyle name="Normal 2 2 5 3 2 2 3 2" xfId="28878" xr:uid="{8FE66765-C894-4BB7-97AA-31AF476783DC}"/>
    <cellStyle name="Normal 2 2 5 3 2 2 3 3" xfId="18639" xr:uid="{DE88CF14-BADD-4144-8754-66F492327E62}"/>
    <cellStyle name="Normal 2 2 5 3 2 2 4" xfId="11092" xr:uid="{D464F0E7-6051-450A-AB71-818208813C24}"/>
    <cellStyle name="Normal 2 2 5 3 2 2 4 2" xfId="21472" xr:uid="{C1B261EA-B1CD-4C88-B775-A81B9A5510EA}"/>
    <cellStyle name="Normal 2 2 5 3 2 2 5" xfId="22850" xr:uid="{15A51E91-E3F0-4BD5-8969-9FF147681057}"/>
    <cellStyle name="Normal 2 2 5 3 2 2 6" xfId="13719" xr:uid="{18CE4E08-502F-4119-A32A-1ECFF10F038B}"/>
    <cellStyle name="Normal 2 2 5 3 2 3" xfId="4295" xr:uid="{30081D75-D036-4F84-B039-199494EB6D8B}"/>
    <cellStyle name="Normal 2 2 5 3 2 3 2" xfId="9066" xr:uid="{1FBBC496-A930-42B3-B32E-489E9E59193B}"/>
    <cellStyle name="Normal 2 2 5 3 2 3 2 2" xfId="29109" xr:uid="{C42E494C-BB98-46ED-AA07-A34B89EC5FF3}"/>
    <cellStyle name="Normal 2 2 5 3 2 3 2 3" xfId="19446" xr:uid="{CA31F7C8-4F7E-4C79-9C83-E7162B8A083A}"/>
    <cellStyle name="Normal 2 2 5 3 2 3 3" xfId="11899" xr:uid="{37E3D474-187A-4129-8F64-8667AD58FC1A}"/>
    <cellStyle name="Normal 2 2 5 3 2 3 3 2" xfId="22279" xr:uid="{F1B6D957-B0FB-48B1-9B05-3F9D1B3777FB}"/>
    <cellStyle name="Normal 2 2 5 3 2 3 4" xfId="23657" xr:uid="{8A391D46-349F-43B1-904A-35F13F278832}"/>
    <cellStyle name="Normal 2 2 5 3 2 3 5" xfId="16613" xr:uid="{A04AA1EA-07D4-4F15-9369-C5E371E72847}"/>
    <cellStyle name="Normal 2 2 5 3 2 4" xfId="5947" xr:uid="{7E671051-7CA9-4436-B501-677FA828FABA}"/>
    <cellStyle name="Normal 2 2 5 3 2 4 2" xfId="26735" xr:uid="{C8492F1F-2400-4772-9838-13D7264B6017}"/>
    <cellStyle name="Normal 2 2 5 3 2 4 3" xfId="15400" xr:uid="{D5CFDB2D-2905-41F1-94D5-6792A993CDA8}"/>
    <cellStyle name="Normal 2 2 5 3 2 5" xfId="7853" xr:uid="{B9528EED-444F-48CF-BC18-E898022C2355}"/>
    <cellStyle name="Normal 2 2 5 3 2 5 2" xfId="18233" xr:uid="{9F20B949-05E0-47E7-81D1-F51539E959E7}"/>
    <cellStyle name="Normal 2 2 5 3 2 6" xfId="10686" xr:uid="{20C5FB41-F9F2-459E-8B5B-C1772DFD6307}"/>
    <cellStyle name="Normal 2 2 5 3 2 6 2" xfId="21066" xr:uid="{9C5859D7-9238-4A3F-9AAC-FEE4E12811D1}"/>
    <cellStyle name="Normal 2 2 5 3 2 7" xfId="24992" xr:uid="{8804360D-1740-4126-BA92-E232EB43B6B3}"/>
    <cellStyle name="Normal 2 2 5 3 2 8" xfId="13163" xr:uid="{9A60082A-A36E-4BBF-AC03-54C96FDD41FC}"/>
    <cellStyle name="Normal 2 2 5 3 3" xfId="3181" xr:uid="{00000000-0005-0000-0000-000015040000}"/>
    <cellStyle name="Normal 2 2 5 3 3 2" xfId="4465" xr:uid="{48360EDB-E31A-4E4C-9125-017600EDB684}"/>
    <cellStyle name="Normal 2 2 5 3 3 2 2" xfId="9236" xr:uid="{9C0C4736-A865-4F40-88B2-84236B470E38}"/>
    <cellStyle name="Normal 2 2 5 3 3 2 2 2" xfId="29227" xr:uid="{00D117A8-9AB0-4313-8331-9C81385CE407}"/>
    <cellStyle name="Normal 2 2 5 3 3 2 2 3" xfId="19616" xr:uid="{910AD68C-77C9-4230-AF2B-6E7B524EACAF}"/>
    <cellStyle name="Normal 2 2 5 3 3 2 3" xfId="12069" xr:uid="{C4328F12-4599-410E-8A77-D36F4B619AB8}"/>
    <cellStyle name="Normal 2 2 5 3 3 2 3 2" xfId="22449" xr:uid="{5235CF13-B17C-4812-BE0D-878DB742EAEE}"/>
    <cellStyle name="Normal 2 2 5 3 3 2 4" xfId="25637" xr:uid="{E472F8F3-6451-4567-99E5-8E594F17347F}"/>
    <cellStyle name="Normal 2 2 5 3 3 2 5" xfId="16783" xr:uid="{50E1624C-D7AB-499D-8F02-19B458F092E0}"/>
    <cellStyle name="Normal 2 2 5 3 3 3" xfId="6238" xr:uid="{B1E78442-0E9C-48A1-AD39-4A87BFDDEB23}"/>
    <cellStyle name="Normal 2 2 5 3 3 3 2" xfId="26044" xr:uid="{9D62ACC6-3D89-4B37-A4D6-BCB14B26C743}"/>
    <cellStyle name="Normal 2 2 5 3 3 3 3" xfId="15807" xr:uid="{A75462E0-4BF7-40B1-B1EA-6ABB72912050}"/>
    <cellStyle name="Normal 2 2 5 3 3 4" xfId="8260" xr:uid="{D894F6F5-39DF-407E-A6FA-8A59032844B1}"/>
    <cellStyle name="Normal 2 2 5 3 3 4 2" xfId="18640" xr:uid="{E1574776-3B4A-4525-BDF2-D34701C8483C}"/>
    <cellStyle name="Normal 2 2 5 3 3 5" xfId="11093" xr:uid="{A5940AD3-DD33-4FCB-95F3-8114BB2A6E13}"/>
    <cellStyle name="Normal 2 2 5 3 3 5 2" xfId="21473" xr:uid="{71838B3F-DCFB-4A51-B536-617B63F5D4A6}"/>
    <cellStyle name="Normal 2 2 5 3 3 6" xfId="22678" xr:uid="{9FE6C028-320A-4758-9989-784CF0F7E6EE}"/>
    <cellStyle name="Normal 2 2 5 3 3 7" xfId="13720" xr:uid="{56555126-E6DA-43E6-8C14-699C3DF768D7}"/>
    <cellStyle name="Normal 2 2 5 3 4" xfId="3179" xr:uid="{00000000-0005-0000-0000-000016040000}"/>
    <cellStyle name="Normal 2 2 5 3 4 2" xfId="6236" xr:uid="{8B5ABF74-57FE-4540-AA36-409E8F3C9144}"/>
    <cellStyle name="Normal 2 2 5 3 4 2 2" xfId="27412" xr:uid="{6052559B-A1CD-461B-A294-F2CB39611FE1}"/>
    <cellStyle name="Normal 2 2 5 3 4 2 3" xfId="15805" xr:uid="{CC3804E1-D2A0-426F-94A6-CB82AD0BC555}"/>
    <cellStyle name="Normal 2 2 5 3 4 3" xfId="8258" xr:uid="{7842EA77-8563-4802-ABC0-662519A88A62}"/>
    <cellStyle name="Normal 2 2 5 3 4 3 2" xfId="18638" xr:uid="{6F1577AA-AA59-4970-9A36-A04A3D7A9682}"/>
    <cellStyle name="Normal 2 2 5 3 4 4" xfId="11091" xr:uid="{D0D32A41-2D50-46A3-AAB5-2582E55B6B1C}"/>
    <cellStyle name="Normal 2 2 5 3 4 4 2" xfId="21471" xr:uid="{8F4D5BCC-6BC0-46E3-BC18-5168F1C8DC9F}"/>
    <cellStyle name="Normal 2 2 5 3 4 5" xfId="23062" xr:uid="{324B6F1E-E111-4D26-A32C-7A93DD29F9D0}"/>
    <cellStyle name="Normal 2 2 5 3 4 6" xfId="13718" xr:uid="{5FCE5877-5A3E-4E51-9459-FD4AE3BDF133}"/>
    <cellStyle name="Normal 2 2 5 3 5" xfId="2584" xr:uid="{00000000-0005-0000-0000-000017040000}"/>
    <cellStyle name="Normal 2 2 5 3 5 2" xfId="5848" xr:uid="{D68FD721-F74C-48E2-88D7-F5695118B0F5}"/>
    <cellStyle name="Normal 2 2 5 3 5 2 2" xfId="25885" xr:uid="{9FC1A68A-E832-41FF-AA80-E4C7B7827E46}"/>
    <cellStyle name="Normal 2 2 5 3 5 2 3" xfId="15255" xr:uid="{637E43A1-21B7-4C71-9C1D-C3534A45FB3A}"/>
    <cellStyle name="Normal 2 2 5 3 5 3" xfId="7708" xr:uid="{0F5B11BE-E2EF-43C9-AA70-9A4C9F809519}"/>
    <cellStyle name="Normal 2 2 5 3 5 3 2" xfId="18088" xr:uid="{6156AA97-D391-4421-A893-BD8A70C4EAEB}"/>
    <cellStyle name="Normal 2 2 5 3 5 4" xfId="10541" xr:uid="{B8B5B2DE-A2D8-4990-9E77-1E27173B78AD}"/>
    <cellStyle name="Normal 2 2 5 3 5 4 2" xfId="20921" xr:uid="{F98BE8BC-826A-459C-97C2-9A46A0929D43}"/>
    <cellStyle name="Normal 2 2 5 3 5 5" xfId="25337" xr:uid="{0B085AAA-4493-420A-8209-AB304D7B5653}"/>
    <cellStyle name="Normal 2 2 5 3 5 6" xfId="12971" xr:uid="{1990347C-B4F0-405F-9412-D0ADB4536A11}"/>
    <cellStyle name="Normal 2 2 5 3 6" xfId="2327" xr:uid="{00000000-0005-0000-0000-000012040000}"/>
    <cellStyle name="Normal 2 2 5 3 6 2" xfId="7453" xr:uid="{355A4282-D669-44C1-88B9-47C0ABA07E59}"/>
    <cellStyle name="Normal 2 2 5 3 6 2 2" xfId="17833" xr:uid="{5730EDBC-00E3-4467-8ED7-7FE48586581A}"/>
    <cellStyle name="Normal 2 2 5 3 6 3" xfId="10286" xr:uid="{4B95A07D-90D6-49F9-A0DB-986EA1DD1001}"/>
    <cellStyle name="Normal 2 2 5 3 6 3 2" xfId="20666" xr:uid="{D368E7D5-52BA-49BF-B3EF-63151CDA95B8}"/>
    <cellStyle name="Normal 2 2 5 3 6 4" xfId="24177" xr:uid="{0A7E2AAE-7538-4048-AC32-7D9E71F9699C}"/>
    <cellStyle name="Normal 2 2 5 3 6 5" xfId="15000" xr:uid="{C196E802-6982-4FEE-A6DE-C08935646518}"/>
    <cellStyle name="Normal 2 2 5 3 7" xfId="3842" xr:uid="{768E63F6-D0FB-427E-8CB9-301DD97546F9}"/>
    <cellStyle name="Normal 2 2 5 3 7 2" xfId="8674" xr:uid="{167A86E3-850C-4FB7-B244-9DC88C162A53}"/>
    <cellStyle name="Normal 2 2 5 3 7 2 2" xfId="19054" xr:uid="{A67BD2E5-D873-4902-9428-AA80E9E8B7EC}"/>
    <cellStyle name="Normal 2 2 5 3 7 3" xfId="11507" xr:uid="{AEDB1F02-3940-466E-9B01-770FF4DEA4CB}"/>
    <cellStyle name="Normal 2 2 5 3 7 3 2" xfId="21887" xr:uid="{54D42C56-CAB3-4AB6-93D6-A2A2C01B576C}"/>
    <cellStyle name="Normal 2 2 5 3 7 4" xfId="16221" xr:uid="{E1E88A3A-BE1A-4FB9-9BF2-494092A3B254}"/>
    <cellStyle name="Normal 2 2 5 3 8" xfId="5113" xr:uid="{30AF1C54-D2CC-4BBB-8766-0A393ABB8F1E}"/>
    <cellStyle name="Normal 2 2 5 3 8 2" xfId="14410" xr:uid="{92177246-C24D-451E-B088-5CFB429D4F22}"/>
    <cellStyle name="Normal 2 2 5 3 9" xfId="6863" xr:uid="{36AD9A76-892B-4B2F-95EB-E6ED3902772F}"/>
    <cellStyle name="Normal 2 2 5 3 9 2" xfId="17243" xr:uid="{48B43599-86E4-4CC4-A5A6-23AB3A005D75}"/>
    <cellStyle name="Normal 2 2 5 4" xfId="762" xr:uid="{00000000-0005-0000-0000-0000A6040000}"/>
    <cellStyle name="Normal 2 2 5 4 2" xfId="3182" xr:uid="{00000000-0005-0000-0000-000019040000}"/>
    <cellStyle name="Normal 2 2 5 4 2 2" xfId="6239" xr:uid="{1951603C-8860-4B43-9F11-FA631F269DCB}"/>
    <cellStyle name="Normal 2 2 5 4 2 2 2" xfId="24821" xr:uid="{730ECCB9-507B-49DD-9658-F3160CBE68C3}"/>
    <cellStyle name="Normal 2 2 5 4 2 2 3" xfId="27802" xr:uid="{2A7317C0-643E-4B65-9A97-C61A8E4A2474}"/>
    <cellStyle name="Normal 2 2 5 4 2 2 4" xfId="15808" xr:uid="{8C99B084-32E9-4F72-BBAE-3EA79CC8675A}"/>
    <cellStyle name="Normal 2 2 5 4 2 3" xfId="8261" xr:uid="{40F4AC1B-381C-40DE-A5E8-9EB8A2D02592}"/>
    <cellStyle name="Normal 2 2 5 4 2 3 2" xfId="28879" xr:uid="{584F1855-DA4E-4BAA-A86E-1BA7CA7C6D36}"/>
    <cellStyle name="Normal 2 2 5 4 2 3 3" xfId="18641" xr:uid="{EBA367CA-932D-4C99-92B1-278D334A4118}"/>
    <cellStyle name="Normal 2 2 5 4 2 4" xfId="11094" xr:uid="{8E68B3E8-45EE-4C41-A096-EF05DFC2B3E7}"/>
    <cellStyle name="Normal 2 2 5 4 2 4 2" xfId="21474" xr:uid="{FE16556B-F3C3-4906-8FDB-D4F60EC5402C}"/>
    <cellStyle name="Normal 2 2 5 4 2 5" xfId="23816" xr:uid="{3D58558D-803C-48F1-BDF8-9829FCD01334}"/>
    <cellStyle name="Normal 2 2 5 4 2 6" xfId="13721" xr:uid="{8EF7EF2B-CED1-4007-921C-297E3E70F6A4}"/>
    <cellStyle name="Normal 2 2 5 4 3" xfId="2727" xr:uid="{00000000-0005-0000-0000-00001A040000}"/>
    <cellStyle name="Normal 2 2 5 4 3 2" xfId="5944" xr:uid="{194E08B5-DDC3-4709-A771-073277BF9EB7}"/>
    <cellStyle name="Normal 2 2 5 4 3 2 2" xfId="25848" xr:uid="{BFA93C3E-B576-4D4B-8F77-BA345C374600}"/>
    <cellStyle name="Normal 2 2 5 4 3 2 3" xfId="15397" xr:uid="{6419E0F1-5E07-422F-A27A-2F6D3E62703E}"/>
    <cellStyle name="Normal 2 2 5 4 3 3" xfId="7850" xr:uid="{B02F34D0-F82F-4006-BE55-77B22080AA39}"/>
    <cellStyle name="Normal 2 2 5 4 3 3 2" xfId="18230" xr:uid="{AE538EAD-83E0-4905-9C2F-9D9D0B4A8B1A}"/>
    <cellStyle name="Normal 2 2 5 4 3 4" xfId="10683" xr:uid="{151237DE-A10E-4667-B110-49113A11C1F7}"/>
    <cellStyle name="Normal 2 2 5 4 3 4 2" xfId="21063" xr:uid="{A6D2CB03-5FCD-4ED8-A370-172DFFE921C3}"/>
    <cellStyle name="Normal 2 2 5 4 3 5" xfId="24049" xr:uid="{7A09FDC2-7262-4111-8465-3F92D0BCCB11}"/>
    <cellStyle name="Normal 2 2 5 4 3 6" xfId="13160" xr:uid="{0C71C1B2-E423-4854-A243-169C4D025D96}"/>
    <cellStyle name="Normal 2 2 5 4 4" xfId="4161" xr:uid="{77133353-D78F-4905-AB0C-35331A391DAE}"/>
    <cellStyle name="Normal 2 2 5 4 4 2" xfId="8932" xr:uid="{700A96BE-64B7-46B2-B34F-A7D01E8A7D5B}"/>
    <cellStyle name="Normal 2 2 5 4 4 2 2" xfId="29029" xr:uid="{41102D16-4D18-4AA7-AFAE-8D8CD5422523}"/>
    <cellStyle name="Normal 2 2 5 4 4 2 3" xfId="19312" xr:uid="{410448E5-A392-466B-BC94-70B7C721290F}"/>
    <cellStyle name="Normal 2 2 5 4 4 3" xfId="11765" xr:uid="{1BCC2FB2-0DDF-4976-BEC7-654235EAADF4}"/>
    <cellStyle name="Normal 2 2 5 4 4 3 2" xfId="22145" xr:uid="{5E9C6438-4F90-47FB-9C1D-9C1AB1F57212}"/>
    <cellStyle name="Normal 2 2 5 4 4 4" xfId="24294" xr:uid="{40F6B065-C3AD-47BD-A6D9-B439B3223AE3}"/>
    <cellStyle name="Normal 2 2 5 4 4 5" xfId="16479" xr:uid="{E90B7D13-EAC6-403B-9F55-E502846BCB6F}"/>
    <cellStyle name="Normal 2 2 5 4 5" xfId="5114" xr:uid="{AEC81067-9A7A-4124-98E2-43D87D46AE9F}"/>
    <cellStyle name="Normal 2 2 5 4 5 2" xfId="26565" xr:uid="{F238678A-0463-4B49-A10A-95980D151155}"/>
    <cellStyle name="Normal 2 2 5 4 5 3" xfId="14411" xr:uid="{5D2AC5DD-A604-416C-BC6E-4E7C1A4EC5F6}"/>
    <cellStyle name="Normal 2 2 5 4 6" xfId="6864" xr:uid="{886AA42F-5700-42A5-BCEC-FFD1618DB977}"/>
    <cellStyle name="Normal 2 2 5 4 6 2" xfId="17244" xr:uid="{49C11A60-C1B1-49EA-A045-52DF8345965B}"/>
    <cellStyle name="Normal 2 2 5 4 7" xfId="9697" xr:uid="{F319566E-35AB-4788-8D03-EF4C36780B1C}"/>
    <cellStyle name="Normal 2 2 5 4 7 2" xfId="20077" xr:uid="{3C8B4D5D-2598-40AF-9298-2D95E104DC58}"/>
    <cellStyle name="Normal 2 2 5 4 8" xfId="22864" xr:uid="{4B2F798E-48E6-4376-A3B5-403E93C6E944}"/>
    <cellStyle name="Normal 2 2 5 4 9" xfId="12718" xr:uid="{20C2B9F8-FAA2-4D18-BA7C-7E931A4EA708}"/>
    <cellStyle name="Normal 2 2 5 5" xfId="763" xr:uid="{00000000-0005-0000-0000-0000A7040000}"/>
    <cellStyle name="Normal 2 2 5 5 2" xfId="4466" xr:uid="{6EF105C5-F98E-47DB-8906-F1ED9D61A476}"/>
    <cellStyle name="Normal 2 2 5 5 2 2" xfId="9237" xr:uid="{A33EEAB3-632D-4D41-97EE-2557CA7BAEEA}"/>
    <cellStyle name="Normal 2 2 5 5 2 2 2" xfId="29228" xr:uid="{FA08C50A-BDB3-4FD3-988D-B5459F856DE8}"/>
    <cellStyle name="Normal 2 2 5 5 2 2 3" xfId="19617" xr:uid="{8F9AB79D-D5A4-4FA3-B6DB-2A7DC7A269D1}"/>
    <cellStyle name="Normal 2 2 5 5 2 3" xfId="12070" xr:uid="{687B8F02-F39D-4E3D-BD9A-2BE9832D13B2}"/>
    <cellStyle name="Normal 2 2 5 5 2 3 2" xfId="22450" xr:uid="{0AA9CD85-3DD1-4BB8-93C5-465249CD6FE7}"/>
    <cellStyle name="Normal 2 2 5 5 2 4" xfId="25656" xr:uid="{34A26308-FF30-49D3-A190-491D65A62777}"/>
    <cellStyle name="Normal 2 2 5 5 2 5" xfId="16784" xr:uid="{1B7185B3-42A4-4084-B389-8624BE7E45D8}"/>
    <cellStyle name="Normal 2 2 5 5 3" xfId="5115" xr:uid="{5586B6F1-6EB7-4B54-B794-696523042EF4}"/>
    <cellStyle name="Normal 2 2 5 5 3 2" xfId="27005" xr:uid="{69CF3FCA-36C7-46CB-BE6F-FC7C88B21E84}"/>
    <cellStyle name="Normal 2 2 5 5 3 3" xfId="14412" xr:uid="{E15399E6-B3FA-4164-8340-785A6301940F}"/>
    <cellStyle name="Normal 2 2 5 5 4" xfId="6865" xr:uid="{BCBDC9C9-7B71-4675-BD67-499DCD957E6B}"/>
    <cellStyle name="Normal 2 2 5 5 4 2" xfId="17245" xr:uid="{5EB6FF69-AA65-4918-A829-595B3426E334}"/>
    <cellStyle name="Normal 2 2 5 5 5" xfId="9698" xr:uid="{E5DAA30A-0FD0-441C-AD84-E2333F9131EE}"/>
    <cellStyle name="Normal 2 2 5 5 5 2" xfId="20078" xr:uid="{A48991DE-F369-4251-93C9-87B4E86CD9E0}"/>
    <cellStyle name="Normal 2 2 5 5 6" xfId="22920" xr:uid="{69AA6929-94EE-4741-AD22-8466135E8D83}"/>
    <cellStyle name="Normal 2 2 5 5 7" xfId="13722" xr:uid="{33796E81-926B-4F0C-9B80-EEC6EC1A3FF2}"/>
    <cellStyle name="Normal 2 2 5 6" xfId="2902" xr:uid="{00000000-0005-0000-0000-00001C040000}"/>
    <cellStyle name="Normal 2 2 5 6 2" xfId="6087" xr:uid="{5EBF24F2-A5F7-415E-8EC7-4EF7815E1FF6}"/>
    <cellStyle name="Normal 2 2 5 6 2 2" xfId="23891" xr:uid="{47724E20-B1D8-4FF8-9A44-2977CC2ED5ED}"/>
    <cellStyle name="Normal 2 2 5 6 2 3" xfId="27544" xr:uid="{936ED42E-6F05-4888-ADC8-F1C177BD493A}"/>
    <cellStyle name="Normal 2 2 5 6 2 4" xfId="15565" xr:uid="{62DEA000-66AC-4EB3-B753-EA729D248FB4}"/>
    <cellStyle name="Normal 2 2 5 6 3" xfId="8018" xr:uid="{E7E24CD5-241B-43B1-9373-D1BEA0AD1624}"/>
    <cellStyle name="Normal 2 2 5 6 3 2" xfId="26162" xr:uid="{4039BB8E-FF83-4E7A-85E1-B650C0CDDBCB}"/>
    <cellStyle name="Normal 2 2 5 6 3 3" xfId="18398" xr:uid="{6B3710D7-32C9-4D74-8EFD-A1B74B09B9DC}"/>
    <cellStyle name="Normal 2 2 5 6 4" xfId="10851" xr:uid="{3C5902C3-3749-417F-A46F-5727D6DE332E}"/>
    <cellStyle name="Normal 2 2 5 6 4 2" xfId="21231" xr:uid="{14C21B63-49BB-49D3-BD82-B5814AAFD628}"/>
    <cellStyle name="Normal 2 2 5 6 5" xfId="23123" xr:uid="{34687A96-B813-4212-AD0D-48688AADA035}"/>
    <cellStyle name="Normal 2 2 5 6 6" xfId="13416" xr:uid="{2753E1A2-47B8-40BE-98AF-F0541F5C54CA}"/>
    <cellStyle name="Normal 2 2 5 7" xfId="2481" xr:uid="{00000000-0005-0000-0000-00001D040000}"/>
    <cellStyle name="Normal 2 2 5 7 2" xfId="5766" xr:uid="{4A390432-8884-423E-B9B8-DF3CF691D005}"/>
    <cellStyle name="Normal 2 2 5 7 2 2" xfId="28049" xr:uid="{17E6F790-6F59-4460-BF00-3CC8B8C84973}"/>
    <cellStyle name="Normal 2 2 5 7 2 3" xfId="15152" xr:uid="{745D3E67-3388-4477-A046-426F2E8DC4A5}"/>
    <cellStyle name="Normal 2 2 5 7 3" xfId="7605" xr:uid="{0DE4E01E-561D-41AE-8E2F-82443E2BA269}"/>
    <cellStyle name="Normal 2 2 5 7 3 2" xfId="17985" xr:uid="{CD67BFA3-8443-427E-A786-7416E437B4C1}"/>
    <cellStyle name="Normal 2 2 5 7 4" xfId="10438" xr:uid="{2A472E99-D46F-4FEF-BCB4-06BC1102DFB8}"/>
    <cellStyle name="Normal 2 2 5 7 4 2" xfId="20818" xr:uid="{84EF04DB-5612-47F1-8449-AB9707B7515D}"/>
    <cellStyle name="Normal 2 2 5 7 5" xfId="24296" xr:uid="{58332B38-93AE-40A3-800E-DF25E10ADFE2}"/>
    <cellStyle name="Normal 2 2 5 7 6" xfId="12868" xr:uid="{B252D23F-8BE9-4572-AC13-4923320155E8}"/>
    <cellStyle name="Normal 2 2 5 8" xfId="2175" xr:uid="{00000000-0005-0000-0000-000004040000}"/>
    <cellStyle name="Normal 2 2 5 8 2" xfId="7301" xr:uid="{E95D3F49-3715-4CC7-A760-1E140DD01628}"/>
    <cellStyle name="Normal 2 2 5 8 2 2" xfId="17681" xr:uid="{3DCD14CB-512D-4F5B-AB36-25B9A2B1A262}"/>
    <cellStyle name="Normal 2 2 5 8 3" xfId="10134" xr:uid="{34BE5327-55F5-41C8-A25C-E16241875A20}"/>
    <cellStyle name="Normal 2 2 5 8 3 2" xfId="20514" xr:uid="{D18D9AEB-696E-40E6-8BB4-B1F1C23B2141}"/>
    <cellStyle name="Normal 2 2 5 8 4" xfId="24764" xr:uid="{DA8323EF-60AF-49BB-88C6-1245D70DB90C}"/>
    <cellStyle name="Normal 2 2 5 8 5" xfId="14848" xr:uid="{C731C4D0-E9A2-419F-AD92-A0D07C4414C0}"/>
    <cellStyle name="Normal 2 2 5 9" xfId="3934" xr:uid="{0CB43D55-C908-4083-90A9-FF89559DAF34}"/>
    <cellStyle name="Normal 2 2 5 9 2" xfId="8765" xr:uid="{9F9FAC5D-37F6-40AA-9967-869F0D927DD2}"/>
    <cellStyle name="Normal 2 2 5 9 2 2" xfId="19145" xr:uid="{5514B669-E767-4499-AE3E-0C65A0D899B3}"/>
    <cellStyle name="Normal 2 2 5 9 3" xfId="11598" xr:uid="{011153CF-D809-4F59-B9C6-B301772D3432}"/>
    <cellStyle name="Normal 2 2 5 9 3 2" xfId="21978" xr:uid="{9D4DC90F-B09C-4CAA-B5EF-B0F3321B0EB2}"/>
    <cellStyle name="Normal 2 2 5 9 4" xfId="16312" xr:uid="{88DA3762-90A6-4CF1-B16D-09030B2DDF34}"/>
    <cellStyle name="Normal 2 2 6" xfId="764" xr:uid="{00000000-0005-0000-0000-0000A8040000}"/>
    <cellStyle name="Normal 2 2 6 10" xfId="5116" xr:uid="{963C3611-457B-4569-9F08-D8E8B6B58342}"/>
    <cellStyle name="Normal 2 2 6 10 2" xfId="14413" xr:uid="{A46C3E5A-5793-40F1-80F7-CEA82D001334}"/>
    <cellStyle name="Normal 2 2 6 11" xfId="6866" xr:uid="{5FEA02F8-0573-4DF3-B8C8-ECF91A657C05}"/>
    <cellStyle name="Normal 2 2 6 11 2" xfId="17246" xr:uid="{D37E6582-3CA9-4B8C-94C3-9E8894BC760E}"/>
    <cellStyle name="Normal 2 2 6 12" xfId="9699" xr:uid="{19674DD6-4C3E-4791-A002-9C3FE93F77E3}"/>
    <cellStyle name="Normal 2 2 6 12 2" xfId="20079" xr:uid="{6958F3CF-F388-4709-895B-4FB571CA5106}"/>
    <cellStyle name="Normal 2 2 6 13" xfId="25251" xr:uid="{D795BB32-094F-4C86-BC01-958FFB9C5DA9}"/>
    <cellStyle name="Normal 2 2 6 14" xfId="12412" xr:uid="{44E83FAC-7AE5-4706-93FB-4C37F2A24648}"/>
    <cellStyle name="Normal 2 2 6 2" xfId="765" xr:uid="{00000000-0005-0000-0000-0000A9040000}"/>
    <cellStyle name="Normal 2 2 6 2 10" xfId="6867" xr:uid="{3D25EB71-E123-4DA6-8867-E93C8C63A2E3}"/>
    <cellStyle name="Normal 2 2 6 2 10 2" xfId="17247" xr:uid="{E1E7A34D-89B4-4BAB-B149-E73C0ADA2435}"/>
    <cellStyle name="Normal 2 2 6 2 11" xfId="9700" xr:uid="{E4D72A88-F242-45A2-AF03-6E6DE242E170}"/>
    <cellStyle name="Normal 2 2 6 2 11 2" xfId="20080" xr:uid="{51D6941F-2BF5-47B5-BBA8-EE83DA7B171E}"/>
    <cellStyle name="Normal 2 2 6 2 12" xfId="23916" xr:uid="{A8E6C921-55CD-4646-A6F9-922F714D4063}"/>
    <cellStyle name="Normal 2 2 6 2 13" xfId="12472" xr:uid="{9151C67F-479C-4177-953B-C2BE45EDB23B}"/>
    <cellStyle name="Normal 2 2 6 2 2" xfId="766" xr:uid="{00000000-0005-0000-0000-0000AA040000}"/>
    <cellStyle name="Normal 2 2 6 2 2 10" xfId="13037" xr:uid="{C6C09AA8-2003-487A-87BA-B7B0FAA2F8B5}"/>
    <cellStyle name="Normal 2 2 6 2 2 2" xfId="2733" xr:uid="{00000000-0005-0000-0000-000021040000}"/>
    <cellStyle name="Normal 2 2 6 2 2 2 2" xfId="3185" xr:uid="{00000000-0005-0000-0000-000022040000}"/>
    <cellStyle name="Normal 2 2 6 2 2 2 2 2" xfId="6242" xr:uid="{AD0C4932-6D7D-45FF-85DF-AAE8C9EA23D8}"/>
    <cellStyle name="Normal 2 2 6 2 2 2 2 2 2" xfId="27148" xr:uid="{50074F00-B7A6-44B7-B7EE-7797041DF54E}"/>
    <cellStyle name="Normal 2 2 6 2 2 2 2 2 3" xfId="15811" xr:uid="{21D05B74-0F66-4913-B9C8-FE2ACC83066F}"/>
    <cellStyle name="Normal 2 2 6 2 2 2 2 3" xfId="8264" xr:uid="{EC5842AE-3220-4106-A5C5-E92115EC7152}"/>
    <cellStyle name="Normal 2 2 6 2 2 2 2 3 2" xfId="18644" xr:uid="{9B71C1FF-CEE3-46D2-9EC3-B4FC49711316}"/>
    <cellStyle name="Normal 2 2 6 2 2 2 2 4" xfId="11097" xr:uid="{FD0D516E-94FA-4926-BBCE-687265CCF63B}"/>
    <cellStyle name="Normal 2 2 6 2 2 2 2 4 2" xfId="21477" xr:uid="{58EA81BF-3C1A-4F49-A09F-A50F221FC2AA}"/>
    <cellStyle name="Normal 2 2 6 2 2 2 2 5" xfId="24990" xr:uid="{4D3465FE-A1E3-41C6-AF78-D9DD9050CBDE}"/>
    <cellStyle name="Normal 2 2 6 2 2 2 2 6" xfId="13725" xr:uid="{6054E1E5-3A1C-41B9-9D4F-531A4D34C959}"/>
    <cellStyle name="Normal 2 2 6 2 2 2 3" xfId="4297" xr:uid="{70482B53-70A1-4B5D-99B7-DD017FD52066}"/>
    <cellStyle name="Normal 2 2 6 2 2 2 3 2" xfId="9068" xr:uid="{E39B3821-DC4A-4CD8-BA22-FE8CF90F1E9B}"/>
    <cellStyle name="Normal 2 2 6 2 2 2 3 2 2" xfId="29111" xr:uid="{B630E78A-E8CD-4621-92F0-AFAA140F60BC}"/>
    <cellStyle name="Normal 2 2 6 2 2 2 3 2 3" xfId="19448" xr:uid="{49C90A69-C5F7-42DA-8D66-FC010CF0F29A}"/>
    <cellStyle name="Normal 2 2 6 2 2 2 3 3" xfId="11901" xr:uid="{FC8C8A4E-DEB0-47FC-A467-D5BB486E720F}"/>
    <cellStyle name="Normal 2 2 6 2 2 2 3 3 2" xfId="22281" xr:uid="{BF976083-E227-4568-B232-D920E2A986BA}"/>
    <cellStyle name="Normal 2 2 6 2 2 2 3 4" xfId="23768" xr:uid="{5E91C338-38B0-4726-BB70-68BE97A3DB18}"/>
    <cellStyle name="Normal 2 2 6 2 2 2 3 5" xfId="16615" xr:uid="{C6E80A27-4F98-4B01-92FF-ECD8A3A9D98D}"/>
    <cellStyle name="Normal 2 2 6 2 2 2 4" xfId="5950" xr:uid="{3052317B-4ACE-4D92-9E73-CC7F606D84E5}"/>
    <cellStyle name="Normal 2 2 6 2 2 2 4 2" xfId="27963" xr:uid="{D293BB91-55CD-455D-84B2-910305AD7982}"/>
    <cellStyle name="Normal 2 2 6 2 2 2 4 3" xfId="15403" xr:uid="{357E2879-E375-48F2-B18C-786A8BE0AC87}"/>
    <cellStyle name="Normal 2 2 6 2 2 2 5" xfId="7856" xr:uid="{75ADF92F-1C62-4755-B9F4-BA8CED2C6F9A}"/>
    <cellStyle name="Normal 2 2 6 2 2 2 5 2" xfId="18236" xr:uid="{560DB7D1-9160-404C-A82B-C71C75325B94}"/>
    <cellStyle name="Normal 2 2 6 2 2 2 6" xfId="10689" xr:uid="{3BF80FF2-EE14-4358-9740-D031390778AD}"/>
    <cellStyle name="Normal 2 2 6 2 2 2 6 2" xfId="21069" xr:uid="{CC051CC2-70E2-41D5-8D15-E09A1984C4CE}"/>
    <cellStyle name="Normal 2 2 6 2 2 2 7" xfId="23227" xr:uid="{A3F8BC61-0040-46E9-9D9A-71B8E0B6FC3E}"/>
    <cellStyle name="Normal 2 2 6 2 2 2 8" xfId="13166" xr:uid="{36D1DFF4-3C3E-45FF-A1FB-B26D221FADE5}"/>
    <cellStyle name="Normal 2 2 6 2 2 3" xfId="3186" xr:uid="{00000000-0005-0000-0000-000023040000}"/>
    <cellStyle name="Normal 2 2 6 2 2 3 2" xfId="4467" xr:uid="{9F706EB4-3E25-430F-B16D-860B5C446E2D}"/>
    <cellStyle name="Normal 2 2 6 2 2 3 2 2" xfId="9238" xr:uid="{626BCD8E-F62B-431A-92C2-B3036586811D}"/>
    <cellStyle name="Normal 2 2 6 2 2 3 2 2 2" xfId="19618" xr:uid="{4440CC75-0F12-4B17-A8B4-2E4262CF94A2}"/>
    <cellStyle name="Normal 2 2 6 2 2 3 2 3" xfId="12071" xr:uid="{6976AB79-28D1-4313-9D9D-EE3228E88690}"/>
    <cellStyle name="Normal 2 2 6 2 2 3 2 3 2" xfId="22451" xr:uid="{AFF673AF-9A91-475F-A847-FDD2B73391C5}"/>
    <cellStyle name="Normal 2 2 6 2 2 3 2 4" xfId="28386" xr:uid="{34CCB7B2-EF32-494A-A790-0975D246D964}"/>
    <cellStyle name="Normal 2 2 6 2 2 3 2 5" xfId="16785" xr:uid="{06D884E1-120A-4C5C-99F1-B742502A02A6}"/>
    <cellStyle name="Normal 2 2 6 2 2 3 3" xfId="6243" xr:uid="{588A55D6-FA85-40D2-BD6B-4D546EA36041}"/>
    <cellStyle name="Normal 2 2 6 2 2 3 3 2" xfId="15812" xr:uid="{DFA3218D-5260-4ABA-8FB3-9E54709A2A73}"/>
    <cellStyle name="Normal 2 2 6 2 2 3 4" xfId="8265" xr:uid="{7B04C46E-C949-4AAC-8114-16C9A0D5B1C2}"/>
    <cellStyle name="Normal 2 2 6 2 2 3 4 2" xfId="18645" xr:uid="{2BEABE8C-5B00-44AF-BC19-87A336C6C6F7}"/>
    <cellStyle name="Normal 2 2 6 2 2 3 5" xfId="11098" xr:uid="{634EC4EC-2AB5-4E9C-AFA6-557EAA7DB02E}"/>
    <cellStyle name="Normal 2 2 6 2 2 3 5 2" xfId="21478" xr:uid="{0F266ECA-43DD-4F95-BF92-0A9529C912E7}"/>
    <cellStyle name="Normal 2 2 6 2 2 3 6" xfId="24168" xr:uid="{F9F51225-FAF4-4573-9B50-F709384D7D8A}"/>
    <cellStyle name="Normal 2 2 6 2 2 3 7" xfId="13726" xr:uid="{77C1E2BD-82DE-453E-821D-CF20ABE192B7}"/>
    <cellStyle name="Normal 2 2 6 2 2 4" xfId="3184" xr:uid="{00000000-0005-0000-0000-000024040000}"/>
    <cellStyle name="Normal 2 2 6 2 2 4 2" xfId="6241" xr:uid="{2A8E5E90-9539-4B84-AD45-32A9701D3B66}"/>
    <cellStyle name="Normal 2 2 6 2 2 4 2 2" xfId="27299" xr:uid="{C9885A2D-4594-47B4-813F-010CB33AF84D}"/>
    <cellStyle name="Normal 2 2 6 2 2 4 2 3" xfId="15810" xr:uid="{CAFF16BF-785D-47CA-A25D-D4873D53C3D1}"/>
    <cellStyle name="Normal 2 2 6 2 2 4 3" xfId="8263" xr:uid="{CB5E47CD-F8C8-4093-B0AB-98AAE247F142}"/>
    <cellStyle name="Normal 2 2 6 2 2 4 3 2" xfId="18643" xr:uid="{D5E581C6-8383-438A-88CD-98AA4648A428}"/>
    <cellStyle name="Normal 2 2 6 2 2 4 4" xfId="11096" xr:uid="{04BE5186-75EA-4DD8-9595-CCB6BBA4325B}"/>
    <cellStyle name="Normal 2 2 6 2 2 4 4 2" xfId="21476" xr:uid="{1EDBFEEC-CF17-428D-A193-EEFD8FDBF989}"/>
    <cellStyle name="Normal 2 2 6 2 2 4 5" xfId="22654" xr:uid="{89EEE988-C7B4-44E2-B02C-0B26E4142BCE}"/>
    <cellStyle name="Normal 2 2 6 2 2 4 6" xfId="13724" xr:uid="{E33E1944-7C5B-43EA-A3F5-149F469C4A34}"/>
    <cellStyle name="Normal 2 2 6 2 2 5" xfId="4239" xr:uid="{C987F1B0-2E5B-42A7-A1CE-2CCB722445F0}"/>
    <cellStyle name="Normal 2 2 6 2 2 5 2" xfId="9010" xr:uid="{F1558F9D-14DE-4FD8-9F11-E719FFE7CEC9}"/>
    <cellStyle name="Normal 2 2 6 2 2 5 2 2" xfId="29081" xr:uid="{901F85F1-8FE2-4259-8CF1-6486B2548664}"/>
    <cellStyle name="Normal 2 2 6 2 2 5 2 3" xfId="19390" xr:uid="{1A6E6247-957C-4A52-9D3D-5ECE6DF29868}"/>
    <cellStyle name="Normal 2 2 6 2 2 5 3" xfId="11843" xr:uid="{24DB62B2-CCAF-42DD-A7C3-53BFACCEA2A6}"/>
    <cellStyle name="Normal 2 2 6 2 2 5 3 2" xfId="22223" xr:uid="{CFE1E20C-CAF7-4F2B-8993-86C72C759AE2}"/>
    <cellStyle name="Normal 2 2 6 2 2 5 4" xfId="22966" xr:uid="{F402148D-9F30-4898-9769-13A6AF983969}"/>
    <cellStyle name="Normal 2 2 6 2 2 5 5" xfId="16557" xr:uid="{9069D65B-E891-473A-93CF-206B85BD6F29}"/>
    <cellStyle name="Normal 2 2 6 2 2 6" xfId="5118" xr:uid="{2AB213AF-C036-44A2-AD92-ABE31F4DA537}"/>
    <cellStyle name="Normal 2 2 6 2 2 6 2" xfId="28672" xr:uid="{CA60F94B-B0F4-4238-BC1D-2BAB1101304D}"/>
    <cellStyle name="Normal 2 2 6 2 2 6 3" xfId="14415" xr:uid="{38FFA62B-DF00-4F78-B291-AF7FDEA7AFA5}"/>
    <cellStyle name="Normal 2 2 6 2 2 7" xfId="6868" xr:uid="{A845BEFA-03CC-4BB1-9EEF-DA2A2589E9AF}"/>
    <cellStyle name="Normal 2 2 6 2 2 7 2" xfId="17248" xr:uid="{82EB7736-7837-4160-8848-C257F564622C}"/>
    <cellStyle name="Normal 2 2 6 2 2 8" xfId="9701" xr:uid="{0139A402-3057-4F0C-A432-25E4414F7185}"/>
    <cellStyle name="Normal 2 2 6 2 2 8 2" xfId="20081" xr:uid="{499B1975-E5B7-4FFE-921C-B0F6B80AAF86}"/>
    <cellStyle name="Normal 2 2 6 2 2 9" xfId="23059" xr:uid="{00BA739F-A1B6-45AE-B77E-887C9215CE59}"/>
    <cellStyle name="Normal 2 2 6 2 3" xfId="2732" xr:uid="{00000000-0005-0000-0000-000025040000}"/>
    <cellStyle name="Normal 2 2 6 2 3 2" xfId="3187" xr:uid="{00000000-0005-0000-0000-000026040000}"/>
    <cellStyle name="Normal 2 2 6 2 3 2 2" xfId="6244" xr:uid="{6F054504-44BD-42C9-AA22-3BACA7580360}"/>
    <cellStyle name="Normal 2 2 6 2 3 2 2 2" xfId="27042" xr:uid="{B09CE0B7-9764-4C38-A97E-326DCABF4D55}"/>
    <cellStyle name="Normal 2 2 6 2 3 2 2 3" xfId="15813" xr:uid="{8E04F228-6530-4F9F-8C15-F0254E2E4C5B}"/>
    <cellStyle name="Normal 2 2 6 2 3 2 3" xfId="8266" xr:uid="{958EE414-6373-4CF0-BE5F-00C92EC1F8AE}"/>
    <cellStyle name="Normal 2 2 6 2 3 2 3 2" xfId="18646" xr:uid="{2197D954-3104-4564-940C-6D59F2A9951B}"/>
    <cellStyle name="Normal 2 2 6 2 3 2 4" xfId="11099" xr:uid="{2D6C8B97-62B4-4DA8-B626-48719476F097}"/>
    <cellStyle name="Normal 2 2 6 2 3 2 4 2" xfId="21479" xr:uid="{0F40F97C-771B-4BE9-B3DA-F94A78A64F4D}"/>
    <cellStyle name="Normal 2 2 6 2 3 2 5" xfId="24071" xr:uid="{2ADE2F64-E9FA-4AC1-A03B-726B30D3571D}"/>
    <cellStyle name="Normal 2 2 6 2 3 2 6" xfId="13727" xr:uid="{42E91BD0-98A8-4495-8410-CE6A9CCE515B}"/>
    <cellStyle name="Normal 2 2 6 2 3 3" xfId="4296" xr:uid="{971A6F7A-AFB2-436A-B1B4-F113D718A7CF}"/>
    <cellStyle name="Normal 2 2 6 2 3 3 2" xfId="9067" xr:uid="{664D73D2-B22A-4951-A932-61284E659329}"/>
    <cellStyle name="Normal 2 2 6 2 3 3 2 2" xfId="29110" xr:uid="{2EC97DC1-4E87-49EB-BA04-9DA8D87362C3}"/>
    <cellStyle name="Normal 2 2 6 2 3 3 2 3" xfId="19447" xr:uid="{F62BBE02-DD83-406E-8C47-EB15CFE84F51}"/>
    <cellStyle name="Normal 2 2 6 2 3 3 3" xfId="11900" xr:uid="{B4FD6724-96A8-4636-A3CF-3C2DB3575377}"/>
    <cellStyle name="Normal 2 2 6 2 3 3 3 2" xfId="22280" xr:uid="{C9F376C1-F2A5-4B82-B967-60AB0472EEBC}"/>
    <cellStyle name="Normal 2 2 6 2 3 3 4" xfId="25395" xr:uid="{C156F1EE-186D-4F4C-B11D-8B8C506CE98A}"/>
    <cellStyle name="Normal 2 2 6 2 3 3 5" xfId="16614" xr:uid="{0F5FF7D2-38FE-4AB6-A99B-644E84413363}"/>
    <cellStyle name="Normal 2 2 6 2 3 4" xfId="5949" xr:uid="{AC2A7418-B225-47BA-A828-664C24550EAE}"/>
    <cellStyle name="Normal 2 2 6 2 3 4 2" xfId="28500" xr:uid="{B7A50A0D-E2FE-433F-B8D8-BFA030882AE8}"/>
    <cellStyle name="Normal 2 2 6 2 3 4 3" xfId="15402" xr:uid="{715501F0-E530-4AC1-94F3-5862C988D81A}"/>
    <cellStyle name="Normal 2 2 6 2 3 5" xfId="7855" xr:uid="{B7136852-1C74-4FB9-9486-4B100A271B7C}"/>
    <cellStyle name="Normal 2 2 6 2 3 5 2" xfId="18235" xr:uid="{BCC193CB-6993-412F-8996-9DE28E9B55B3}"/>
    <cellStyle name="Normal 2 2 6 2 3 6" xfId="10688" xr:uid="{E319272E-D7B6-47E6-9583-74C368EB9E3C}"/>
    <cellStyle name="Normal 2 2 6 2 3 6 2" xfId="21068" xr:uid="{60857185-132A-4FC6-BB37-40FA88651047}"/>
    <cellStyle name="Normal 2 2 6 2 3 7" xfId="24192" xr:uid="{10413727-889B-4E73-82C4-8EF0C680A434}"/>
    <cellStyle name="Normal 2 2 6 2 3 8" xfId="13165" xr:uid="{AD3103CD-2764-44EF-A605-330EB883A61C}"/>
    <cellStyle name="Normal 2 2 6 2 4" xfId="3188" xr:uid="{00000000-0005-0000-0000-000027040000}"/>
    <cellStyle name="Normal 2 2 6 2 4 2" xfId="4468" xr:uid="{0FE318DA-088C-485A-9A1B-148B7C2FE78A}"/>
    <cellStyle name="Normal 2 2 6 2 4 2 2" xfId="9239" xr:uid="{1048AA4A-927C-4161-B8BB-3B6E9A954A52}"/>
    <cellStyle name="Normal 2 2 6 2 4 2 2 2" xfId="19619" xr:uid="{B32F671F-47F0-485A-AD34-1D9C1F20B811}"/>
    <cellStyle name="Normal 2 2 6 2 4 2 3" xfId="12072" xr:uid="{3D4A563A-E48D-426B-B3CF-A2C49C71920E}"/>
    <cellStyle name="Normal 2 2 6 2 4 2 3 2" xfId="22452" xr:uid="{FACF2DD8-440B-42CC-8206-6CB96D9402EF}"/>
    <cellStyle name="Normal 2 2 6 2 4 2 4" xfId="26097" xr:uid="{12BA8A78-EF3A-4DDE-A8F1-C8052A647E4C}"/>
    <cellStyle name="Normal 2 2 6 2 4 2 5" xfId="16786" xr:uid="{0D39DC32-5A39-4618-97E4-409303F50F70}"/>
    <cellStyle name="Normal 2 2 6 2 4 3" xfId="6245" xr:uid="{711A1386-EB02-4D5C-A20F-D17AE5B53DD3}"/>
    <cellStyle name="Normal 2 2 6 2 4 3 2" xfId="15814" xr:uid="{1C57A535-5B59-4BC1-BD8C-FB0C0791E824}"/>
    <cellStyle name="Normal 2 2 6 2 4 4" xfId="8267" xr:uid="{C032CA74-9A89-4596-905A-E92BDA9AA145}"/>
    <cellStyle name="Normal 2 2 6 2 4 4 2" xfId="18647" xr:uid="{6A0B5E13-E75A-4ABD-A2F5-0CF3D9E12D20}"/>
    <cellStyle name="Normal 2 2 6 2 4 5" xfId="11100" xr:uid="{AE521645-6376-4B68-9A18-6D97632553A1}"/>
    <cellStyle name="Normal 2 2 6 2 4 5 2" xfId="21480" xr:uid="{69CC3F87-EA81-43EF-A06E-E7DDC96303E6}"/>
    <cellStyle name="Normal 2 2 6 2 4 6" xfId="24585" xr:uid="{FF1DE5FA-250B-4680-A117-DD1976C4FB09}"/>
    <cellStyle name="Normal 2 2 6 2 4 7" xfId="13728" xr:uid="{6EDAE71B-7F2C-473D-8893-EC43F0AADD36}"/>
    <cellStyle name="Normal 2 2 6 2 5" xfId="3183" xr:uid="{00000000-0005-0000-0000-000028040000}"/>
    <cellStyle name="Normal 2 2 6 2 5 2" xfId="6240" xr:uid="{0A6AF36F-1FBE-4672-9497-A7A631B308EF}"/>
    <cellStyle name="Normal 2 2 6 2 5 2 2" xfId="28738" xr:uid="{5B69F3EA-6B7C-4570-96D6-F27E5C980BFA}"/>
    <cellStyle name="Normal 2 2 6 2 5 2 3" xfId="15809" xr:uid="{76BEACCF-5F5B-43F0-A5B2-36DD6C9A2D9E}"/>
    <cellStyle name="Normal 2 2 6 2 5 3" xfId="8262" xr:uid="{4773665C-A056-459D-95BA-07D0BBFBC73C}"/>
    <cellStyle name="Normal 2 2 6 2 5 3 2" xfId="18642" xr:uid="{62DA566B-022B-451E-8489-F37EF95BA9A5}"/>
    <cellStyle name="Normal 2 2 6 2 5 4" xfId="11095" xr:uid="{B74255FD-0D92-4281-B1B5-831CF4D94442}"/>
    <cellStyle name="Normal 2 2 6 2 5 4 2" xfId="21475" xr:uid="{A43FA36F-DA4D-490C-8866-7682DC51D2EF}"/>
    <cellStyle name="Normal 2 2 6 2 5 5" xfId="23155" xr:uid="{B356D2F5-AA29-4BBE-B9FC-DF53537515CA}"/>
    <cellStyle name="Normal 2 2 6 2 5 6" xfId="13723" xr:uid="{5F8A1828-3379-4FFE-B5D9-A6997C5EE36D}"/>
    <cellStyle name="Normal 2 2 6 2 6" xfId="2547" xr:uid="{00000000-0005-0000-0000-000029040000}"/>
    <cellStyle name="Normal 2 2 6 2 6 2" xfId="5818" xr:uid="{DD46955B-644F-4075-A62A-01E728825C72}"/>
    <cellStyle name="Normal 2 2 6 2 6 2 2" xfId="25834" xr:uid="{5E225070-8700-47AE-BB40-F61DFAA2BB7A}"/>
    <cellStyle name="Normal 2 2 6 2 6 2 3" xfId="15218" xr:uid="{8A69E008-98E6-4611-A97E-CA5A9C690D18}"/>
    <cellStyle name="Normal 2 2 6 2 6 3" xfId="7671" xr:uid="{B7E0288A-09BC-41C8-AB8F-012493240ADF}"/>
    <cellStyle name="Normal 2 2 6 2 6 3 2" xfId="18051" xr:uid="{95348DC5-EF32-4E6B-8E46-E8DE78003BA3}"/>
    <cellStyle name="Normal 2 2 6 2 6 4" xfId="10504" xr:uid="{FCB519E4-A7D2-4946-B317-76A86C0422BC}"/>
    <cellStyle name="Normal 2 2 6 2 6 4 2" xfId="20884" xr:uid="{5A289437-DBA2-47F5-9B82-C36081E33F26}"/>
    <cellStyle name="Normal 2 2 6 2 6 5" xfId="23897" xr:uid="{E133F193-E3D0-4080-B01F-FB88A4225A0F}"/>
    <cellStyle name="Normal 2 2 6 2 6 6" xfId="12934" xr:uid="{E970EBAC-FD52-4F8B-B9ED-263F3F3A9451}"/>
    <cellStyle name="Normal 2 2 6 2 7" xfId="2241" xr:uid="{00000000-0005-0000-0000-00001F040000}"/>
    <cellStyle name="Normal 2 2 6 2 7 2" xfId="7367" xr:uid="{E3315053-3F06-4B6B-8A15-8F56FD09B6D3}"/>
    <cellStyle name="Normal 2 2 6 2 7 2 2" xfId="17747" xr:uid="{59CE3CB4-48FF-436F-AB9F-5BDBA10A3A4A}"/>
    <cellStyle name="Normal 2 2 6 2 7 3" xfId="10200" xr:uid="{E237DC12-6969-46B9-BEB8-59BF47688AC7}"/>
    <cellStyle name="Normal 2 2 6 2 7 3 2" xfId="20580" xr:uid="{2AC17149-8D77-4C66-9B64-E74F2D180A93}"/>
    <cellStyle name="Normal 2 2 6 2 7 4" xfId="22830" xr:uid="{2180F4CE-54F4-4334-B8BC-350373340C0E}"/>
    <cellStyle name="Normal 2 2 6 2 7 5" xfId="14914" xr:uid="{6C7199FC-4A5B-4644-B73C-9FD92807338A}"/>
    <cellStyle name="Normal 2 2 6 2 8" xfId="3794" xr:uid="{3DC452E1-1CA4-495A-BBE7-BA28DD8D8CA8}"/>
    <cellStyle name="Normal 2 2 6 2 8 2" xfId="8629" xr:uid="{2359EFA7-1177-40B1-A540-89631581AC54}"/>
    <cellStyle name="Normal 2 2 6 2 8 2 2" xfId="19009" xr:uid="{97C046AA-3D85-4DA4-95CF-1E9F0374DAB0}"/>
    <cellStyle name="Normal 2 2 6 2 8 3" xfId="11462" xr:uid="{8D1E2DDE-0A46-49A1-97D1-BE99B96D3287}"/>
    <cellStyle name="Normal 2 2 6 2 8 3 2" xfId="21842" xr:uid="{87787337-F20C-4DAF-989E-CB84C0CCECAE}"/>
    <cellStyle name="Normal 2 2 6 2 8 4" xfId="16176" xr:uid="{956371C3-846B-4513-8438-90381C4675D2}"/>
    <cellStyle name="Normal 2 2 6 2 9" xfId="5117" xr:uid="{5C4ACD4B-02FD-4CEF-A3D2-4E04A9F0C611}"/>
    <cellStyle name="Normal 2 2 6 2 9 2" xfId="14414" xr:uid="{260E15F7-FF2D-46CF-8555-BA8822FC5CA2}"/>
    <cellStyle name="Normal 2 2 6 3" xfId="767" xr:uid="{00000000-0005-0000-0000-0000AB040000}"/>
    <cellStyle name="Normal 2 2 6 3 10" xfId="9702" xr:uid="{4C3E2F2B-56B2-4CF4-96E5-96EDB012DA49}"/>
    <cellStyle name="Normal 2 2 6 3 10 2" xfId="20082" xr:uid="{DC4C3F4A-9533-46A9-9E89-A4555E3086C2}"/>
    <cellStyle name="Normal 2 2 6 3 11" xfId="24854" xr:uid="{E3A76C8A-2F6D-4F8D-A4BA-E63D7B8AF419}"/>
    <cellStyle name="Normal 2 2 6 3 12" xfId="12562" xr:uid="{5FB5965A-D485-4ACE-BAD5-9CC525EDB1AF}"/>
    <cellStyle name="Normal 2 2 6 3 2" xfId="2734" xr:uid="{00000000-0005-0000-0000-00002B040000}"/>
    <cellStyle name="Normal 2 2 6 3 2 2" xfId="3190" xr:uid="{00000000-0005-0000-0000-00002C040000}"/>
    <cellStyle name="Normal 2 2 6 3 2 2 2" xfId="6247" xr:uid="{E44AA17E-05A2-47E2-8395-59B103ABE9B4}"/>
    <cellStyle name="Normal 2 2 6 3 2 2 2 2" xfId="27121" xr:uid="{B3EE830C-9737-40AC-B774-DC1C1CDA2AC3}"/>
    <cellStyle name="Normal 2 2 6 3 2 2 2 3" xfId="15816" xr:uid="{D41E5751-026D-427F-8873-2102B9A0E2DA}"/>
    <cellStyle name="Normal 2 2 6 3 2 2 3" xfId="8269" xr:uid="{4F15D839-68EC-4AFB-B95C-AD303D81C0F5}"/>
    <cellStyle name="Normal 2 2 6 3 2 2 3 2" xfId="18649" xr:uid="{0941D33B-37E7-4FB9-8BDD-31ECB15DD03C}"/>
    <cellStyle name="Normal 2 2 6 3 2 2 4" xfId="11102" xr:uid="{AA5D45D2-B615-4681-905D-0A0D4F4CF0A8}"/>
    <cellStyle name="Normal 2 2 6 3 2 2 4 2" xfId="21482" xr:uid="{45B34AA5-B78E-46EE-8B6C-B69CC14AE78D}"/>
    <cellStyle name="Normal 2 2 6 3 2 2 5" xfId="25433" xr:uid="{DB672273-560C-4F9C-A8CF-761B73D83566}"/>
    <cellStyle name="Normal 2 2 6 3 2 2 6" xfId="13730" xr:uid="{668FCC29-7C50-4312-9C41-BAC872544AC2}"/>
    <cellStyle name="Normal 2 2 6 3 2 3" xfId="4298" xr:uid="{AF36B563-FC36-4796-A3A6-E1993E821E9D}"/>
    <cellStyle name="Normal 2 2 6 3 2 3 2" xfId="9069" xr:uid="{F175B39D-0BCE-4077-B094-FBA606ACB714}"/>
    <cellStyle name="Normal 2 2 6 3 2 3 2 2" xfId="29112" xr:uid="{7ACC3B77-734A-4C91-A47F-8FFBABF3EF56}"/>
    <cellStyle name="Normal 2 2 6 3 2 3 2 3" xfId="19449" xr:uid="{90426A97-6901-4D73-ACFF-6E4D5F24FB00}"/>
    <cellStyle name="Normal 2 2 6 3 2 3 3" xfId="11902" xr:uid="{E90BF0AC-1250-4A66-9DE8-9F93A865D89A}"/>
    <cellStyle name="Normal 2 2 6 3 2 3 3 2" xfId="22282" xr:uid="{A409580F-2461-4D9C-BA00-8347009ECB9C}"/>
    <cellStyle name="Normal 2 2 6 3 2 3 4" xfId="23061" xr:uid="{2FD785B8-6281-4902-A97E-AF9F93D90BCC}"/>
    <cellStyle name="Normal 2 2 6 3 2 3 5" xfId="16616" xr:uid="{94FE5296-6D54-4088-A379-492CD391DFE4}"/>
    <cellStyle name="Normal 2 2 6 3 2 4" xfId="5951" xr:uid="{E3D1BA83-E110-4070-ABE3-31455F14EECF}"/>
    <cellStyle name="Normal 2 2 6 3 2 4 2" xfId="28713" xr:uid="{C9B51B7B-BA27-4989-9B77-BFB6FEEC3C11}"/>
    <cellStyle name="Normal 2 2 6 3 2 4 3" xfId="15404" xr:uid="{20CA3628-CCFE-4F2B-844E-8FBCEFF9B7DA}"/>
    <cellStyle name="Normal 2 2 6 3 2 5" xfId="7857" xr:uid="{8509A51E-F4D4-43AF-8124-F96AF6EAB54C}"/>
    <cellStyle name="Normal 2 2 6 3 2 5 2" xfId="18237" xr:uid="{58C2555D-2438-45B4-9B64-3CAF8320319B}"/>
    <cellStyle name="Normal 2 2 6 3 2 6" xfId="10690" xr:uid="{35248E13-1CF6-4D3F-A839-08077937F647}"/>
    <cellStyle name="Normal 2 2 6 3 2 6 2" xfId="21070" xr:uid="{83687619-3CB4-42C4-9E00-6EC79E49A7BF}"/>
    <cellStyle name="Normal 2 2 6 3 2 7" xfId="23504" xr:uid="{A01A4261-FC07-442C-8D9A-17FE25863308}"/>
    <cellStyle name="Normal 2 2 6 3 2 8" xfId="13167" xr:uid="{1EA23027-6384-4BE0-89B2-3EA296E8FFEE}"/>
    <cellStyle name="Normal 2 2 6 3 3" xfId="3191" xr:uid="{00000000-0005-0000-0000-00002D040000}"/>
    <cellStyle name="Normal 2 2 6 3 3 2" xfId="4469" xr:uid="{D03A52A9-8653-4C41-9A28-8E98E897D3ED}"/>
    <cellStyle name="Normal 2 2 6 3 3 2 2" xfId="9240" xr:uid="{20DDAF65-0E91-4C94-8A20-E9554F74EB6D}"/>
    <cellStyle name="Normal 2 2 6 3 3 2 2 2" xfId="29229" xr:uid="{6827C6F6-99D4-44ED-A2FB-5741B27C3E44}"/>
    <cellStyle name="Normal 2 2 6 3 3 2 2 3" xfId="19620" xr:uid="{044F6EE3-1478-4DF6-805A-DAC9A06E9FD7}"/>
    <cellStyle name="Normal 2 2 6 3 3 2 3" xfId="12073" xr:uid="{A80DECAF-5FF3-4A7E-97AD-DD68C5184EDE}"/>
    <cellStyle name="Normal 2 2 6 3 3 2 3 2" xfId="22453" xr:uid="{77B21F3D-69BA-4E03-BFD5-FF6767435652}"/>
    <cellStyle name="Normal 2 2 6 3 3 2 4" xfId="24358" xr:uid="{A627CFC4-18FF-4911-B5E0-F00CA2CA1BE1}"/>
    <cellStyle name="Normal 2 2 6 3 3 2 5" xfId="16787" xr:uid="{41E8D57E-0898-4600-8B45-5C361F73F80D}"/>
    <cellStyle name="Normal 2 2 6 3 3 3" xfId="6248" xr:uid="{D55A819E-7CBD-4C4C-87F6-1352BB2121FA}"/>
    <cellStyle name="Normal 2 2 6 3 3 3 2" xfId="28258" xr:uid="{F55449F2-2BBE-4515-BF06-BC399FBB39BE}"/>
    <cellStyle name="Normal 2 2 6 3 3 3 3" xfId="15817" xr:uid="{AB63E61B-DF1C-41AA-A088-D991A00C7282}"/>
    <cellStyle name="Normal 2 2 6 3 3 4" xfId="8270" xr:uid="{490ABBA9-728D-4597-A084-EF8D5F57061F}"/>
    <cellStyle name="Normal 2 2 6 3 3 4 2" xfId="18650" xr:uid="{9D3C7B97-38B1-4510-9996-047A2F781E5F}"/>
    <cellStyle name="Normal 2 2 6 3 3 5" xfId="11103" xr:uid="{9E3BF72C-580C-4D36-B16E-04B1671D9201}"/>
    <cellStyle name="Normal 2 2 6 3 3 5 2" xfId="21483" xr:uid="{48F4F805-4B92-4084-AFEF-8783EEF5369B}"/>
    <cellStyle name="Normal 2 2 6 3 3 6" xfId="23800" xr:uid="{279D83EF-BFFF-4CA7-B6C2-FA5BB1B9598E}"/>
    <cellStyle name="Normal 2 2 6 3 3 7" xfId="13731" xr:uid="{E82538C7-D5CF-4C2C-B896-96B5B1D6732F}"/>
    <cellStyle name="Normal 2 2 6 3 4" xfId="3189" xr:uid="{00000000-0005-0000-0000-00002E040000}"/>
    <cellStyle name="Normal 2 2 6 3 4 2" xfId="6246" xr:uid="{AB61BC95-E1D2-4C7F-9E27-637375B52DE8}"/>
    <cellStyle name="Normal 2 2 6 3 4 2 2" xfId="28727" xr:uid="{37F78F17-D5CE-43E3-80C0-38223208C2D4}"/>
    <cellStyle name="Normal 2 2 6 3 4 2 3" xfId="15815" xr:uid="{D3DFF2FF-54D9-4183-BB09-9EE6CDDCB508}"/>
    <cellStyle name="Normal 2 2 6 3 4 3" xfId="8268" xr:uid="{21262C5E-45DD-408B-AAE8-F32E1D09324A}"/>
    <cellStyle name="Normal 2 2 6 3 4 3 2" xfId="18648" xr:uid="{67090179-1D90-4D36-BA32-A0967397BC40}"/>
    <cellStyle name="Normal 2 2 6 3 4 4" xfId="11101" xr:uid="{CA746757-EAF7-45AB-9E4D-50A54017AE93}"/>
    <cellStyle name="Normal 2 2 6 3 4 4 2" xfId="21481" xr:uid="{49E2FBDE-AD09-44C4-B9E9-07E28E6BC8FD}"/>
    <cellStyle name="Normal 2 2 6 3 4 5" xfId="24353" xr:uid="{16052B0A-7BE2-4385-8D41-C9A5844DC355}"/>
    <cellStyle name="Normal 2 2 6 3 4 6" xfId="13729" xr:uid="{7DB53946-566B-4CAD-BF90-3B847D9555DD}"/>
    <cellStyle name="Normal 2 2 6 3 5" xfId="2590" xr:uid="{00000000-0005-0000-0000-00002F040000}"/>
    <cellStyle name="Normal 2 2 6 3 5 2" xfId="5854" xr:uid="{C883B5AF-18F5-4388-ABB4-D72C87122743}"/>
    <cellStyle name="Normal 2 2 6 3 5 2 2" xfId="26933" xr:uid="{5A40FB34-956B-4526-BCE3-9614D21C9E93}"/>
    <cellStyle name="Normal 2 2 6 3 5 2 3" xfId="15261" xr:uid="{E94B3B5B-1644-4E26-928B-15FF78687728}"/>
    <cellStyle name="Normal 2 2 6 3 5 3" xfId="7714" xr:uid="{E1C381A5-BA63-4B96-8942-177F60E6A9C6}"/>
    <cellStyle name="Normal 2 2 6 3 5 3 2" xfId="18094" xr:uid="{ABCB03D5-EC80-40AD-B995-D7EDB6E2CA7F}"/>
    <cellStyle name="Normal 2 2 6 3 5 4" xfId="10547" xr:uid="{C5BB12D6-85EA-467C-A043-96B8CCF861A7}"/>
    <cellStyle name="Normal 2 2 6 3 5 4 2" xfId="20927" xr:uid="{F794C766-F5A4-4669-BF82-894589530290}"/>
    <cellStyle name="Normal 2 2 6 3 5 5" xfId="23618" xr:uid="{42A9F908-E0A3-4303-88B6-2D24B095DFFE}"/>
    <cellStyle name="Normal 2 2 6 3 5 6" xfId="12977" xr:uid="{2880477B-ED04-43B6-A0F4-A0DD907F21D8}"/>
    <cellStyle name="Normal 2 2 6 3 6" xfId="2329" xr:uid="{00000000-0005-0000-0000-00002A040000}"/>
    <cellStyle name="Normal 2 2 6 3 6 2" xfId="7455" xr:uid="{B959A3A8-48A6-4881-A410-74E64567F69E}"/>
    <cellStyle name="Normal 2 2 6 3 6 2 2" xfId="17835" xr:uid="{D409532D-8BBE-435F-BEBD-A89EDF2C4362}"/>
    <cellStyle name="Normal 2 2 6 3 6 3" xfId="10288" xr:uid="{B3C768DC-DF0A-4FF1-8D0F-D49D5A9E1F17}"/>
    <cellStyle name="Normal 2 2 6 3 6 3 2" xfId="20668" xr:uid="{20424838-F57D-4E3F-934D-E62956DB1E35}"/>
    <cellStyle name="Normal 2 2 6 3 6 4" xfId="23146" xr:uid="{6C7DB46A-CB8E-4767-A221-43C87A93B7DF}"/>
    <cellStyle name="Normal 2 2 6 3 6 5" xfId="15002" xr:uid="{58137D8A-5F2E-412F-A65D-DD4557451A70}"/>
    <cellStyle name="Normal 2 2 6 3 7" xfId="3844" xr:uid="{712F6ECE-2FCF-40FF-BC3A-B8E57455C658}"/>
    <cellStyle name="Normal 2 2 6 3 7 2" xfId="8676" xr:uid="{8801AC38-17ED-48C4-B15A-5EC496CB1189}"/>
    <cellStyle name="Normal 2 2 6 3 7 2 2" xfId="19056" xr:uid="{01EAAE53-7179-4F99-8C05-CDBA10542186}"/>
    <cellStyle name="Normal 2 2 6 3 7 3" xfId="11509" xr:uid="{B40DA53C-3E90-4116-9976-35490BC4F598}"/>
    <cellStyle name="Normal 2 2 6 3 7 3 2" xfId="21889" xr:uid="{2F776532-C363-4EA1-BE90-F85AFF70E5B9}"/>
    <cellStyle name="Normal 2 2 6 3 7 4" xfId="16223" xr:uid="{7D736926-DE92-4BAD-BB26-D0719308E154}"/>
    <cellStyle name="Normal 2 2 6 3 8" xfId="5119" xr:uid="{0D41CC50-3C09-47D8-9D04-FF0749EBE539}"/>
    <cellStyle name="Normal 2 2 6 3 8 2" xfId="14416" xr:uid="{4C44EB3C-92B7-4DF4-94B3-CBB25821F1A6}"/>
    <cellStyle name="Normal 2 2 6 3 9" xfId="6869" xr:uid="{67EEB3CB-5943-4F2C-A717-EB1EB3467721}"/>
    <cellStyle name="Normal 2 2 6 3 9 2" xfId="17249" xr:uid="{B3C0259A-3C51-4FD8-AD74-DF0716C38BAD}"/>
    <cellStyle name="Normal 2 2 6 4" xfId="768" xr:uid="{00000000-0005-0000-0000-0000AC040000}"/>
    <cellStyle name="Normal 2 2 6 4 2" xfId="3192" xr:uid="{00000000-0005-0000-0000-000031040000}"/>
    <cellStyle name="Normal 2 2 6 4 2 2" xfId="6249" xr:uid="{CB439588-1D5F-4005-8532-AF188C452CFA}"/>
    <cellStyle name="Normal 2 2 6 4 2 2 2" xfId="26730" xr:uid="{A61F4418-B64B-495C-8A31-614827CC5054}"/>
    <cellStyle name="Normal 2 2 6 4 2 2 3" xfId="15818" xr:uid="{B27AE241-0DD4-43AF-8FE3-F64AA791483B}"/>
    <cellStyle name="Normal 2 2 6 4 2 3" xfId="8271" xr:uid="{38EFA85C-082D-4ECE-A0AC-E6CBB8D45E4E}"/>
    <cellStyle name="Normal 2 2 6 4 2 3 2" xfId="18651" xr:uid="{17081F4A-10E4-4BEB-A3DD-8714A69DC71B}"/>
    <cellStyle name="Normal 2 2 6 4 2 4" xfId="11104" xr:uid="{AB647E7E-1D38-436E-B315-9751ECB1C453}"/>
    <cellStyle name="Normal 2 2 6 4 2 4 2" xfId="21484" xr:uid="{96F0541B-B4A5-4A30-AA34-B3D1F76A4527}"/>
    <cellStyle name="Normal 2 2 6 4 2 5" xfId="22996" xr:uid="{19A55A42-EF4F-4980-94B4-D4D545CBB56D}"/>
    <cellStyle name="Normal 2 2 6 4 2 6" xfId="13732" xr:uid="{D9031275-8D50-4DD1-9158-5A6601AD56D2}"/>
    <cellStyle name="Normal 2 2 6 4 3" xfId="2731" xr:uid="{00000000-0005-0000-0000-000032040000}"/>
    <cellStyle name="Normal 2 2 6 4 3 2" xfId="5948" xr:uid="{11B2852D-EDF7-4948-8623-C6242D2A565C}"/>
    <cellStyle name="Normal 2 2 6 4 3 2 2" xfId="28519" xr:uid="{B8A26FFE-FD78-420C-9DA2-1CE49CD93A72}"/>
    <cellStyle name="Normal 2 2 6 4 3 2 3" xfId="15401" xr:uid="{C30637F1-3D60-4C29-B383-B0542E07093A}"/>
    <cellStyle name="Normal 2 2 6 4 3 3" xfId="7854" xr:uid="{F1F9433B-0784-4153-9E12-4A4B4BF106CD}"/>
    <cellStyle name="Normal 2 2 6 4 3 3 2" xfId="18234" xr:uid="{4173CB35-3A2E-47F1-AA16-7B0E91E0B47E}"/>
    <cellStyle name="Normal 2 2 6 4 3 4" xfId="10687" xr:uid="{DCB347E5-4172-4DB5-B7FF-960D1BEC6F5A}"/>
    <cellStyle name="Normal 2 2 6 4 3 4 2" xfId="21067" xr:uid="{7D6A8905-8AC6-472E-93F1-89521DC82887}"/>
    <cellStyle name="Normal 2 2 6 4 3 5" xfId="25425" xr:uid="{A3D8D863-91FE-4A5A-B3FF-AEAB0AD23AC7}"/>
    <cellStyle name="Normal 2 2 6 4 3 6" xfId="13164" xr:uid="{8F0C0AEF-395A-44BD-A2DE-C4B39BBA0447}"/>
    <cellStyle name="Normal 2 2 6 4 4" xfId="4163" xr:uid="{0955D02B-ABE6-43BB-A2F0-E7BD877C50A1}"/>
    <cellStyle name="Normal 2 2 6 4 4 2" xfId="8934" xr:uid="{0F7D7877-6C21-48D3-9F5B-B4BC947A6719}"/>
    <cellStyle name="Normal 2 2 6 4 4 2 2" xfId="19314" xr:uid="{90F97ABE-9CA5-4539-94EF-79C5B2370B11}"/>
    <cellStyle name="Normal 2 2 6 4 4 3" xfId="11767" xr:uid="{C6512C9C-1DCE-4B4F-8549-4756852FD341}"/>
    <cellStyle name="Normal 2 2 6 4 4 3 2" xfId="22147" xr:uid="{25AFC8E6-F1E4-4611-B59B-A4D8AD2EC480}"/>
    <cellStyle name="Normal 2 2 6 4 4 4" xfId="24132" xr:uid="{A11D0DC3-5B44-4E74-BA89-53B7C535938D}"/>
    <cellStyle name="Normal 2 2 6 4 4 5" xfId="16481" xr:uid="{67E362AA-8D03-493D-957E-C45DFBA2D8E0}"/>
    <cellStyle name="Normal 2 2 6 4 5" xfId="5120" xr:uid="{F054F7C7-62F7-4116-B376-3EC374D865E7}"/>
    <cellStyle name="Normal 2 2 6 4 5 2" xfId="14417" xr:uid="{1B9BB4CB-0A06-49DF-ABF3-0EDFCF0F66D2}"/>
    <cellStyle name="Normal 2 2 6 4 6" xfId="6870" xr:uid="{9D58F73D-007B-4442-B32E-FCA7DC647B7E}"/>
    <cellStyle name="Normal 2 2 6 4 6 2" xfId="17250" xr:uid="{2C27107F-B77C-49B4-9A60-9E75B92D05E4}"/>
    <cellStyle name="Normal 2 2 6 4 7" xfId="9703" xr:uid="{118CD2BE-CE2D-4E3F-9EC0-A270E7B58A2D}"/>
    <cellStyle name="Normal 2 2 6 4 7 2" xfId="20083" xr:uid="{515A166A-0811-46E5-BD81-5274C64ACC04}"/>
    <cellStyle name="Normal 2 2 6 4 8" xfId="25105" xr:uid="{662F58D9-B0B3-404D-B0BA-5EF31AF847BF}"/>
    <cellStyle name="Normal 2 2 6 4 9" xfId="12720" xr:uid="{579D2275-C61E-415B-8BC5-51251ECF05D9}"/>
    <cellStyle name="Normal 2 2 6 5" xfId="3193" xr:uid="{00000000-0005-0000-0000-000033040000}"/>
    <cellStyle name="Normal 2 2 6 5 2" xfId="4470" xr:uid="{CBD07B7A-1544-404E-99B7-7AD42747BAF4}"/>
    <cellStyle name="Normal 2 2 6 5 2 2" xfId="9241" xr:uid="{CA8839B8-562D-4FEB-B1E5-229693210434}"/>
    <cellStyle name="Normal 2 2 6 5 2 2 2" xfId="29230" xr:uid="{7008ECDD-72A8-4384-9DE2-80A96C4C0FE1}"/>
    <cellStyle name="Normal 2 2 6 5 2 2 3" xfId="19621" xr:uid="{E250A443-58A5-4F1E-8887-54B5054E386F}"/>
    <cellStyle name="Normal 2 2 6 5 2 3" xfId="12074" xr:uid="{A7439361-3315-47F8-8836-473F23E19C0C}"/>
    <cellStyle name="Normal 2 2 6 5 2 3 2" xfId="22454" xr:uid="{8DA188E4-7D8C-4664-B87F-A2AC6C5358B8}"/>
    <cellStyle name="Normal 2 2 6 5 2 4" xfId="24068" xr:uid="{646BF25D-7858-4818-8FFB-C90EE6BB55BE}"/>
    <cellStyle name="Normal 2 2 6 5 2 5" xfId="16788" xr:uid="{85F5C205-8DAA-44DB-87A6-464B58944ED8}"/>
    <cellStyle name="Normal 2 2 6 5 3" xfId="6250" xr:uid="{895B147F-601B-4065-8645-5AD015666B32}"/>
    <cellStyle name="Normal 2 2 6 5 3 2" xfId="27912" xr:uid="{C45325C8-0CFF-4DC3-A87E-160F529C2D2B}"/>
    <cellStyle name="Normal 2 2 6 5 3 3" xfId="15819" xr:uid="{E7C8CA88-9C26-485E-B413-3C25F41487E1}"/>
    <cellStyle name="Normal 2 2 6 5 4" xfId="8272" xr:uid="{63A4AD72-30FC-40F9-8FB2-C73EA5B302F1}"/>
    <cellStyle name="Normal 2 2 6 5 4 2" xfId="18652" xr:uid="{66B849C8-0EA1-4C13-AF88-FE7571754B86}"/>
    <cellStyle name="Normal 2 2 6 5 5" xfId="11105" xr:uid="{5986780A-0B59-44F2-8E1F-FECB6B30AD7D}"/>
    <cellStyle name="Normal 2 2 6 5 5 2" xfId="21485" xr:uid="{BA19BD5D-A4AF-42F1-B58E-71A2A59A390D}"/>
    <cellStyle name="Normal 2 2 6 5 6" xfId="25222" xr:uid="{CEC419A5-CA5A-4DBB-B3B6-4C8BF7921A29}"/>
    <cellStyle name="Normal 2 2 6 5 7" xfId="13733" xr:uid="{8447C74C-ED2E-40B8-B030-E3008A10DE80}"/>
    <cellStyle name="Normal 2 2 6 6" xfId="2904" xr:uid="{00000000-0005-0000-0000-000034040000}"/>
    <cellStyle name="Normal 2 2 6 6 2" xfId="6089" xr:uid="{16CCF25F-2BD3-4135-9602-703A2BCB5A3C}"/>
    <cellStyle name="Normal 2 2 6 6 2 2" xfId="27701" xr:uid="{E10C9B2E-92BC-4CE7-926E-3F7744D6AE09}"/>
    <cellStyle name="Normal 2 2 6 6 2 3" xfId="15567" xr:uid="{426A488E-3F6F-4736-ABBE-26DF1BF33C1D}"/>
    <cellStyle name="Normal 2 2 6 6 3" xfId="8020" xr:uid="{78D8298A-1551-45ED-92A9-35D92C38DAC8}"/>
    <cellStyle name="Normal 2 2 6 6 3 2" xfId="18400" xr:uid="{11096A96-338B-4C74-9D7E-5DD9EEFC39F6}"/>
    <cellStyle name="Normal 2 2 6 6 4" xfId="10853" xr:uid="{A64EA007-8B20-4236-A1E1-D7AD8F2E0402}"/>
    <cellStyle name="Normal 2 2 6 6 4 2" xfId="21233" xr:uid="{A568604F-B051-45B5-B2AE-184A6C336636}"/>
    <cellStyle name="Normal 2 2 6 6 5" xfId="25277" xr:uid="{43C848A0-2D16-45DD-9695-5240E1C8FA92}"/>
    <cellStyle name="Normal 2 2 6 6 6" xfId="13418" xr:uid="{A33F8664-23C1-415E-AF6C-867349EDD5A7}"/>
    <cellStyle name="Normal 2 2 6 7" xfId="2487" xr:uid="{00000000-0005-0000-0000-000035040000}"/>
    <cellStyle name="Normal 2 2 6 7 2" xfId="5771" xr:uid="{76CAC20D-489B-4B80-AD7E-D302E50A89E9}"/>
    <cellStyle name="Normal 2 2 6 7 2 2" xfId="26466" xr:uid="{D18F8181-AC54-42E7-B8E9-3673541D1599}"/>
    <cellStyle name="Normal 2 2 6 7 2 3" xfId="15158" xr:uid="{30643F72-C803-4F70-A78F-77234816673F}"/>
    <cellStyle name="Normal 2 2 6 7 3" xfId="7611" xr:uid="{EB608BF7-F122-4D70-BD0D-248C68CE590A}"/>
    <cellStyle name="Normal 2 2 6 7 3 2" xfId="17991" xr:uid="{9BC7CEE9-1CB8-4489-93FE-B18739EEFB5A}"/>
    <cellStyle name="Normal 2 2 6 7 4" xfId="10444" xr:uid="{F98CD522-C74E-4D1E-9884-1EBA819EBE4C}"/>
    <cellStyle name="Normal 2 2 6 7 4 2" xfId="20824" xr:uid="{1B78D906-7CBB-4C14-8AEE-11AAE0094DCB}"/>
    <cellStyle name="Normal 2 2 6 7 5" xfId="24941" xr:uid="{0BDC3D58-65E9-4A77-A03E-5C78897CB417}"/>
    <cellStyle name="Normal 2 2 6 7 6" xfId="12874" xr:uid="{A61C95EC-B2BA-4019-8830-F0EC110B5898}"/>
    <cellStyle name="Normal 2 2 6 8" xfId="2181" xr:uid="{00000000-0005-0000-0000-00001E040000}"/>
    <cellStyle name="Normal 2 2 6 8 2" xfId="7307" xr:uid="{6FC49187-1498-4000-B451-C8FB2596069A}"/>
    <cellStyle name="Normal 2 2 6 8 2 2" xfId="17687" xr:uid="{79745B4B-26CA-4AC5-AE20-0B3FB148D3D9}"/>
    <cellStyle name="Normal 2 2 6 8 3" xfId="10140" xr:uid="{C57AE7CB-C828-480E-A737-28460381E7A3}"/>
    <cellStyle name="Normal 2 2 6 8 3 2" xfId="20520" xr:uid="{E3DE3E9B-B822-4C8F-AD42-AEE9F96751B6}"/>
    <cellStyle name="Normal 2 2 6 8 4" xfId="24878" xr:uid="{C13717B4-B448-4C7A-AC0F-334D441DECE9}"/>
    <cellStyle name="Normal 2 2 6 8 5" xfId="14854" xr:uid="{B26FC4E8-4B10-4E19-A201-225B353C08D8}"/>
    <cellStyle name="Normal 2 2 6 9" xfId="3936" xr:uid="{4F71D83A-959D-475E-9D25-7D6B36415D87}"/>
    <cellStyle name="Normal 2 2 6 9 2" xfId="8767" xr:uid="{96233D5B-8A89-48F1-9A57-B9BB5A2D37F7}"/>
    <cellStyle name="Normal 2 2 6 9 2 2" xfId="19147" xr:uid="{C662E802-04A3-4507-9901-49DF157CDFAB}"/>
    <cellStyle name="Normal 2 2 6 9 3" xfId="11600" xr:uid="{37797751-1450-47F8-9DE4-6D15B02F0F8C}"/>
    <cellStyle name="Normal 2 2 6 9 3 2" xfId="21980" xr:uid="{A0CF1402-2736-4402-90DC-2EE07E6D4E1F}"/>
    <cellStyle name="Normal 2 2 6 9 4" xfId="16314" xr:uid="{D1D6B85D-8E12-4532-AB67-4098610E0955}"/>
    <cellStyle name="Normal 2 2 7" xfId="769" xr:uid="{00000000-0005-0000-0000-0000AD040000}"/>
    <cellStyle name="Normal 2 2 7 10" xfId="5121" xr:uid="{97DE0FAD-FD61-428C-B324-15458C6A0DE0}"/>
    <cellStyle name="Normal 2 2 7 10 2" xfId="14418" xr:uid="{5A552025-BB63-47C8-A716-65B49A2A9EB2}"/>
    <cellStyle name="Normal 2 2 7 11" xfId="6871" xr:uid="{1FBE5570-8EB9-4FA4-89F2-2A70BF75E24B}"/>
    <cellStyle name="Normal 2 2 7 11 2" xfId="17251" xr:uid="{8F1A0535-AADD-49A8-B8C7-E616384AD067}"/>
    <cellStyle name="Normal 2 2 7 12" xfId="9704" xr:uid="{32224345-8BBA-42D9-98F0-CE4FAE9AE546}"/>
    <cellStyle name="Normal 2 2 7 12 2" xfId="20084" xr:uid="{CD5807E9-F3EE-4241-B288-F1ADAD15438D}"/>
    <cellStyle name="Normal 2 2 7 13" xfId="23474" xr:uid="{415A84E5-3159-4712-8FD1-985112B084C9}"/>
    <cellStyle name="Normal 2 2 7 14" xfId="12446" xr:uid="{CCF5E73B-3EDA-4F88-A85B-AD221AFC95BD}"/>
    <cellStyle name="Normal 2 2 7 2" xfId="770" xr:uid="{00000000-0005-0000-0000-0000AE040000}"/>
    <cellStyle name="Normal 2 2 7 2 10" xfId="9705" xr:uid="{96B7BC76-69A9-41C1-9071-99C298FB4CFB}"/>
    <cellStyle name="Normal 2 2 7 2 10 2" xfId="20085" xr:uid="{94D6349B-CF0D-4CAC-BB03-F05F5F955F3C}"/>
    <cellStyle name="Normal 2 2 7 2 11" xfId="25195" xr:uid="{970A88EF-7558-4745-BAD3-842CFCCC2476}"/>
    <cellStyle name="Normal 2 2 7 2 12" xfId="12563" xr:uid="{14A48E73-5367-44A3-A89F-BE47A5943D14}"/>
    <cellStyle name="Normal 2 2 7 2 2" xfId="771" xr:uid="{00000000-0005-0000-0000-0000AF040000}"/>
    <cellStyle name="Normal 2 2 7 2 2 2" xfId="3195" xr:uid="{00000000-0005-0000-0000-000039040000}"/>
    <cellStyle name="Normal 2 2 7 2 2 2 2" xfId="6252" xr:uid="{8B11C461-0E06-45AB-BD28-47EC1E74397F}"/>
    <cellStyle name="Normal 2 2 7 2 2 2 2 2" xfId="27096" xr:uid="{A2CCF78B-5DD6-47A7-84C9-8DA8F0D392B4}"/>
    <cellStyle name="Normal 2 2 7 2 2 2 2 3" xfId="27663" xr:uid="{5120584F-076D-44DE-8E1C-FDF7DE413BEE}"/>
    <cellStyle name="Normal 2 2 7 2 2 2 2 4" xfId="15821" xr:uid="{88F2C3A9-307E-4134-B781-3A57D5248454}"/>
    <cellStyle name="Normal 2 2 7 2 2 2 3" xfId="8274" xr:uid="{7BE2E20E-F2EA-49A6-9ACC-66CECE11E9F9}"/>
    <cellStyle name="Normal 2 2 7 2 2 2 3 2" xfId="28880" xr:uid="{AEB2A2CB-9366-4AE7-8001-9CBCA404FA79}"/>
    <cellStyle name="Normal 2 2 7 2 2 2 3 3" xfId="18654" xr:uid="{73B34709-9830-4084-8A92-2F31CF5ACFC4}"/>
    <cellStyle name="Normal 2 2 7 2 2 2 4" xfId="11107" xr:uid="{F4CFA1E6-1823-474B-A36C-6B8D54B5BE31}"/>
    <cellStyle name="Normal 2 2 7 2 2 2 4 2" xfId="21487" xr:uid="{6046E642-0BB4-46AC-9CF4-488A10B6EBD7}"/>
    <cellStyle name="Normal 2 2 7 2 2 2 5" xfId="25171" xr:uid="{0C8150D5-790E-4464-88E3-73F177477228}"/>
    <cellStyle name="Normal 2 2 7 2 2 2 6" xfId="13735" xr:uid="{02216744-12C4-4C6E-A890-ECFFA8F6FE2F}"/>
    <cellStyle name="Normal 2 2 7 2 2 3" xfId="4300" xr:uid="{5BF1446D-7DBC-47F3-8E2E-3AC34E7B0E6E}"/>
    <cellStyle name="Normal 2 2 7 2 2 3 2" xfId="9071" xr:uid="{BE47E111-92AC-4C0C-8529-002B140A12F9}"/>
    <cellStyle name="Normal 2 2 7 2 2 3 2 2" xfId="29114" xr:uid="{43363453-912B-4F5E-851B-25802F134C88}"/>
    <cellStyle name="Normal 2 2 7 2 2 3 2 3" xfId="19451" xr:uid="{4D73426A-9A7A-4ACD-A503-0CEFB7FC3F61}"/>
    <cellStyle name="Normal 2 2 7 2 2 3 3" xfId="11904" xr:uid="{88B15B4F-B2C9-43F1-8EF5-28198862C72D}"/>
    <cellStyle name="Normal 2 2 7 2 2 3 3 2" xfId="22284" xr:uid="{6755AD40-28FB-4E7D-A94B-D136868330C0}"/>
    <cellStyle name="Normal 2 2 7 2 2 3 4" xfId="23310" xr:uid="{0D01CC80-EC2F-491C-8FB7-AC748902593B}"/>
    <cellStyle name="Normal 2 2 7 2 2 3 5" xfId="16618" xr:uid="{DAF76C26-DB75-47F7-8EBA-DF102241B8B3}"/>
    <cellStyle name="Normal 2 2 7 2 2 4" xfId="5123" xr:uid="{829582CC-8806-4FA3-A337-62363E98AB53}"/>
    <cellStyle name="Normal 2 2 7 2 2 4 2" xfId="25881" xr:uid="{A51740CD-DFD9-4F10-A675-5809E6580706}"/>
    <cellStyle name="Normal 2 2 7 2 2 4 3" xfId="14420" xr:uid="{22F09D4F-0AD0-4215-AD98-2BDBBCF02486}"/>
    <cellStyle name="Normal 2 2 7 2 2 5" xfId="6873" xr:uid="{29BDE919-A952-42B7-9861-EEE06193E0CD}"/>
    <cellStyle name="Normal 2 2 7 2 2 5 2" xfId="17253" xr:uid="{C8AB0511-E919-4E33-9EA1-139219EE4BA6}"/>
    <cellStyle name="Normal 2 2 7 2 2 6" xfId="9706" xr:uid="{4EA87817-1414-45A3-8CDC-010B98153A50}"/>
    <cellStyle name="Normal 2 2 7 2 2 6 2" xfId="20086" xr:uid="{140904F0-1D4A-4C7A-94F9-38C6FCBB4593}"/>
    <cellStyle name="Normal 2 2 7 2 2 7" xfId="23574" xr:uid="{75409168-E756-4EE6-92D5-D0BEB4372556}"/>
    <cellStyle name="Normal 2 2 7 2 2 8" xfId="13169" xr:uid="{8E17ED30-0202-45B1-AF39-E9ECBB348417}"/>
    <cellStyle name="Normal 2 2 7 2 3" xfId="3196" xr:uid="{00000000-0005-0000-0000-00003A040000}"/>
    <cellStyle name="Normal 2 2 7 2 3 2" xfId="4471" xr:uid="{D6D0C682-5969-4AC5-9296-5C9390C11DD7}"/>
    <cellStyle name="Normal 2 2 7 2 3 2 2" xfId="9242" xr:uid="{ED2845A6-9518-4346-9FDE-1F0839C90A5B}"/>
    <cellStyle name="Normal 2 2 7 2 3 2 2 2" xfId="29231" xr:uid="{045A4F97-EE36-42E4-AD16-B94B3C10FB01}"/>
    <cellStyle name="Normal 2 2 7 2 3 2 2 3" xfId="19622" xr:uid="{9FB96ECF-A0C4-42EF-8303-C99252B9D45F}"/>
    <cellStyle name="Normal 2 2 7 2 3 2 3" xfId="12075" xr:uid="{B344CE8A-4F10-4CDB-9883-E7ED2F225F10}"/>
    <cellStyle name="Normal 2 2 7 2 3 2 3 2" xfId="22455" xr:uid="{D9F654AB-3DCA-43C0-9942-68D3398C16E2}"/>
    <cellStyle name="Normal 2 2 7 2 3 2 4" xfId="23182" xr:uid="{9277E302-6DAB-407E-9C1D-A5D8F6A355C6}"/>
    <cellStyle name="Normal 2 2 7 2 3 2 5" xfId="16789" xr:uid="{71B25BC7-30E6-4D6A-AB81-F9522879AEA8}"/>
    <cellStyle name="Normal 2 2 7 2 3 3" xfId="6253" xr:uid="{CEDDA396-6283-461F-9196-E75D991EE142}"/>
    <cellStyle name="Normal 2 2 7 2 3 3 2" xfId="27031" xr:uid="{FAF40926-BBA6-40FB-A9B8-993BF85ACA13}"/>
    <cellStyle name="Normal 2 2 7 2 3 3 3" xfId="15822" xr:uid="{41B0010C-AC18-47D0-ABF8-05B957E3ACEA}"/>
    <cellStyle name="Normal 2 2 7 2 3 4" xfId="8275" xr:uid="{3A501C5D-B598-42DE-AA9C-2D0B185BE320}"/>
    <cellStyle name="Normal 2 2 7 2 3 4 2" xfId="18655" xr:uid="{98154A14-30EF-498C-BD93-16585A4C902D}"/>
    <cellStyle name="Normal 2 2 7 2 3 5" xfId="11108" xr:uid="{07C0A32C-C2F8-4C30-BA14-3A2352C2684B}"/>
    <cellStyle name="Normal 2 2 7 2 3 5 2" xfId="21488" xr:uid="{27D4A009-BAD5-4E39-9EB7-8502857800DF}"/>
    <cellStyle name="Normal 2 2 7 2 3 6" xfId="25134" xr:uid="{6DFABF6E-1F9B-4625-BDF1-C54002BA0E42}"/>
    <cellStyle name="Normal 2 2 7 2 3 7" xfId="13736" xr:uid="{44024F55-7CC3-4707-8DC4-26D77126A2E3}"/>
    <cellStyle name="Normal 2 2 7 2 4" xfId="3194" xr:uid="{00000000-0005-0000-0000-00003B040000}"/>
    <cellStyle name="Normal 2 2 7 2 4 2" xfId="6251" xr:uid="{A7A1CCB2-E3D0-43EA-8197-34A7C09AEF96}"/>
    <cellStyle name="Normal 2 2 7 2 4 2 2" xfId="27154" xr:uid="{3E2FF402-3FDD-43AC-8ABB-5AAA0B77C2CE}"/>
    <cellStyle name="Normal 2 2 7 2 4 2 3" xfId="15820" xr:uid="{1D5EA078-8212-4425-8345-5A255D9DAD6E}"/>
    <cellStyle name="Normal 2 2 7 2 4 3" xfId="8273" xr:uid="{C74BA113-14D3-4CB9-B20E-273E7EB6FD33}"/>
    <cellStyle name="Normal 2 2 7 2 4 3 2" xfId="18653" xr:uid="{E6C0D189-9183-442D-9D68-7E282810D9F1}"/>
    <cellStyle name="Normal 2 2 7 2 4 4" xfId="11106" xr:uid="{BA254123-1B17-4C76-85E0-9AB7220FD05C}"/>
    <cellStyle name="Normal 2 2 7 2 4 4 2" xfId="21486" xr:uid="{D47D7829-4F01-405F-9CD6-6DE623E2F170}"/>
    <cellStyle name="Normal 2 2 7 2 4 5" xfId="23440" xr:uid="{CF19129B-7CF2-4FAA-8889-965D44A5F84E}"/>
    <cellStyle name="Normal 2 2 7 2 4 6" xfId="13734" xr:uid="{A2FEC267-718D-44B3-A1DD-EB431AD8109B}"/>
    <cellStyle name="Normal 2 2 7 2 5" xfId="2521" xr:uid="{00000000-0005-0000-0000-00003C040000}"/>
    <cellStyle name="Normal 2 2 7 2 5 2" xfId="5797" xr:uid="{23A0BEF1-34F6-404A-814A-EEB3AB3D6CC9}"/>
    <cellStyle name="Normal 2 2 7 2 5 2 2" xfId="28744" xr:uid="{383549BB-5F0D-44D9-A695-FB8092A97676}"/>
    <cellStyle name="Normal 2 2 7 2 5 2 3" xfId="15192" xr:uid="{C9121AAE-BCE2-4E47-A76D-C5EFDF2C471C}"/>
    <cellStyle name="Normal 2 2 7 2 5 3" xfId="7645" xr:uid="{ADEA8325-5E94-48BA-B7EE-99860C3CA05E}"/>
    <cellStyle name="Normal 2 2 7 2 5 3 2" xfId="18025" xr:uid="{97FAF7B9-8F45-4792-B0F2-58B344511F34}"/>
    <cellStyle name="Normal 2 2 7 2 5 4" xfId="10478" xr:uid="{B1F3EEF4-88D2-4FD9-BBC4-8072DF524313}"/>
    <cellStyle name="Normal 2 2 7 2 5 4 2" xfId="20858" xr:uid="{F439DE09-43CA-43ED-A509-79F09AF9D346}"/>
    <cellStyle name="Normal 2 2 7 2 5 5" xfId="24864" xr:uid="{DFC9CDCE-CD34-4F68-AC8B-3E978F5E142E}"/>
    <cellStyle name="Normal 2 2 7 2 5 6" xfId="12908" xr:uid="{F0FAC557-219A-4CC5-87C5-59F8BD421481}"/>
    <cellStyle name="Normal 2 2 7 2 6" xfId="2330" xr:uid="{00000000-0005-0000-0000-000037040000}"/>
    <cellStyle name="Normal 2 2 7 2 6 2" xfId="7456" xr:uid="{AA518F21-B686-48E8-B898-EC04D5D2B410}"/>
    <cellStyle name="Normal 2 2 7 2 6 2 2" xfId="17836" xr:uid="{4F3935D6-4461-4126-B862-3FF94E3FD125}"/>
    <cellStyle name="Normal 2 2 7 2 6 3" xfId="10289" xr:uid="{11BC9346-AD29-4F36-90D3-7C872D157AFB}"/>
    <cellStyle name="Normal 2 2 7 2 6 3 2" xfId="20669" xr:uid="{9B00FE18-2CDF-413E-A2B7-1C59FA4D06DA}"/>
    <cellStyle name="Normal 2 2 7 2 6 4" xfId="23208" xr:uid="{A3C83875-F8A8-4E4D-9003-627B13C89284}"/>
    <cellStyle name="Normal 2 2 7 2 6 5" xfId="15003" xr:uid="{CA5708F2-7C54-4703-8E71-37C3A0A7BB5E}"/>
    <cellStyle name="Normal 2 2 7 2 7" xfId="3845" xr:uid="{D771F0E0-C0AC-4977-97D7-6CCA4D9AA339}"/>
    <cellStyle name="Normal 2 2 7 2 7 2" xfId="8677" xr:uid="{0C570D39-C3EB-435E-96B0-04A4C5B12501}"/>
    <cellStyle name="Normal 2 2 7 2 7 2 2" xfId="19057" xr:uid="{48824E7D-FEE0-4B8B-AE88-C8DEE2217EA4}"/>
    <cellStyle name="Normal 2 2 7 2 7 3" xfId="11510" xr:uid="{1299A268-0595-4B2F-A6DE-39BA0E2E8536}"/>
    <cellStyle name="Normal 2 2 7 2 7 3 2" xfId="21890" xr:uid="{887E6F02-517A-43A6-8954-2FC1E9DA644D}"/>
    <cellStyle name="Normal 2 2 7 2 7 4" xfId="16224" xr:uid="{94FED017-C12D-47E2-A831-420BF6B109B2}"/>
    <cellStyle name="Normal 2 2 7 2 8" xfId="5122" xr:uid="{ADAE79B2-4B97-4577-89B0-127316D79130}"/>
    <cellStyle name="Normal 2 2 7 2 8 2" xfId="14419" xr:uid="{CE00637D-9DCD-4172-9738-12F69E7ACD9A}"/>
    <cellStyle name="Normal 2 2 7 2 9" xfId="6872" xr:uid="{4FACCF4B-8810-4D34-B90E-8A139B2A6C5C}"/>
    <cellStyle name="Normal 2 2 7 2 9 2" xfId="17252" xr:uid="{FD74E31E-4DE3-469F-9005-4292C928A904}"/>
    <cellStyle name="Normal 2 2 7 3" xfId="772" xr:uid="{00000000-0005-0000-0000-0000B0040000}"/>
    <cellStyle name="Normal 2 2 7 3 10" xfId="23005" xr:uid="{F17254B3-5808-4371-AB5E-AFEDFD4B5483}"/>
    <cellStyle name="Normal 2 2 7 3 11" xfId="12721" xr:uid="{178C3338-824D-4C4A-8A4E-D25A680F0A44}"/>
    <cellStyle name="Normal 2 2 7 3 2" xfId="2735" xr:uid="{00000000-0005-0000-0000-00003E040000}"/>
    <cellStyle name="Normal 2 2 7 3 2 2" xfId="3198" xr:uid="{00000000-0005-0000-0000-00003F040000}"/>
    <cellStyle name="Normal 2 2 7 3 2 2 2" xfId="6255" xr:uid="{1A212D7B-5846-4C44-AAAC-EBFBC95895B4}"/>
    <cellStyle name="Normal 2 2 7 3 2 2 2 2" xfId="27547" xr:uid="{F3E218AA-116F-45C5-86B0-CAD0C1827EF6}"/>
    <cellStyle name="Normal 2 2 7 3 2 2 2 3" xfId="15824" xr:uid="{3C4B6901-F247-4586-BE1B-C5C9D4C80ACA}"/>
    <cellStyle name="Normal 2 2 7 3 2 2 3" xfId="8277" xr:uid="{CA3C5097-3312-4E1C-A313-E9DC851AE2C4}"/>
    <cellStyle name="Normal 2 2 7 3 2 2 3 2" xfId="18657" xr:uid="{4F701770-DC31-413F-9135-9FE178093DCF}"/>
    <cellStyle name="Normal 2 2 7 3 2 2 4" xfId="11110" xr:uid="{789F14F5-2087-4FE2-9F62-717D858521BC}"/>
    <cellStyle name="Normal 2 2 7 3 2 2 4 2" xfId="21490" xr:uid="{4904FFD4-0B5B-499F-A0DA-8C684E0A2E6D}"/>
    <cellStyle name="Normal 2 2 7 3 2 2 5" xfId="24137" xr:uid="{0E5E244E-A51D-4D1E-8426-6A6B11BCF3E7}"/>
    <cellStyle name="Normal 2 2 7 3 2 2 6" xfId="13738" xr:uid="{E87C28D9-8A87-48F5-93CB-BCB19802B7CE}"/>
    <cellStyle name="Normal 2 2 7 3 2 3" xfId="4301" xr:uid="{EAF366F8-D447-4075-81DF-515D051DD7C2}"/>
    <cellStyle name="Normal 2 2 7 3 2 3 2" xfId="9072" xr:uid="{556CF877-2043-4BA3-B28F-234F15C1AEEA}"/>
    <cellStyle name="Normal 2 2 7 3 2 3 2 2" xfId="29115" xr:uid="{021A0685-800E-4150-8DAD-FE739C4E024A}"/>
    <cellStyle name="Normal 2 2 7 3 2 3 2 3" xfId="19452" xr:uid="{DD452560-2B8B-49DC-826C-6448540E28C2}"/>
    <cellStyle name="Normal 2 2 7 3 2 3 3" xfId="11905" xr:uid="{E7745375-D0FA-4318-B53C-3CDB4467A48B}"/>
    <cellStyle name="Normal 2 2 7 3 2 3 3 2" xfId="22285" xr:uid="{9EA5C9C2-28B6-4309-AF57-177710D515A7}"/>
    <cellStyle name="Normal 2 2 7 3 2 3 4" xfId="23548" xr:uid="{6897237D-6A89-4CCD-9989-063E5488F7C7}"/>
    <cellStyle name="Normal 2 2 7 3 2 3 5" xfId="16619" xr:uid="{A0E2F83C-CEF0-46C9-B482-21FDD2B95E65}"/>
    <cellStyle name="Normal 2 2 7 3 2 4" xfId="5952" xr:uid="{DE040285-1C97-4EC5-981F-0884DD59A246}"/>
    <cellStyle name="Normal 2 2 7 3 2 4 2" xfId="27341" xr:uid="{C304F024-8373-44EF-8702-1365F2D427CD}"/>
    <cellStyle name="Normal 2 2 7 3 2 4 3" xfId="15405" xr:uid="{83F001C6-1E3E-4BEF-A578-6A98F78A5346}"/>
    <cellStyle name="Normal 2 2 7 3 2 5" xfId="7858" xr:uid="{2339EDD1-F2C1-42F8-A2DB-FAD34473DCFC}"/>
    <cellStyle name="Normal 2 2 7 3 2 5 2" xfId="18238" xr:uid="{C8AD0386-3040-46F1-B645-6655476B4E1C}"/>
    <cellStyle name="Normal 2 2 7 3 2 6" xfId="10691" xr:uid="{4E2A75C5-D6E1-4366-B646-1EA5470A1E7B}"/>
    <cellStyle name="Normal 2 2 7 3 2 6 2" xfId="21071" xr:uid="{9B0F25AF-5BD6-4B90-A454-D00D5EA39529}"/>
    <cellStyle name="Normal 2 2 7 3 2 7" xfId="25132" xr:uid="{E830B5F4-CEBC-4DFD-B7C5-8C2032ABC27D}"/>
    <cellStyle name="Normal 2 2 7 3 2 8" xfId="13170" xr:uid="{DAF114F1-DD70-4554-94B8-AEA3F3E71683}"/>
    <cellStyle name="Normal 2 2 7 3 3" xfId="3199" xr:uid="{00000000-0005-0000-0000-000040040000}"/>
    <cellStyle name="Normal 2 2 7 3 3 2" xfId="4472" xr:uid="{0428E46A-93CA-416A-8A3D-64F2AF294697}"/>
    <cellStyle name="Normal 2 2 7 3 3 2 2" xfId="9243" xr:uid="{7F6CBD5B-9D8F-4693-97C1-702733C70EEF}"/>
    <cellStyle name="Normal 2 2 7 3 3 2 2 2" xfId="29232" xr:uid="{4E15FF19-501D-4EF1-9C91-2E64E0E8506B}"/>
    <cellStyle name="Normal 2 2 7 3 3 2 2 3" xfId="19623" xr:uid="{73AA55D1-3CF8-4142-979A-740880D272DD}"/>
    <cellStyle name="Normal 2 2 7 3 3 2 3" xfId="12076" xr:uid="{DE2C7111-8310-472C-9C0D-BDF10E297E82}"/>
    <cellStyle name="Normal 2 2 7 3 3 2 3 2" xfId="22456" xr:uid="{27BD705E-F3E4-4F7C-996B-87B1BC251D6C}"/>
    <cellStyle name="Normal 2 2 7 3 3 2 4" xfId="24391" xr:uid="{58A0A0B9-BE64-483A-ABB4-854BC81CB446}"/>
    <cellStyle name="Normal 2 2 7 3 3 2 5" xfId="16790" xr:uid="{6C66086D-972D-42D1-8497-F58F520E4481}"/>
    <cellStyle name="Normal 2 2 7 3 3 3" xfId="6256" xr:uid="{D940372C-13D7-4285-9FDE-3B180C7240FF}"/>
    <cellStyle name="Normal 2 2 7 3 3 3 2" xfId="27755" xr:uid="{F28E13FF-310C-4A09-BC29-966A74D8A060}"/>
    <cellStyle name="Normal 2 2 7 3 3 3 3" xfId="15825" xr:uid="{7BCAF169-B59A-4731-AF05-776ADEDAE458}"/>
    <cellStyle name="Normal 2 2 7 3 3 4" xfId="8278" xr:uid="{C8B16FE4-4C61-4173-A19E-762D85240BFE}"/>
    <cellStyle name="Normal 2 2 7 3 3 4 2" xfId="18658" xr:uid="{347D0C6D-BD62-4E72-8C14-0AA1A467D708}"/>
    <cellStyle name="Normal 2 2 7 3 3 5" xfId="11111" xr:uid="{73022351-1C26-4939-AA38-289D77681BAD}"/>
    <cellStyle name="Normal 2 2 7 3 3 5 2" xfId="21491" xr:uid="{D838C5FD-0A15-4C6C-A084-82D9C901D236}"/>
    <cellStyle name="Normal 2 2 7 3 3 6" xfId="23999" xr:uid="{EDDCD52D-04C6-4A80-B038-2BF9C8415521}"/>
    <cellStyle name="Normal 2 2 7 3 3 7" xfId="13739" xr:uid="{7A73E4B7-EDEC-4FA0-8605-ADE538C01436}"/>
    <cellStyle name="Normal 2 2 7 3 4" xfId="3197" xr:uid="{00000000-0005-0000-0000-000041040000}"/>
    <cellStyle name="Normal 2 2 7 3 4 2" xfId="6254" xr:uid="{CF60C740-2E1F-4CDA-B4B6-BF87756449D4}"/>
    <cellStyle name="Normal 2 2 7 3 4 2 2" xfId="28391" xr:uid="{E8B8B9A0-5C61-4A77-A708-D915FD490F3B}"/>
    <cellStyle name="Normal 2 2 7 3 4 2 3" xfId="15823" xr:uid="{B7F0F487-D0C5-4F3F-9339-B478FB99E6AA}"/>
    <cellStyle name="Normal 2 2 7 3 4 3" xfId="8276" xr:uid="{2DBAAF1C-E8D3-4763-8820-5C030BFC6E29}"/>
    <cellStyle name="Normal 2 2 7 3 4 3 2" xfId="18656" xr:uid="{5AA4104F-80A6-4B4D-9D4D-25CF2EBC49CE}"/>
    <cellStyle name="Normal 2 2 7 3 4 4" xfId="11109" xr:uid="{A5022C64-CA5C-4256-9DC0-7C397D74943E}"/>
    <cellStyle name="Normal 2 2 7 3 4 4 2" xfId="21489" xr:uid="{6BDC3A3E-EE03-40BD-B52A-5ADF54128D69}"/>
    <cellStyle name="Normal 2 2 7 3 4 5" xfId="25561" xr:uid="{7B928967-CE5D-43D5-BB33-45736C0C119C}"/>
    <cellStyle name="Normal 2 2 7 3 4 6" xfId="13737" xr:uid="{394C640A-B5E2-4187-B7A5-490C8C461537}"/>
    <cellStyle name="Normal 2 2 7 3 5" xfId="2624" xr:uid="{00000000-0005-0000-0000-000042040000}"/>
    <cellStyle name="Normal 2 2 7 3 5 2" xfId="5885" xr:uid="{92CD74B9-44AB-49EB-BBE1-72D7E5630C7A}"/>
    <cellStyle name="Normal 2 2 7 3 5 2 2" xfId="26776" xr:uid="{0E0DCD71-F50E-424A-9F99-47DD45A2B674}"/>
    <cellStyle name="Normal 2 2 7 3 5 2 3" xfId="15295" xr:uid="{3F30FFEF-1A10-4243-A3EC-617D5088BDDA}"/>
    <cellStyle name="Normal 2 2 7 3 5 3" xfId="7748" xr:uid="{635E3C12-C886-44F6-9770-79ED6BFD1FC8}"/>
    <cellStyle name="Normal 2 2 7 3 5 3 2" xfId="18128" xr:uid="{F0ABDD48-8ABA-4593-94C5-CDB5D41E58DC}"/>
    <cellStyle name="Normal 2 2 7 3 5 4" xfId="10581" xr:uid="{17F5AA6E-126A-4164-9FEF-F05FAF4848F8}"/>
    <cellStyle name="Normal 2 2 7 3 5 4 2" xfId="20961" xr:uid="{199B1EF3-438D-427A-93F2-7478C7AA5889}"/>
    <cellStyle name="Normal 2 2 7 3 5 5" xfId="23743" xr:uid="{CC56BE07-5218-4782-8B3F-5BFD9E3B6494}"/>
    <cellStyle name="Normal 2 2 7 3 5 6" xfId="13011" xr:uid="{B4923DA2-90D7-4352-9E97-CED1C3F86706}"/>
    <cellStyle name="Normal 2 2 7 3 6" xfId="4164" xr:uid="{0EECCB69-E2A2-4D79-984C-AEA068311F16}"/>
    <cellStyle name="Normal 2 2 7 3 6 2" xfId="8935" xr:uid="{9C2642DB-2BEA-40C7-A32B-E7BCFF1109E9}"/>
    <cellStyle name="Normal 2 2 7 3 6 2 2" xfId="19315" xr:uid="{43F78813-33B4-4BF0-862C-D45B3E52C6CD}"/>
    <cellStyle name="Normal 2 2 7 3 6 3" xfId="11768" xr:uid="{7FB2A010-4F86-413B-A29B-80AFBA0C83FD}"/>
    <cellStyle name="Normal 2 2 7 3 6 3 2" xfId="22148" xr:uid="{33525C46-7CBE-4205-927F-564236BD8343}"/>
    <cellStyle name="Normal 2 2 7 3 6 4" xfId="23720" xr:uid="{9BC8BB49-D765-48C9-BE92-08F2EA7A9DBF}"/>
    <cellStyle name="Normal 2 2 7 3 6 5" xfId="16482" xr:uid="{82F6FC75-C16C-413E-B767-482378F3B21B}"/>
    <cellStyle name="Normal 2 2 7 3 7" xfId="5124" xr:uid="{5C452FFA-7910-4D62-A8A7-22BC1867080B}"/>
    <cellStyle name="Normal 2 2 7 3 7 2" xfId="14421" xr:uid="{71F07B88-DD81-4D19-B3F5-6CF54BC1094D}"/>
    <cellStyle name="Normal 2 2 7 3 8" xfId="6874" xr:uid="{90182203-014D-4FA0-B89A-F4D27942B154}"/>
    <cellStyle name="Normal 2 2 7 3 8 2" xfId="17254" xr:uid="{8238B354-BF9F-4916-9974-7AC3933B06CD}"/>
    <cellStyle name="Normal 2 2 7 3 9" xfId="9707" xr:uid="{B4C3058F-A649-4C9E-9CF8-5063027BD2D8}"/>
    <cellStyle name="Normal 2 2 7 3 9 2" xfId="20087" xr:uid="{4AFB8945-510C-491C-A8E1-1C9D343D4C3A}"/>
    <cellStyle name="Normal 2 2 7 4" xfId="773" xr:uid="{00000000-0005-0000-0000-0000B1040000}"/>
    <cellStyle name="Normal 2 2 7 4 2" xfId="3200" xr:uid="{00000000-0005-0000-0000-000044040000}"/>
    <cellStyle name="Normal 2 2 7 4 2 2" xfId="6257" xr:uid="{EA86242F-DE84-41B2-B4E2-49C3A6806F4C}"/>
    <cellStyle name="Normal 2 2 7 4 2 2 2" xfId="27953" xr:uid="{F130E72C-EF2A-4AE3-96A3-4BDBF9584015}"/>
    <cellStyle name="Normal 2 2 7 4 2 2 3" xfId="15826" xr:uid="{AB8DBCB1-FF55-4422-AE4F-23C7720312AB}"/>
    <cellStyle name="Normal 2 2 7 4 2 3" xfId="8279" xr:uid="{28C10E84-05C2-498D-82BA-F63707491383}"/>
    <cellStyle name="Normal 2 2 7 4 2 3 2" xfId="18659" xr:uid="{84627645-3648-4EA7-BD72-457DC4FED9D8}"/>
    <cellStyle name="Normal 2 2 7 4 2 4" xfId="11112" xr:uid="{D759EDC8-144E-4FCC-B7B5-6256B36E7E60}"/>
    <cellStyle name="Normal 2 2 7 4 2 4 2" xfId="21492" xr:uid="{F311C016-71CF-4462-93B6-AD713B647808}"/>
    <cellStyle name="Normal 2 2 7 4 2 5" xfId="24433" xr:uid="{16B3E47E-68E3-4CA5-A25D-F24AB1561C53}"/>
    <cellStyle name="Normal 2 2 7 4 2 6" xfId="13740" xr:uid="{F1B21C19-0682-443F-8D4E-BDB1C80126DC}"/>
    <cellStyle name="Normal 2 2 7 4 3" xfId="4299" xr:uid="{FB89EF37-5642-4DB4-9B87-78B865309E32}"/>
    <cellStyle name="Normal 2 2 7 4 3 2" xfId="9070" xr:uid="{58972D54-2C46-400B-B3FA-FDD33077E2A0}"/>
    <cellStyle name="Normal 2 2 7 4 3 2 2" xfId="29113" xr:uid="{3E47BE21-2C75-410C-A6C9-DD3FD87C6916}"/>
    <cellStyle name="Normal 2 2 7 4 3 2 3" xfId="19450" xr:uid="{8463DD5D-1757-4EA0-9D14-3534ED11B601}"/>
    <cellStyle name="Normal 2 2 7 4 3 3" xfId="11903" xr:uid="{099E216B-CFB5-4885-9F6B-81FA1976C52D}"/>
    <cellStyle name="Normal 2 2 7 4 3 3 2" xfId="22283" xr:uid="{FF8EC160-F987-4D10-98D0-422BEE8B6B95}"/>
    <cellStyle name="Normal 2 2 7 4 3 4" xfId="23423" xr:uid="{3AD3C7EB-4743-4B29-A5D0-0C459C1321C6}"/>
    <cellStyle name="Normal 2 2 7 4 3 5" xfId="16617" xr:uid="{4E8744E9-845E-436B-834F-356D56F91803}"/>
    <cellStyle name="Normal 2 2 7 4 4" xfId="5125" xr:uid="{BB82BBF1-892E-428D-B121-BE1B6A0F0770}"/>
    <cellStyle name="Normal 2 2 7 4 4 2" xfId="27313" xr:uid="{B6384FC8-584C-475B-A86A-E8E7D2A74AEB}"/>
    <cellStyle name="Normal 2 2 7 4 4 3" xfId="14422" xr:uid="{FA69E3F2-B838-4302-AE0D-B6EA475877A7}"/>
    <cellStyle name="Normal 2 2 7 4 5" xfId="6875" xr:uid="{DED2211D-BFE6-48E6-8FF2-55930132D76B}"/>
    <cellStyle name="Normal 2 2 7 4 5 2" xfId="17255" xr:uid="{470C8BE6-A3EE-4F87-A755-C79CAC7DCB94}"/>
    <cellStyle name="Normal 2 2 7 4 6" xfId="9708" xr:uid="{BCD325BF-24A9-435B-9AC8-82BF9A84298E}"/>
    <cellStyle name="Normal 2 2 7 4 6 2" xfId="20088" xr:uid="{5486DF0B-2ECE-43B1-AF13-431C9E6D04D1}"/>
    <cellStyle name="Normal 2 2 7 4 7" xfId="24456" xr:uid="{5D16B951-AF92-490D-9C68-F6E635E7BD61}"/>
    <cellStyle name="Normal 2 2 7 4 8" xfId="13168" xr:uid="{17041A68-1022-49C2-98E9-55807456AA15}"/>
    <cellStyle name="Normal 2 2 7 5" xfId="3201" xr:uid="{00000000-0005-0000-0000-000045040000}"/>
    <cellStyle name="Normal 2 2 7 5 2" xfId="4473" xr:uid="{F43CF885-6B3E-4233-B3EB-8EC307816EE0}"/>
    <cellStyle name="Normal 2 2 7 5 2 2" xfId="9244" xr:uid="{99C5D73E-8D59-42E6-9224-95D350907AA5}"/>
    <cellStyle name="Normal 2 2 7 5 2 2 2" xfId="29233" xr:uid="{D28169DF-F682-4D57-8E50-2BEBF72ADB7C}"/>
    <cellStyle name="Normal 2 2 7 5 2 2 3" xfId="19624" xr:uid="{911EB7F1-662E-467B-9B34-9D1B8475D22B}"/>
    <cellStyle name="Normal 2 2 7 5 2 3" xfId="12077" xr:uid="{36E12D49-82BF-46AF-871C-11FB898BFBEE}"/>
    <cellStyle name="Normal 2 2 7 5 2 3 2" xfId="22457" xr:uid="{C04B2735-E0AA-497B-8422-E367EF58C9F7}"/>
    <cellStyle name="Normal 2 2 7 5 2 4" xfId="25691" xr:uid="{2265BF51-5BC9-4777-B8E6-0889D80AE015}"/>
    <cellStyle name="Normal 2 2 7 5 2 5" xfId="16791" xr:uid="{36544D78-34B7-4DC8-990C-2DBB08710D08}"/>
    <cellStyle name="Normal 2 2 7 5 3" xfId="6258" xr:uid="{4D851889-4635-4508-8F66-E2721015AA19}"/>
    <cellStyle name="Normal 2 2 7 5 3 2" xfId="26237" xr:uid="{22637B2F-5841-439F-8B42-DC03C4B1CBE8}"/>
    <cellStyle name="Normal 2 2 7 5 3 3" xfId="15827" xr:uid="{6C442F8F-709D-41AD-83FC-99633E491AB7}"/>
    <cellStyle name="Normal 2 2 7 5 4" xfId="8280" xr:uid="{831A3850-70D5-4E84-A343-C00368EDD689}"/>
    <cellStyle name="Normal 2 2 7 5 4 2" xfId="18660" xr:uid="{C16F9157-9B3C-443E-9BDB-6FF37823E7B9}"/>
    <cellStyle name="Normal 2 2 7 5 5" xfId="11113" xr:uid="{5323322D-1828-4872-A0D0-B1C1DE137956}"/>
    <cellStyle name="Normal 2 2 7 5 5 2" xfId="21493" xr:uid="{7AFD68E4-4698-4CEB-AAD0-46CE8C566DB4}"/>
    <cellStyle name="Normal 2 2 7 5 6" xfId="24775" xr:uid="{19595CDC-3621-469D-8973-B52DF0990318}"/>
    <cellStyle name="Normal 2 2 7 5 7" xfId="13741" xr:uid="{8596851C-82E7-4787-9116-C2C662107F93}"/>
    <cellStyle name="Normal 2 2 7 6" xfId="2905" xr:uid="{00000000-0005-0000-0000-000046040000}"/>
    <cellStyle name="Normal 2 2 7 6 2" xfId="6090" xr:uid="{DA57989B-564A-4C1A-9D05-AE50DD18F86E}"/>
    <cellStyle name="Normal 2 2 7 6 2 2" xfId="27699" xr:uid="{F418126B-C980-4ECC-BE7C-18A8E2FADF60}"/>
    <cellStyle name="Normal 2 2 7 6 2 3" xfId="15568" xr:uid="{22B65360-BC90-4835-B939-315CDBC5A152}"/>
    <cellStyle name="Normal 2 2 7 6 3" xfId="8021" xr:uid="{CB3E4E3C-6CDC-4F35-9634-4C0B1E25404F}"/>
    <cellStyle name="Normal 2 2 7 6 3 2" xfId="18401" xr:uid="{2D552C60-2259-4C2D-A185-267CAB265DF4}"/>
    <cellStyle name="Normal 2 2 7 6 4" xfId="10854" xr:uid="{CF9A6020-EF53-46F0-9D9B-EC6F1A1DA70A}"/>
    <cellStyle name="Normal 2 2 7 6 4 2" xfId="21234" xr:uid="{FCBF4E9B-F8D3-4C41-B78E-2150FF51224B}"/>
    <cellStyle name="Normal 2 2 7 6 5" xfId="25338" xr:uid="{0441A294-413D-4AAF-BD16-AC300834E672}"/>
    <cellStyle name="Normal 2 2 7 6 6" xfId="13419" xr:uid="{F450886F-2E7C-48CC-A33D-E6A3B3C2BC1E}"/>
    <cellStyle name="Normal 2 2 7 7" xfId="2461" xr:uid="{00000000-0005-0000-0000-000047040000}"/>
    <cellStyle name="Normal 2 2 7 7 2" xfId="5751" xr:uid="{2E6284A3-7195-4AB7-A4FB-C092FA1EAF45}"/>
    <cellStyle name="Normal 2 2 7 7 2 2" xfId="26666" xr:uid="{15808563-0C2E-477A-AA67-BC75561D798B}"/>
    <cellStyle name="Normal 2 2 7 7 2 3" xfId="15132" xr:uid="{A4BAD895-AF33-4EF9-BD97-047C99E8F55E}"/>
    <cellStyle name="Normal 2 2 7 7 3" xfId="7585" xr:uid="{645F3ECB-47CB-43FD-93B1-D80F647453B9}"/>
    <cellStyle name="Normal 2 2 7 7 3 2" xfId="17965" xr:uid="{5276B6E8-F14B-47DA-9795-8A1D24063B5E}"/>
    <cellStyle name="Normal 2 2 7 7 4" xfId="10418" xr:uid="{32FB7C96-3693-4BBB-87D3-F468EA2058C6}"/>
    <cellStyle name="Normal 2 2 7 7 4 2" xfId="20798" xr:uid="{00B40404-8E65-48CD-AB16-729DDAF8B967}"/>
    <cellStyle name="Normal 2 2 7 7 5" xfId="22818" xr:uid="{F5302D9A-7717-43A3-9991-538FB9F931D8}"/>
    <cellStyle name="Normal 2 2 7 7 6" xfId="12848" xr:uid="{F4F92005-4B46-4882-86F0-AA33BE952BAB}"/>
    <cellStyle name="Normal 2 2 7 8" xfId="2215" xr:uid="{00000000-0005-0000-0000-000036040000}"/>
    <cellStyle name="Normal 2 2 7 8 2" xfId="7341" xr:uid="{119F46DF-C067-41EC-8126-38A40487FA8C}"/>
    <cellStyle name="Normal 2 2 7 8 2 2" xfId="17721" xr:uid="{ED305A55-2D9A-46DD-BA47-AF220451757E}"/>
    <cellStyle name="Normal 2 2 7 8 3" xfId="10174" xr:uid="{9D697A6F-542C-4ED6-AF67-5B61BA0FD18E}"/>
    <cellStyle name="Normal 2 2 7 8 3 2" xfId="20554" xr:uid="{9890D317-D2F7-49F4-9663-26A6115E9037}"/>
    <cellStyle name="Normal 2 2 7 8 4" xfId="23830" xr:uid="{DA775B2D-7C2D-4E4F-A457-253B653B3263}"/>
    <cellStyle name="Normal 2 2 7 8 5" xfId="14888" xr:uid="{6016B299-4532-427C-8DBF-F49EBF94FEEE}"/>
    <cellStyle name="Normal 2 2 7 9" xfId="3937" xr:uid="{730B2415-7D0E-4777-BD3F-FD5EA860EFA8}"/>
    <cellStyle name="Normal 2 2 7 9 2" xfId="8768" xr:uid="{DE422D28-9071-46E0-8C78-715B420E7E8C}"/>
    <cellStyle name="Normal 2 2 7 9 2 2" xfId="19148" xr:uid="{69C561B9-5447-412B-8367-27A315462274}"/>
    <cellStyle name="Normal 2 2 7 9 3" xfId="11601" xr:uid="{2B1B7C93-75A1-4EFE-A9FD-2E389EEAE17E}"/>
    <cellStyle name="Normal 2 2 7 9 3 2" xfId="21981" xr:uid="{647ECAF7-2087-4270-B0FC-26A8F245DCBA}"/>
    <cellStyle name="Normal 2 2 7 9 4" xfId="16315" xr:uid="{56E29E40-D477-49BB-A1DB-B1585FB89744}"/>
    <cellStyle name="Normal 2 2 8" xfId="774" xr:uid="{00000000-0005-0000-0000-0000B2040000}"/>
    <cellStyle name="Normal 2 2 8 10" xfId="6876" xr:uid="{628BD07A-D930-4CD2-A940-69AD564921B7}"/>
    <cellStyle name="Normal 2 2 8 10 2" xfId="17256" xr:uid="{D8B97DC8-7635-465A-856A-2FA87A0AFF44}"/>
    <cellStyle name="Normal 2 2 8 11" xfId="9709" xr:uid="{F14EE70F-160D-4DA3-A3D4-9BC7D49B5D6B}"/>
    <cellStyle name="Normal 2 2 8 11 2" xfId="20089" xr:uid="{67B869A9-2EAC-4101-B81E-0B6A04DB9C7A}"/>
    <cellStyle name="Normal 2 2 8 12" xfId="25318" xr:uid="{8BBC2563-7EB3-4F0B-B448-C24827850FBF}"/>
    <cellStyle name="Normal 2 2 8 13" xfId="12429" xr:uid="{F2398DB6-92A6-4E09-8CEA-7C4D685124A0}"/>
    <cellStyle name="Normal 2 2 8 2" xfId="775" xr:uid="{00000000-0005-0000-0000-0000B3040000}"/>
    <cellStyle name="Normal 2 2 8 2 10" xfId="9710" xr:uid="{2E8E1B31-05C3-4FE9-9EA3-A11E18571BCB}"/>
    <cellStyle name="Normal 2 2 8 2 10 2" xfId="20090" xr:uid="{65A4362D-0852-4578-B5E2-C59DB0DE1260}"/>
    <cellStyle name="Normal 2 2 8 2 11" xfId="22649" xr:uid="{EE2F466C-BF6B-4568-ACBB-F9CA7F522928}"/>
    <cellStyle name="Normal 2 2 8 2 12" xfId="12564" xr:uid="{32E0DBA3-74D1-4471-9210-559060BCEC89}"/>
    <cellStyle name="Normal 2 2 8 2 2" xfId="776" xr:uid="{00000000-0005-0000-0000-0000B4040000}"/>
    <cellStyle name="Normal 2 2 8 2 2 2" xfId="3203" xr:uid="{00000000-0005-0000-0000-00004B040000}"/>
    <cellStyle name="Normal 2 2 8 2 2 2 2" xfId="6260" xr:uid="{AD7F9C5A-5E3B-40DC-9854-FDA24E5AF8DB}"/>
    <cellStyle name="Normal 2 2 8 2 2 2 2 2" xfId="25876" xr:uid="{E730DD8D-3F10-49FC-A895-5577D56DF90B}"/>
    <cellStyle name="Normal 2 2 8 2 2 2 2 3" xfId="27614" xr:uid="{939AE3EF-EE41-49B2-BBEB-DDE8EBBE629B}"/>
    <cellStyle name="Normal 2 2 8 2 2 2 2 4" xfId="15829" xr:uid="{466C9F48-8078-4AB5-B0A3-09B931C02DB0}"/>
    <cellStyle name="Normal 2 2 8 2 2 2 3" xfId="8282" xr:uid="{01B25D7D-B9CB-4313-9A55-D93C96704B92}"/>
    <cellStyle name="Normal 2 2 8 2 2 2 3 2" xfId="28881" xr:uid="{ADA3744A-7B68-4CE9-B787-2C2419DFDC4A}"/>
    <cellStyle name="Normal 2 2 8 2 2 2 3 3" xfId="18662" xr:uid="{A25F16EE-717B-475B-A5B5-2AA233EEB4AE}"/>
    <cellStyle name="Normal 2 2 8 2 2 2 4" xfId="11115" xr:uid="{E96C8554-8CF2-4170-AA1D-C245115615EC}"/>
    <cellStyle name="Normal 2 2 8 2 2 2 4 2" xfId="21495" xr:uid="{563CFB1D-1936-44BB-BD04-BBB7C4F5B7B6}"/>
    <cellStyle name="Normal 2 2 8 2 2 2 5" xfId="24175" xr:uid="{C0032DE9-A102-4F49-B63C-0CC0E1C338C0}"/>
    <cellStyle name="Normal 2 2 8 2 2 2 6" xfId="13743" xr:uid="{53A835B4-D170-4264-B454-1536B8D45EE1}"/>
    <cellStyle name="Normal 2 2 8 2 2 3" xfId="4302" xr:uid="{1FFE8655-55F3-4269-83C8-334A040FEC77}"/>
    <cellStyle name="Normal 2 2 8 2 2 3 2" xfId="9073" xr:uid="{6AE2C6FE-F53C-447D-AC47-C1657D57F2A1}"/>
    <cellStyle name="Normal 2 2 8 2 2 3 2 2" xfId="29116" xr:uid="{E7C3450E-2F33-4EAF-BE7B-432C4B18638F}"/>
    <cellStyle name="Normal 2 2 8 2 2 3 2 3" xfId="19453" xr:uid="{AFF2C6CB-6ED1-4C43-B328-DCF262F4C661}"/>
    <cellStyle name="Normal 2 2 8 2 2 3 3" xfId="11906" xr:uid="{44D4E787-4053-4D74-9147-70403D1E4BE0}"/>
    <cellStyle name="Normal 2 2 8 2 2 3 3 2" xfId="22286" xr:uid="{71633322-84F1-43F9-A310-AA1C9C15F19D}"/>
    <cellStyle name="Normal 2 2 8 2 2 3 4" xfId="24900" xr:uid="{A33F61B1-B2E4-49D0-A3BA-19C1F03A202B}"/>
    <cellStyle name="Normal 2 2 8 2 2 3 5" xfId="16620" xr:uid="{53B62D12-7ADC-4437-99D4-4D8ADE7D2990}"/>
    <cellStyle name="Normal 2 2 8 2 2 4" xfId="5128" xr:uid="{EF44E616-FCEF-4B61-B126-F41F814B1672}"/>
    <cellStyle name="Normal 2 2 8 2 2 4 2" xfId="26239" xr:uid="{C764AC65-430F-4028-AAB3-796B0F36B950}"/>
    <cellStyle name="Normal 2 2 8 2 2 4 3" xfId="14425" xr:uid="{098E2349-6E86-4C89-BCF2-9C6B794781F3}"/>
    <cellStyle name="Normal 2 2 8 2 2 5" xfId="6878" xr:uid="{09AEA82C-8297-4AE8-829C-747CBFFFB293}"/>
    <cellStyle name="Normal 2 2 8 2 2 5 2" xfId="17258" xr:uid="{637648A9-C576-444E-B4B3-A55EBC3FB424}"/>
    <cellStyle name="Normal 2 2 8 2 2 6" xfId="9711" xr:uid="{D6A3D852-B06A-4D55-AEF5-09C7BBE20F04}"/>
    <cellStyle name="Normal 2 2 8 2 2 6 2" xfId="20091" xr:uid="{126B0F5F-33D7-4CFA-B3CB-3F540B22047E}"/>
    <cellStyle name="Normal 2 2 8 2 2 7" xfId="23533" xr:uid="{AC6CAC62-C341-4C3D-A142-6E1FA8DC2778}"/>
    <cellStyle name="Normal 2 2 8 2 2 8" xfId="13172" xr:uid="{89A8D227-72D1-4F88-9AB5-0EBC5A5B2745}"/>
    <cellStyle name="Normal 2 2 8 2 3" xfId="3204" xr:uid="{00000000-0005-0000-0000-00004C040000}"/>
    <cellStyle name="Normal 2 2 8 2 3 2" xfId="4474" xr:uid="{B79F63A2-A715-4B21-A3BE-9628464F7014}"/>
    <cellStyle name="Normal 2 2 8 2 3 2 2" xfId="9245" xr:uid="{6F952480-3FDB-414C-B6CA-44F4ED28A849}"/>
    <cellStyle name="Normal 2 2 8 2 3 2 2 2" xfId="29234" xr:uid="{B837C5AA-2511-403E-BF9C-3C00737E91DD}"/>
    <cellStyle name="Normal 2 2 8 2 3 2 2 3" xfId="19625" xr:uid="{4B56D94F-7580-45FB-AC07-B28A6D1E6754}"/>
    <cellStyle name="Normal 2 2 8 2 3 2 3" xfId="12078" xr:uid="{7EBB8DCB-5068-4C64-936B-792200931A9C}"/>
    <cellStyle name="Normal 2 2 8 2 3 2 3 2" xfId="22458" xr:uid="{3D3BD81C-C557-4D5D-A9A7-90DEC679FD60}"/>
    <cellStyle name="Normal 2 2 8 2 3 2 4" xfId="23835" xr:uid="{C1692201-4612-4F99-B5D7-7B62E1BBF460}"/>
    <cellStyle name="Normal 2 2 8 2 3 2 5" xfId="16792" xr:uid="{9E6B0EF0-1544-4F38-8798-56F7FADF95B7}"/>
    <cellStyle name="Normal 2 2 8 2 3 3" xfId="6261" xr:uid="{F103B7AA-0002-4F7D-B285-E2D5C6FB343A}"/>
    <cellStyle name="Normal 2 2 8 2 3 3 2" xfId="25937" xr:uid="{F2D9A890-7170-4A20-B246-CAF9D59A5391}"/>
    <cellStyle name="Normal 2 2 8 2 3 3 3" xfId="15830" xr:uid="{BF862549-28D1-4806-8608-B1D17D8BDCC7}"/>
    <cellStyle name="Normal 2 2 8 2 3 4" xfId="8283" xr:uid="{E5ACE763-E8C4-4486-B72A-9E4EA89C7A8D}"/>
    <cellStyle name="Normal 2 2 8 2 3 4 2" xfId="18663" xr:uid="{F07F7485-9F1A-47BA-B018-765D152C6523}"/>
    <cellStyle name="Normal 2 2 8 2 3 5" xfId="11116" xr:uid="{E8D85AC4-EA72-4E3C-BA1A-C7ADC1E0DD3C}"/>
    <cellStyle name="Normal 2 2 8 2 3 5 2" xfId="21496" xr:uid="{09C0A0EA-6124-4D58-945C-EBB99BB5FAC7}"/>
    <cellStyle name="Normal 2 2 8 2 3 6" xfId="24806" xr:uid="{C89F7E85-6CAF-4A73-B1CB-D0E28020C5ED}"/>
    <cellStyle name="Normal 2 2 8 2 3 7" xfId="13744" xr:uid="{E2CABDA1-9B3F-41E5-BED0-604309B159DF}"/>
    <cellStyle name="Normal 2 2 8 2 4" xfId="3202" xr:uid="{00000000-0005-0000-0000-00004D040000}"/>
    <cellStyle name="Normal 2 2 8 2 4 2" xfId="6259" xr:uid="{00BDF592-F8ED-4918-8803-E44F81D1262F}"/>
    <cellStyle name="Normal 2 2 8 2 4 2 2" xfId="25843" xr:uid="{DAE43E84-2D15-410B-AAC9-BEFD8622CCD5}"/>
    <cellStyle name="Normal 2 2 8 2 4 2 3" xfId="15828" xr:uid="{A867CFCC-A18F-4100-8B17-18C1AF35D78F}"/>
    <cellStyle name="Normal 2 2 8 2 4 3" xfId="8281" xr:uid="{B9C08851-865A-4B86-A777-1121A9A65835}"/>
    <cellStyle name="Normal 2 2 8 2 4 3 2" xfId="18661" xr:uid="{96E36747-C293-4AED-A379-63C7E2ED0EB0}"/>
    <cellStyle name="Normal 2 2 8 2 4 4" xfId="11114" xr:uid="{C12C189B-1E98-4A23-B57A-DBAEE45CEB38}"/>
    <cellStyle name="Normal 2 2 8 2 4 4 2" xfId="21494" xr:uid="{D35EE70B-DE62-448F-BC2A-483C0629E5A9}"/>
    <cellStyle name="Normal 2 2 8 2 4 5" xfId="23810" xr:uid="{BC432C4B-B5D4-45F1-A098-40E096DB7C08}"/>
    <cellStyle name="Normal 2 2 8 2 4 6" xfId="13742" xr:uid="{DCA3EA7E-3623-4E6F-9B7D-414E8CFE2DEB}"/>
    <cellStyle name="Normal 2 2 8 2 5" xfId="2607" xr:uid="{00000000-0005-0000-0000-00004E040000}"/>
    <cellStyle name="Normal 2 2 8 2 5 2" xfId="5870" xr:uid="{2158CB03-382E-4154-84CF-297635431937}"/>
    <cellStyle name="Normal 2 2 8 2 5 2 2" xfId="26862" xr:uid="{8D95AE1F-7280-46BC-910E-DCA5B1645248}"/>
    <cellStyle name="Normal 2 2 8 2 5 2 3" xfId="15278" xr:uid="{3939FE5E-D725-4F1D-9D71-725A3C5C4C3B}"/>
    <cellStyle name="Normal 2 2 8 2 5 3" xfId="7731" xr:uid="{F4FC430F-0F3A-4A14-9461-867A83D045E9}"/>
    <cellStyle name="Normal 2 2 8 2 5 3 2" xfId="18111" xr:uid="{94929340-B51F-48CD-AD23-3E649F9F02D2}"/>
    <cellStyle name="Normal 2 2 8 2 5 4" xfId="10564" xr:uid="{2D5F3208-AE2B-49D3-BBF3-28D50CE40CF4}"/>
    <cellStyle name="Normal 2 2 8 2 5 4 2" xfId="20944" xr:uid="{8E647BA0-58F9-44E3-8560-D7245A82E6F3}"/>
    <cellStyle name="Normal 2 2 8 2 5 5" xfId="22795" xr:uid="{AC31583B-A675-4131-AD03-A29CA722448A}"/>
    <cellStyle name="Normal 2 2 8 2 5 6" xfId="12994" xr:uid="{4C44059D-138B-42F6-A4E1-87AAD4C2938A}"/>
    <cellStyle name="Normal 2 2 8 2 6" xfId="2331" xr:uid="{00000000-0005-0000-0000-000049040000}"/>
    <cellStyle name="Normal 2 2 8 2 6 2" xfId="7457" xr:uid="{3AA901C1-0822-4B28-A516-503B037C2030}"/>
    <cellStyle name="Normal 2 2 8 2 6 2 2" xfId="17837" xr:uid="{F2220739-898B-4866-A055-C32C8E328486}"/>
    <cellStyle name="Normal 2 2 8 2 6 3" xfId="10290" xr:uid="{9D4856D8-5F64-40B9-A821-52A1A4F7F348}"/>
    <cellStyle name="Normal 2 2 8 2 6 3 2" xfId="20670" xr:uid="{3CD42492-4DA1-4141-8AC7-40E799C5F97D}"/>
    <cellStyle name="Normal 2 2 8 2 6 4" xfId="24019" xr:uid="{088F61CA-E37A-4075-BA0A-E940FF2C1253}"/>
    <cellStyle name="Normal 2 2 8 2 6 5" xfId="15004" xr:uid="{3F02CA74-B058-44D3-9E13-ECAE3FFA3E36}"/>
    <cellStyle name="Normal 2 2 8 2 7" xfId="3846" xr:uid="{6A49327A-3862-4542-9177-0AF47BCAA334}"/>
    <cellStyle name="Normal 2 2 8 2 7 2" xfId="8678" xr:uid="{BB11D339-3294-4E5E-93BC-363044C6AD61}"/>
    <cellStyle name="Normal 2 2 8 2 7 2 2" xfId="19058" xr:uid="{672ACB02-E131-4912-A65A-C985E34D56FB}"/>
    <cellStyle name="Normal 2 2 8 2 7 3" xfId="11511" xr:uid="{3433FEE8-69AE-4718-B7A5-DE65C3900C01}"/>
    <cellStyle name="Normal 2 2 8 2 7 3 2" xfId="21891" xr:uid="{688BBCCB-3380-47C5-B0BC-470EC18C4240}"/>
    <cellStyle name="Normal 2 2 8 2 7 4" xfId="16225" xr:uid="{AB074805-6BDA-41A1-B685-E4E896C027AC}"/>
    <cellStyle name="Normal 2 2 8 2 8" xfId="5127" xr:uid="{2EF62492-BFF2-4C41-ADBB-8135D3993D9D}"/>
    <cellStyle name="Normal 2 2 8 2 8 2" xfId="14424" xr:uid="{3544151C-8FE4-4BC6-A82E-019C0F7B9799}"/>
    <cellStyle name="Normal 2 2 8 2 9" xfId="6877" xr:uid="{5748C84E-41B0-4273-98C8-35E79BD84EF0}"/>
    <cellStyle name="Normal 2 2 8 2 9 2" xfId="17257" xr:uid="{14684CC9-A457-441B-B6A9-3F9C63964AC6}"/>
    <cellStyle name="Normal 2 2 8 3" xfId="777" xr:uid="{00000000-0005-0000-0000-0000B5040000}"/>
    <cellStyle name="Normal 2 2 8 3 2" xfId="3205" xr:uid="{00000000-0005-0000-0000-000050040000}"/>
    <cellStyle name="Normal 2 2 8 3 2 2" xfId="6262" xr:uid="{484994DE-EA3F-48CE-8C82-D9A34BD5D050}"/>
    <cellStyle name="Normal 2 2 8 3 2 2 2" xfId="25496" xr:uid="{9976E747-9C6D-4AA6-B81C-9C316A07E5F6}"/>
    <cellStyle name="Normal 2 2 8 3 2 2 3" xfId="26968" xr:uid="{F603F650-3DB7-4DA7-93A3-8D9FE2123AFF}"/>
    <cellStyle name="Normal 2 2 8 3 2 2 4" xfId="15831" xr:uid="{BFE0CFD8-BEAB-47DA-9195-84B09ED06AAE}"/>
    <cellStyle name="Normal 2 2 8 3 2 3" xfId="8284" xr:uid="{51A4D7D6-C0D2-43D5-85D4-EA446260D201}"/>
    <cellStyle name="Normal 2 2 8 3 2 3 2" xfId="28882" xr:uid="{4215C2A4-6596-45F2-BD61-68A9C65B0F2D}"/>
    <cellStyle name="Normal 2 2 8 3 2 3 3" xfId="18664" xr:uid="{A3A2E13C-311D-4FE2-A204-3EAFFDBE5612}"/>
    <cellStyle name="Normal 2 2 8 3 2 4" xfId="11117" xr:uid="{FFA795C0-AD39-4FE5-B0D8-5A19308E89B3}"/>
    <cellStyle name="Normal 2 2 8 3 2 4 2" xfId="21497" xr:uid="{F4A5942B-C24E-41C1-90FC-536AA55614DF}"/>
    <cellStyle name="Normal 2 2 8 3 2 5" xfId="24115" xr:uid="{E0E67E6E-E546-40B5-96DB-A817EB89A89D}"/>
    <cellStyle name="Normal 2 2 8 3 2 6" xfId="13745" xr:uid="{9D2CA8CC-2B5E-413C-ACCD-4099D1B875B7}"/>
    <cellStyle name="Normal 2 2 8 3 3" xfId="2736" xr:uid="{00000000-0005-0000-0000-000051040000}"/>
    <cellStyle name="Normal 2 2 8 3 3 2" xfId="5953" xr:uid="{630E4BC0-EF5B-4545-9D87-3B4644C75384}"/>
    <cellStyle name="Normal 2 2 8 3 3 2 2" xfId="28085" xr:uid="{3ED1D39F-0F11-4148-A98E-A4210E6D00B2}"/>
    <cellStyle name="Normal 2 2 8 3 3 2 3" xfId="15406" xr:uid="{3119C0F1-0AA0-4FE4-9F46-261DFD366530}"/>
    <cellStyle name="Normal 2 2 8 3 3 3" xfId="7859" xr:uid="{A467FD2F-47A1-4B7C-8683-284542929F18}"/>
    <cellStyle name="Normal 2 2 8 3 3 3 2" xfId="18239" xr:uid="{E44A229C-2533-411A-B532-D794FAC320EF}"/>
    <cellStyle name="Normal 2 2 8 3 3 4" xfId="10692" xr:uid="{63E92958-F63F-4843-AEE9-D7553DC9EA1E}"/>
    <cellStyle name="Normal 2 2 8 3 3 4 2" xfId="21072" xr:uid="{7F2A1A78-DFE7-441B-BBCE-B8B4C2514206}"/>
    <cellStyle name="Normal 2 2 8 3 3 5" xfId="22900" xr:uid="{2BEF5312-252E-4369-A6B3-169E222B0AFC}"/>
    <cellStyle name="Normal 2 2 8 3 3 6" xfId="13171" xr:uid="{2B192A59-C2D0-420D-A594-224E758F4C75}"/>
    <cellStyle name="Normal 2 2 8 3 4" xfId="4165" xr:uid="{5BEFE4C8-65F9-485E-B282-F87ACA3FCC55}"/>
    <cellStyle name="Normal 2 2 8 3 4 2" xfId="8936" xr:uid="{88DADD39-5568-426E-8F44-EA1914AAAE4C}"/>
    <cellStyle name="Normal 2 2 8 3 4 2 2" xfId="29031" xr:uid="{931954E9-0975-4F47-819C-F66340C1D0B8}"/>
    <cellStyle name="Normal 2 2 8 3 4 2 3" xfId="19316" xr:uid="{450B9D57-B6DD-4AE9-9E87-F372C2B4131E}"/>
    <cellStyle name="Normal 2 2 8 3 4 3" xfId="11769" xr:uid="{ACA7C7BB-0011-479E-9B26-D5F22ED0AB35}"/>
    <cellStyle name="Normal 2 2 8 3 4 3 2" xfId="22149" xr:uid="{E6618A83-CE86-4EB8-8D89-E3E1E39BD214}"/>
    <cellStyle name="Normal 2 2 8 3 4 4" xfId="25099" xr:uid="{97A2201C-2CB2-44A7-8D68-B368E0DE0280}"/>
    <cellStyle name="Normal 2 2 8 3 4 5" xfId="16483" xr:uid="{7A385FD1-0DF7-400E-B11A-8C7175A257A8}"/>
    <cellStyle name="Normal 2 2 8 3 5" xfId="5129" xr:uid="{DF114792-7895-4047-A09B-5C89DDFA98E8}"/>
    <cellStyle name="Normal 2 2 8 3 5 2" xfId="27898" xr:uid="{B9481CD4-049F-44F9-8FAD-4606DF390BA1}"/>
    <cellStyle name="Normal 2 2 8 3 5 3" xfId="14426" xr:uid="{4A0890B8-7A3F-4CBD-9460-A2FA5E09DC94}"/>
    <cellStyle name="Normal 2 2 8 3 6" xfId="6879" xr:uid="{006F0DA1-1F6A-4EB7-976E-B973796EA551}"/>
    <cellStyle name="Normal 2 2 8 3 6 2" xfId="17259" xr:uid="{B29809A2-92CE-42F6-AFC4-1DAEDBBB71C8}"/>
    <cellStyle name="Normal 2 2 8 3 7" xfId="9712" xr:uid="{523ADCC1-833D-4334-B19D-A371030594A8}"/>
    <cellStyle name="Normal 2 2 8 3 7 2" xfId="20092" xr:uid="{739A1ED2-858E-4703-9DBA-85B29C923FE6}"/>
    <cellStyle name="Normal 2 2 8 3 8" xfId="25339" xr:uid="{6817A934-B529-48A1-90A1-7FD175FC2BE1}"/>
    <cellStyle name="Normal 2 2 8 3 9" xfId="12722" xr:uid="{8FEAC656-B6C6-4CE5-9B2C-A216EF72EB2B}"/>
    <cellStyle name="Normal 2 2 8 4" xfId="778" xr:uid="{00000000-0005-0000-0000-0000B6040000}"/>
    <cellStyle name="Normal 2 2 8 4 2" xfId="4475" xr:uid="{23BDA9D2-ED53-4349-B69E-777DC5DF5162}"/>
    <cellStyle name="Normal 2 2 8 4 2 2" xfId="9246" xr:uid="{A430A709-9030-4D73-931E-6F1256FBFA5F}"/>
    <cellStyle name="Normal 2 2 8 4 2 2 2" xfId="29235" xr:uid="{FE0170C3-C567-4A19-90EC-BC3BF21B4053}"/>
    <cellStyle name="Normal 2 2 8 4 2 2 3" xfId="19626" xr:uid="{8A65A7C9-A81D-4D59-8579-1E0BE15BDC7F}"/>
    <cellStyle name="Normal 2 2 8 4 2 3" xfId="12079" xr:uid="{2C09DC46-EBCE-4EAD-9D05-A84B236A22BC}"/>
    <cellStyle name="Normal 2 2 8 4 2 3 2" xfId="22459" xr:uid="{BC6D3A13-4A3C-4C92-AD0E-D9041AFABFFD}"/>
    <cellStyle name="Normal 2 2 8 4 2 4" xfId="24007" xr:uid="{5BDC0F6B-7EC9-4C60-8E23-4C4B54326329}"/>
    <cellStyle name="Normal 2 2 8 4 2 5" xfId="16793" xr:uid="{DFCF66E1-A4F1-4112-81A5-CDB9EDB5CF76}"/>
    <cellStyle name="Normal 2 2 8 4 3" xfId="5130" xr:uid="{F3526898-48F3-4DF9-8404-73791E45C928}"/>
    <cellStyle name="Normal 2 2 8 4 3 2" xfId="27669" xr:uid="{EF851C49-3683-4A11-B429-91D97E1FFACD}"/>
    <cellStyle name="Normal 2 2 8 4 3 3" xfId="14427" xr:uid="{E4474A2B-0F25-46BF-A33D-99CF2CD4B427}"/>
    <cellStyle name="Normal 2 2 8 4 4" xfId="6880" xr:uid="{75BE2C8F-B81B-47B1-BDB3-D934D63BF284}"/>
    <cellStyle name="Normal 2 2 8 4 4 2" xfId="17260" xr:uid="{3FBF1AF6-C024-4907-9467-995093BCB152}"/>
    <cellStyle name="Normal 2 2 8 4 5" xfId="9713" xr:uid="{9CA60E50-95F0-457D-B2B2-90F19A50F42C}"/>
    <cellStyle name="Normal 2 2 8 4 5 2" xfId="20093" xr:uid="{B48ECCE5-EABA-47C4-9D81-1577B95F8B10}"/>
    <cellStyle name="Normal 2 2 8 4 6" xfId="25570" xr:uid="{C3C4FC47-04A1-486C-A819-560E0366EFFB}"/>
    <cellStyle name="Normal 2 2 8 4 7" xfId="13746" xr:uid="{214523F0-F79D-4E0E-AB98-B5BD239E6C92}"/>
    <cellStyle name="Normal 2 2 8 5" xfId="2906" xr:uid="{00000000-0005-0000-0000-000053040000}"/>
    <cellStyle name="Normal 2 2 8 5 2" xfId="6091" xr:uid="{952333CD-1997-451D-B5B4-0329D188E463}"/>
    <cellStyle name="Normal 2 2 8 5 2 2" xfId="25576" xr:uid="{9BCEEE65-749B-4CC7-B67C-E8F68C6566ED}"/>
    <cellStyle name="Normal 2 2 8 5 2 3" xfId="26447" xr:uid="{0798626E-CF20-4BC8-9D44-05437B812187}"/>
    <cellStyle name="Normal 2 2 8 5 2 4" xfId="15569" xr:uid="{18D8CE0C-EE8E-4AB8-9BCA-D61138A49C27}"/>
    <cellStyle name="Normal 2 2 8 5 3" xfId="8022" xr:uid="{4203C75B-DE85-46BC-86BC-235759C26623}"/>
    <cellStyle name="Normal 2 2 8 5 3 2" xfId="28284" xr:uid="{E662AAA6-F64B-4AC7-ABDC-FD3D8E15A290}"/>
    <cellStyle name="Normal 2 2 8 5 3 3" xfId="18402" xr:uid="{2FB01AE0-AB01-4030-A7AE-3E2E87BE285A}"/>
    <cellStyle name="Normal 2 2 8 5 4" xfId="10855" xr:uid="{5BB1F46D-F728-4577-802D-CD54DA757535}"/>
    <cellStyle name="Normal 2 2 8 5 4 2" xfId="21235" xr:uid="{384F825B-9BAD-4D46-95F0-B1EF9954096F}"/>
    <cellStyle name="Normal 2 2 8 5 5" xfId="24801" xr:uid="{F3F1FDEC-803E-48B4-B1BA-8CEF00F46516}"/>
    <cellStyle name="Normal 2 2 8 5 6" xfId="13420" xr:uid="{3BA5AAFB-C29D-4A8D-A6E7-757B717E2996}"/>
    <cellStyle name="Normal 2 2 8 6" xfId="2444" xr:uid="{00000000-0005-0000-0000-000054040000}"/>
    <cellStyle name="Normal 2 2 8 6 2" xfId="5737" xr:uid="{E9BCFC5C-B62C-4AF1-BF11-ABED759D9FD3}"/>
    <cellStyle name="Normal 2 2 8 6 2 2" xfId="27911" xr:uid="{0F7401AA-714A-4AD5-8BCE-9097A8986672}"/>
    <cellStyle name="Normal 2 2 8 6 2 3" xfId="15115" xr:uid="{F3005ED3-45F8-42C1-BA77-602BD6E137DB}"/>
    <cellStyle name="Normal 2 2 8 6 3" xfId="7568" xr:uid="{D5C48443-90AD-454C-B59E-E5B65C07939A}"/>
    <cellStyle name="Normal 2 2 8 6 3 2" xfId="17948" xr:uid="{BD90E231-7C68-4E37-843E-66F5CAB6AE18}"/>
    <cellStyle name="Normal 2 2 8 6 4" xfId="10401" xr:uid="{6EA69504-F204-479D-A39A-E6F34DF9241D}"/>
    <cellStyle name="Normal 2 2 8 6 4 2" xfId="20781" xr:uid="{A7F8F2AA-D002-4607-95BA-5E8299AA55D2}"/>
    <cellStyle name="Normal 2 2 8 6 5" xfId="25201" xr:uid="{D9E389A6-396A-4E3F-9DEA-7897E5272595}"/>
    <cellStyle name="Normal 2 2 8 6 6" xfId="12831" xr:uid="{FF9A46F1-35C8-42ED-A497-DE2EF276B3E4}"/>
    <cellStyle name="Normal 2 2 8 7" xfId="2198" xr:uid="{00000000-0005-0000-0000-000048040000}"/>
    <cellStyle name="Normal 2 2 8 7 2" xfId="7324" xr:uid="{D85EF949-3C70-47EF-B65A-4C5DBC4DD7B5}"/>
    <cellStyle name="Normal 2 2 8 7 2 2" xfId="17704" xr:uid="{75D37252-83E1-4A0D-A79C-E95D2B69B793}"/>
    <cellStyle name="Normal 2 2 8 7 3" xfId="10157" xr:uid="{F1735CAE-42FF-41C1-B3C3-126962AC2A07}"/>
    <cellStyle name="Normal 2 2 8 7 3 2" xfId="20537" xr:uid="{22960B3F-28FD-4363-971A-875522B02B42}"/>
    <cellStyle name="Normal 2 2 8 7 4" xfId="24597" xr:uid="{7B1E0F3F-CD25-4957-9A3B-FDE8916C9ABD}"/>
    <cellStyle name="Normal 2 2 8 7 5" xfId="14871" xr:uid="{A4A7B8B0-6650-46BF-B2CD-174DE0FD4DF1}"/>
    <cellStyle name="Normal 2 2 8 8" xfId="3938" xr:uid="{F0D2F1BA-6686-4BD2-8B00-9C5B4152FFF3}"/>
    <cellStyle name="Normal 2 2 8 8 2" xfId="8769" xr:uid="{E86560AA-205E-4CB0-83FA-BC5AE68807E1}"/>
    <cellStyle name="Normal 2 2 8 8 2 2" xfId="19149" xr:uid="{1BE94ADB-47AE-488A-963C-DC2CFC9A2D22}"/>
    <cellStyle name="Normal 2 2 8 8 3" xfId="11602" xr:uid="{0EE6E029-C429-4F97-9A60-6EA0B1E233F9}"/>
    <cellStyle name="Normal 2 2 8 8 3 2" xfId="21982" xr:uid="{3A61CA5C-FBEA-4117-8B05-A2BCEA84654F}"/>
    <cellStyle name="Normal 2 2 8 8 4" xfId="16316" xr:uid="{9B61399F-58E1-476A-8D09-F6DF2C240B97}"/>
    <cellStyle name="Normal 2 2 8 9" xfId="5126" xr:uid="{AFB99C95-C598-4EA2-9FB4-024508388830}"/>
    <cellStyle name="Normal 2 2 8 9 2" xfId="14423" xr:uid="{49926844-9CD6-4BD1-B4F1-0E389511F9FA}"/>
    <cellStyle name="Normal 2 2 9" xfId="779" xr:uid="{00000000-0005-0000-0000-0000B7040000}"/>
    <cellStyle name="Normal 2 2 9 10" xfId="6881" xr:uid="{9470EB72-2386-4B86-91E6-E05808CABDF5}"/>
    <cellStyle name="Normal 2 2 9 10 2" xfId="17261" xr:uid="{0406A4A9-3F21-4A6D-B4C2-EACED8BB6547}"/>
    <cellStyle name="Normal 2 2 9 11" xfId="9714" xr:uid="{061A5E10-5555-4F28-9AC9-94E834304F13}"/>
    <cellStyle name="Normal 2 2 9 11 2" xfId="20094" xr:uid="{A73D8FA9-A391-4E0A-9219-4562B915C3A6}"/>
    <cellStyle name="Normal 2 2 9 12" xfId="24267" xr:uid="{576E34F2-41CA-4EC4-9637-C7972AE06340}"/>
    <cellStyle name="Normal 2 2 9 13" xfId="12491" xr:uid="{BE251780-240B-47C4-856F-C93BB4A507BB}"/>
    <cellStyle name="Normal 2 2 9 2" xfId="780" xr:uid="{00000000-0005-0000-0000-0000B8040000}"/>
    <cellStyle name="Normal 2 2 9 2 10" xfId="9715" xr:uid="{9E681807-C68B-4FBE-99F0-064EE2656431}"/>
    <cellStyle name="Normal 2 2 9 2 10 2" xfId="20095" xr:uid="{95F5432A-DAC5-4D6B-8FC3-4F0600FFE167}"/>
    <cellStyle name="Normal 2 2 9 2 11" xfId="23804" xr:uid="{1D4A964E-C193-439C-B645-B41327DCAC5C}"/>
    <cellStyle name="Normal 2 2 9 2 12" xfId="12565" xr:uid="{5103DF43-BA24-449F-821F-DEA8A2E961E7}"/>
    <cellStyle name="Normal 2 2 9 2 2" xfId="781" xr:uid="{00000000-0005-0000-0000-0000B9040000}"/>
    <cellStyle name="Normal 2 2 9 2 2 2" xfId="3207" xr:uid="{00000000-0005-0000-0000-000058040000}"/>
    <cellStyle name="Normal 2 2 9 2 2 2 2" xfId="6264" xr:uid="{CF3152DB-770F-43EC-913C-9EB2F0E41063}"/>
    <cellStyle name="Normal 2 2 9 2 2 2 2 2" xfId="26402" xr:uid="{DF5D3DBE-5DE8-4296-A978-1DD56F3E6130}"/>
    <cellStyle name="Normal 2 2 9 2 2 2 2 3" xfId="27981" xr:uid="{82082B94-4B03-46CB-8C29-9DF3679ECD89}"/>
    <cellStyle name="Normal 2 2 9 2 2 2 2 4" xfId="15833" xr:uid="{C84AE5A3-2FF2-45BD-8FA8-B81035ADD3C3}"/>
    <cellStyle name="Normal 2 2 9 2 2 2 3" xfId="8286" xr:uid="{4E1BFC36-4777-4CFA-9000-5F493A9B9C32}"/>
    <cellStyle name="Normal 2 2 9 2 2 2 3 2" xfId="28883" xr:uid="{78D73DCD-3430-4D21-9750-4D4249182F9C}"/>
    <cellStyle name="Normal 2 2 9 2 2 2 3 3" xfId="18666" xr:uid="{AA1AC361-BE25-4307-81F7-8CFE1A04DE6D}"/>
    <cellStyle name="Normal 2 2 9 2 2 2 4" xfId="11119" xr:uid="{AEF4FE3B-C95F-42B9-8AD5-B6CBA088BC6C}"/>
    <cellStyle name="Normal 2 2 9 2 2 2 4 2" xfId="21499" xr:uid="{CDB27520-57CF-49F2-B491-C3AE991B0A83}"/>
    <cellStyle name="Normal 2 2 9 2 2 2 5" xfId="23837" xr:uid="{492BC03A-330C-4840-9954-8DC957DA99DF}"/>
    <cellStyle name="Normal 2 2 9 2 2 2 6" xfId="13748" xr:uid="{F8472CF7-1736-4327-BE85-EA0E191F5730}"/>
    <cellStyle name="Normal 2 2 9 2 2 3" xfId="4303" xr:uid="{9401B11B-BB1E-4CF5-AE56-1E44FA58A16C}"/>
    <cellStyle name="Normal 2 2 9 2 2 3 2" xfId="9074" xr:uid="{5C8F50C3-A43D-4C93-B8AF-61CEBCF4DB99}"/>
    <cellStyle name="Normal 2 2 9 2 2 3 2 2" xfId="29117" xr:uid="{C2DD29F2-66A8-4EC5-AB8A-16B99FA9B9ED}"/>
    <cellStyle name="Normal 2 2 9 2 2 3 2 3" xfId="19454" xr:uid="{79B7CCD1-7278-4A7A-8179-A8A045ADCAAB}"/>
    <cellStyle name="Normal 2 2 9 2 2 3 3" xfId="11907" xr:uid="{D0DF9D12-E17B-4F5A-BF29-D40A46057F9C}"/>
    <cellStyle name="Normal 2 2 9 2 2 3 3 2" xfId="22287" xr:uid="{CAA96B49-6C44-4F06-A5FE-8A23ADE9C980}"/>
    <cellStyle name="Normal 2 2 9 2 2 3 4" xfId="23632" xr:uid="{F3ABB695-C29C-4D78-A2D6-2DB57854EF8E}"/>
    <cellStyle name="Normal 2 2 9 2 2 3 5" xfId="16621" xr:uid="{E8E63A6F-3BAC-4660-B702-4D531F68A43E}"/>
    <cellStyle name="Normal 2 2 9 2 2 4" xfId="5133" xr:uid="{245F6AA6-DEC7-4A7D-84D7-8ABF8C2349C1}"/>
    <cellStyle name="Normal 2 2 9 2 2 4 2" xfId="27624" xr:uid="{FA3F526F-2E22-4801-B38D-2ED231AE2E20}"/>
    <cellStyle name="Normal 2 2 9 2 2 4 3" xfId="14430" xr:uid="{2F23C46D-A3CA-4D0F-800A-1226486D3253}"/>
    <cellStyle name="Normal 2 2 9 2 2 5" xfId="6883" xr:uid="{FD726A48-6A26-4D62-9404-44B64235AA13}"/>
    <cellStyle name="Normal 2 2 9 2 2 5 2" xfId="17263" xr:uid="{5368F018-9882-4B32-AE60-CE0BBB909D46}"/>
    <cellStyle name="Normal 2 2 9 2 2 6" xfId="9716" xr:uid="{076D8BDE-5640-4795-B9E1-DFFA6C399710}"/>
    <cellStyle name="Normal 2 2 9 2 2 6 2" xfId="20096" xr:uid="{1898430F-ED98-427B-A436-7A1B3FE55DCB}"/>
    <cellStyle name="Normal 2 2 9 2 2 7" xfId="24875" xr:uid="{ABAD304C-203D-480C-930A-2F320F0AE843}"/>
    <cellStyle name="Normal 2 2 9 2 2 8" xfId="13174" xr:uid="{47594634-4882-45D2-9BD7-3099E5F1DBEF}"/>
    <cellStyle name="Normal 2 2 9 2 3" xfId="3208" xr:uid="{00000000-0005-0000-0000-000059040000}"/>
    <cellStyle name="Normal 2 2 9 2 3 2" xfId="4476" xr:uid="{8313F3DA-C79F-47A8-BB2A-50CF42D7C8C4}"/>
    <cellStyle name="Normal 2 2 9 2 3 2 2" xfId="9247" xr:uid="{E80E53B4-F3BC-4E22-8BFF-E897CF71AE85}"/>
    <cellStyle name="Normal 2 2 9 2 3 2 2 2" xfId="29236" xr:uid="{A2775098-798B-4AF1-A49C-4B092072D779}"/>
    <cellStyle name="Normal 2 2 9 2 3 2 2 3" xfId="19627" xr:uid="{6284DB13-70E0-403F-91AB-03B380222EBE}"/>
    <cellStyle name="Normal 2 2 9 2 3 2 3" xfId="12080" xr:uid="{FBFDF926-98EA-4AB2-A005-7C70A517C4ED}"/>
    <cellStyle name="Normal 2 2 9 2 3 2 3 2" xfId="22460" xr:uid="{AA14FF73-9E8D-4075-8026-A6A75AC2FF57}"/>
    <cellStyle name="Normal 2 2 9 2 3 2 4" xfId="25606" xr:uid="{93448F87-B803-4E54-A303-8B16EC582DD4}"/>
    <cellStyle name="Normal 2 2 9 2 3 2 5" xfId="16794" xr:uid="{81148CBE-F74A-42AB-A8A2-C2F527673A7B}"/>
    <cellStyle name="Normal 2 2 9 2 3 3" xfId="6265" xr:uid="{CCF43E88-38B9-4FCB-8157-32E2C015215D}"/>
    <cellStyle name="Normal 2 2 9 2 3 3 2" xfId="28285" xr:uid="{AC69E698-AD42-41CF-A493-E1563D085FB5}"/>
    <cellStyle name="Normal 2 2 9 2 3 3 3" xfId="15834" xr:uid="{1E12F699-81BA-43F6-9706-99F09B5E50A5}"/>
    <cellStyle name="Normal 2 2 9 2 3 4" xfId="8287" xr:uid="{3FBBF1CE-6BB3-4F39-AA5A-E5404AB6B76F}"/>
    <cellStyle name="Normal 2 2 9 2 3 4 2" xfId="18667" xr:uid="{EDBE740C-B9E0-4BF7-9035-3A660E1C688E}"/>
    <cellStyle name="Normal 2 2 9 2 3 5" xfId="11120" xr:uid="{D763E040-5FB4-4BA3-B799-6E0881D4CF59}"/>
    <cellStyle name="Normal 2 2 9 2 3 5 2" xfId="21500" xr:uid="{F3FFCCF0-518B-4E63-AB60-2F210EB17F47}"/>
    <cellStyle name="Normal 2 2 9 2 3 6" xfId="25382" xr:uid="{D9145492-127B-4B29-9909-8A59F19CF7CC}"/>
    <cellStyle name="Normal 2 2 9 2 3 7" xfId="13749" xr:uid="{35DC49CF-F7A0-4AD2-8F17-4913E8F088D1}"/>
    <cellStyle name="Normal 2 2 9 2 4" xfId="3206" xr:uid="{00000000-0005-0000-0000-00005A040000}"/>
    <cellStyle name="Normal 2 2 9 2 4 2" xfId="6263" xr:uid="{B7B4F429-72CC-4B01-A5F8-0C529335D655}"/>
    <cellStyle name="Normal 2 2 9 2 4 2 2" xfId="26782" xr:uid="{93E16350-F3BF-4D34-89D7-B9D07719EDD8}"/>
    <cellStyle name="Normal 2 2 9 2 4 2 3" xfId="15832" xr:uid="{D9C9F4E9-2D24-44EB-8BF5-15AD6CFAD07C}"/>
    <cellStyle name="Normal 2 2 9 2 4 3" xfId="8285" xr:uid="{73AFDC4F-E0AB-47D1-B20B-42EEACB2E07F}"/>
    <cellStyle name="Normal 2 2 9 2 4 3 2" xfId="18665" xr:uid="{0C532E37-1A5A-4B9A-B1DB-D07EB8FE32FC}"/>
    <cellStyle name="Normal 2 2 9 2 4 4" xfId="11118" xr:uid="{0875B57E-E03B-40DF-BD59-83999B593E62}"/>
    <cellStyle name="Normal 2 2 9 2 4 4 2" xfId="21498" xr:uid="{D0B66FE5-F5AC-4D88-8ABE-A01FDD7357CE}"/>
    <cellStyle name="Normal 2 2 9 2 4 5" xfId="23668" xr:uid="{52BF81DB-1EBD-4F0A-8845-443421D17A5E}"/>
    <cellStyle name="Normal 2 2 9 2 4 6" xfId="13747" xr:uid="{C218FCF3-95CC-4C06-9930-9B7704114871}"/>
    <cellStyle name="Normal 2 2 9 2 5" xfId="2655" xr:uid="{00000000-0005-0000-0000-00005B040000}"/>
    <cellStyle name="Normal 2 2 9 2 5 2" xfId="5914" xr:uid="{066E98A4-22C7-47F3-8C73-5BDE60E6F5CC}"/>
    <cellStyle name="Normal 2 2 9 2 5 2 2" xfId="28735" xr:uid="{2E3A3116-6CEA-4E37-8B3C-9372A85B73FE}"/>
    <cellStyle name="Normal 2 2 9 2 5 2 3" xfId="15326" xr:uid="{41F1E94F-584B-401E-B971-FE84B3C2D3E5}"/>
    <cellStyle name="Normal 2 2 9 2 5 3" xfId="7779" xr:uid="{931D7A9D-DA69-409F-8D14-CCDF93E8054F}"/>
    <cellStyle name="Normal 2 2 9 2 5 3 2" xfId="18159" xr:uid="{B380321C-8933-4980-9F6A-632936970452}"/>
    <cellStyle name="Normal 2 2 9 2 5 4" xfId="10612" xr:uid="{1B722676-E96F-4773-9FA7-78CE58CC446D}"/>
    <cellStyle name="Normal 2 2 9 2 5 4 2" xfId="20992" xr:uid="{15F1E175-287D-4154-B9DD-670FCF6D7170}"/>
    <cellStyle name="Normal 2 2 9 2 5 5" xfId="25107" xr:uid="{8B2AB8DF-A85E-42E0-8C01-CFAA26ABAD33}"/>
    <cellStyle name="Normal 2 2 9 2 5 6" xfId="13056" xr:uid="{DECB8372-EBEB-47DE-B3E9-29BACCC4346E}"/>
    <cellStyle name="Normal 2 2 9 2 6" xfId="2332" xr:uid="{00000000-0005-0000-0000-000056040000}"/>
    <cellStyle name="Normal 2 2 9 2 6 2" xfId="7458" xr:uid="{095F9ACA-1967-40DC-B76C-2E3068C34CEB}"/>
    <cellStyle name="Normal 2 2 9 2 6 2 2" xfId="17838" xr:uid="{E3132ED5-29A5-48BD-B9B1-3AF52FF49E93}"/>
    <cellStyle name="Normal 2 2 9 2 6 3" xfId="10291" xr:uid="{87F02579-74E7-4385-9A4A-08874974ACC2}"/>
    <cellStyle name="Normal 2 2 9 2 6 3 2" xfId="20671" xr:uid="{CDC89989-730D-42AB-93F0-D15E3FC232FB}"/>
    <cellStyle name="Normal 2 2 9 2 6 4" xfId="25505" xr:uid="{5ACC0668-A923-448C-A5F6-663164FD47CA}"/>
    <cellStyle name="Normal 2 2 9 2 6 5" xfId="15005" xr:uid="{2180B468-4F25-4079-806A-377A4FC24D79}"/>
    <cellStyle name="Normal 2 2 9 2 7" xfId="3847" xr:uid="{0F918769-EAD0-4AAC-89D1-AFD5A0859225}"/>
    <cellStyle name="Normal 2 2 9 2 7 2" xfId="8679" xr:uid="{17702334-6F58-4D1D-8F76-392FB67189FE}"/>
    <cellStyle name="Normal 2 2 9 2 7 2 2" xfId="19059" xr:uid="{E83FBBA5-B865-4F29-AED3-4279815F43B1}"/>
    <cellStyle name="Normal 2 2 9 2 7 3" xfId="11512" xr:uid="{A06F4A4B-CFB1-4587-BC27-6B7C366A5C70}"/>
    <cellStyle name="Normal 2 2 9 2 7 3 2" xfId="21892" xr:uid="{4F8D077A-8920-4403-A492-65E04ABDEB8B}"/>
    <cellStyle name="Normal 2 2 9 2 7 4" xfId="16226" xr:uid="{915258C8-FFAE-4D71-A04E-FA609227AEAA}"/>
    <cellStyle name="Normal 2 2 9 2 8" xfId="5132" xr:uid="{CB51AE57-2149-4880-9609-D38187E012F9}"/>
    <cellStyle name="Normal 2 2 9 2 8 2" xfId="14429" xr:uid="{8A864F12-A3AA-4C15-83D8-8C9A59A52F33}"/>
    <cellStyle name="Normal 2 2 9 2 9" xfId="6882" xr:uid="{C467FDC2-4DB3-4A1D-9E21-AA019FB5FE93}"/>
    <cellStyle name="Normal 2 2 9 2 9 2" xfId="17262" xr:uid="{683B7DA7-1DCE-443A-B5D9-67FAD3561361}"/>
    <cellStyle name="Normal 2 2 9 3" xfId="782" xr:uid="{00000000-0005-0000-0000-0000BA040000}"/>
    <cellStyle name="Normal 2 2 9 3 2" xfId="3209" xr:uid="{00000000-0005-0000-0000-00005D040000}"/>
    <cellStyle name="Normal 2 2 9 3 2 2" xfId="6266" xr:uid="{2D39B0E6-DA01-474A-9F40-B5BCFAC53C15}"/>
    <cellStyle name="Normal 2 2 9 3 2 2 2" xfId="25383" xr:uid="{C4656239-B8BC-443D-853E-F056987458DC}"/>
    <cellStyle name="Normal 2 2 9 3 2 2 3" xfId="25858" xr:uid="{66097556-E49B-4F4C-8635-B96452D3A406}"/>
    <cellStyle name="Normal 2 2 9 3 2 2 4" xfId="15835" xr:uid="{5D12FDC6-4F4B-4742-80B9-35B01350A1F5}"/>
    <cellStyle name="Normal 2 2 9 3 2 3" xfId="8288" xr:uid="{C04C5994-F831-42BD-90BC-7748B06BE714}"/>
    <cellStyle name="Normal 2 2 9 3 2 3 2" xfId="28884" xr:uid="{B9B8D372-0877-44FD-830D-3BF7BDF9DD7F}"/>
    <cellStyle name="Normal 2 2 9 3 2 3 3" xfId="18668" xr:uid="{3DF00537-A76D-447F-855A-ED35DC09FE27}"/>
    <cellStyle name="Normal 2 2 9 3 2 4" xfId="11121" xr:uid="{71FCBC8A-BA68-40C6-AB05-C08B6BB06E3D}"/>
    <cellStyle name="Normal 2 2 9 3 2 4 2" xfId="21501" xr:uid="{07FAC4F6-9AA7-44B9-B5BC-E1D15A92E555}"/>
    <cellStyle name="Normal 2 2 9 3 2 5" xfId="24332" xr:uid="{D30AE943-4C2B-4A0A-B6D6-D40C34E2C1FC}"/>
    <cellStyle name="Normal 2 2 9 3 2 6" xfId="13750" xr:uid="{7F3501BC-CFB5-4D54-8025-838897D480A6}"/>
    <cellStyle name="Normal 2 2 9 3 3" xfId="2737" xr:uid="{00000000-0005-0000-0000-00005E040000}"/>
    <cellStyle name="Normal 2 2 9 3 3 2" xfId="5954" xr:uid="{CA157C0C-9946-47FB-8046-B4118CED5502}"/>
    <cellStyle name="Normal 2 2 9 3 3 2 2" xfId="27630" xr:uid="{0832856C-A4A1-46D5-A04B-C16C014805C7}"/>
    <cellStyle name="Normal 2 2 9 3 3 2 3" xfId="15407" xr:uid="{87F9BCF7-26E8-4CFE-AAE2-2AE359D46526}"/>
    <cellStyle name="Normal 2 2 9 3 3 3" xfId="7860" xr:uid="{6C8BC6E1-66F6-4088-9D06-12D6397B34CE}"/>
    <cellStyle name="Normal 2 2 9 3 3 3 2" xfId="18240" xr:uid="{C1AEDF79-5688-48D9-BB5F-4443F978B2D7}"/>
    <cellStyle name="Normal 2 2 9 3 3 4" xfId="10693" xr:uid="{1E554B85-7C58-4404-B8DA-DDFB13DA88CA}"/>
    <cellStyle name="Normal 2 2 9 3 3 4 2" xfId="21073" xr:uid="{398ED5F8-6BA0-4FA3-B54A-3D345AA9D874}"/>
    <cellStyle name="Normal 2 2 9 3 3 5" xfId="23531" xr:uid="{66FA9E7D-DB2A-42CB-9CC1-8544D5CCF801}"/>
    <cellStyle name="Normal 2 2 9 3 3 6" xfId="13173" xr:uid="{2F8F91B4-B11E-421A-A325-03EAD955C403}"/>
    <cellStyle name="Normal 2 2 9 3 4" xfId="4166" xr:uid="{FEB2FCC6-654F-434C-915F-516E367874F6}"/>
    <cellStyle name="Normal 2 2 9 3 4 2" xfId="8937" xr:uid="{A9821F10-8F72-4E8A-BDA2-3A2376E9360F}"/>
    <cellStyle name="Normal 2 2 9 3 4 2 2" xfId="29032" xr:uid="{1CB40375-5086-42D8-8885-66B42A40EFCF}"/>
    <cellStyle name="Normal 2 2 9 3 4 2 3" xfId="19317" xr:uid="{6D20E4E7-A0F4-465C-A2D5-52BB620504B2}"/>
    <cellStyle name="Normal 2 2 9 3 4 3" xfId="11770" xr:uid="{D87D4F8C-C2DF-4B10-BE47-9078CC604945}"/>
    <cellStyle name="Normal 2 2 9 3 4 3 2" xfId="22150" xr:uid="{11C94CFB-BF39-4075-9EA9-95DC12699D91}"/>
    <cellStyle name="Normal 2 2 9 3 4 4" xfId="24720" xr:uid="{0CAC1D0B-164D-4449-98BB-B0A088896CF1}"/>
    <cellStyle name="Normal 2 2 9 3 4 5" xfId="16484" xr:uid="{5EE6D20E-DD12-42B4-9D95-F43D84C6E645}"/>
    <cellStyle name="Normal 2 2 9 3 5" xfId="5134" xr:uid="{8F6503DE-4DD2-4276-8C13-F64470D91849}"/>
    <cellStyle name="Normal 2 2 9 3 5 2" xfId="27227" xr:uid="{1DB8C7D0-5465-403D-AA5E-C8B10D5727A7}"/>
    <cellStyle name="Normal 2 2 9 3 5 3" xfId="14431" xr:uid="{A5BEBA1A-0BAC-4895-BF49-67CD6C7D4BCE}"/>
    <cellStyle name="Normal 2 2 9 3 6" xfId="6884" xr:uid="{D51A0510-A5CA-4ACB-BD8C-0F4B9BC12523}"/>
    <cellStyle name="Normal 2 2 9 3 6 2" xfId="17264" xr:uid="{479A240C-41B7-436D-949C-CE5F0F19A676}"/>
    <cellStyle name="Normal 2 2 9 3 7" xfId="9717" xr:uid="{89CE7C24-6BF3-4902-ABB6-96B10B2FBB84}"/>
    <cellStyle name="Normal 2 2 9 3 7 2" xfId="20097" xr:uid="{11556F6B-9D61-475C-BEF8-37F48BB4F626}"/>
    <cellStyle name="Normal 2 2 9 3 8" xfId="22785" xr:uid="{9C66E7C5-1CD0-4DCF-A016-59965DFC2551}"/>
    <cellStyle name="Normal 2 2 9 3 9" xfId="12723" xr:uid="{FF18E998-1704-41C2-BBEA-6237A32D147E}"/>
    <cellStyle name="Normal 2 2 9 4" xfId="783" xr:uid="{00000000-0005-0000-0000-0000BB040000}"/>
    <cellStyle name="Normal 2 2 9 4 2" xfId="4477" xr:uid="{2362C482-E221-495B-A354-A7272537504C}"/>
    <cellStyle name="Normal 2 2 9 4 2 2" xfId="9248" xr:uid="{82B3185A-4D0E-48D1-B44F-6BC0DD3BAA10}"/>
    <cellStyle name="Normal 2 2 9 4 2 2 2" xfId="29237" xr:uid="{054C77C3-338F-4438-9C03-0948B3A815A7}"/>
    <cellStyle name="Normal 2 2 9 4 2 2 3" xfId="19628" xr:uid="{D973F2FA-31B8-4A99-9C9E-0B85E23657FB}"/>
    <cellStyle name="Normal 2 2 9 4 2 3" xfId="12081" xr:uid="{88842306-2D0F-47F7-A6B7-38FA18A8BE23}"/>
    <cellStyle name="Normal 2 2 9 4 2 3 2" xfId="22461" xr:uid="{617208F0-696B-428C-8DE5-F78444531BA4}"/>
    <cellStyle name="Normal 2 2 9 4 2 4" xfId="24532" xr:uid="{D0D79DD2-3E3D-4A7F-B862-6DF0B1F4B4DD}"/>
    <cellStyle name="Normal 2 2 9 4 2 5" xfId="16795" xr:uid="{DB8D4652-4D6D-4810-8B3D-5210F22E6A1C}"/>
    <cellStyle name="Normal 2 2 9 4 3" xfId="5135" xr:uid="{E9254D01-BFB0-402E-8D52-577A6300D105}"/>
    <cellStyle name="Normal 2 2 9 4 3 2" xfId="27864" xr:uid="{C90B883F-4BE4-4F2F-BC2A-CE93656741F3}"/>
    <cellStyle name="Normal 2 2 9 4 3 3" xfId="14432" xr:uid="{212F0685-2D21-4A1A-BFF9-C490BE9112DB}"/>
    <cellStyle name="Normal 2 2 9 4 4" xfId="6885" xr:uid="{D2E6984A-27CB-4F5F-926F-84B2AD048FF4}"/>
    <cellStyle name="Normal 2 2 9 4 4 2" xfId="17265" xr:uid="{9162E991-4889-41FF-BA25-F3773EA10E60}"/>
    <cellStyle name="Normal 2 2 9 4 5" xfId="9718" xr:uid="{7ADA9F6F-75BB-4559-B04B-0B2186D06BA4}"/>
    <cellStyle name="Normal 2 2 9 4 5 2" xfId="20098" xr:uid="{C6F61D03-9224-494C-9E9F-EA2D76108A8F}"/>
    <cellStyle name="Normal 2 2 9 4 6" xfId="23896" xr:uid="{6B65C735-A254-4FFA-81E7-3E81A6CB83CF}"/>
    <cellStyle name="Normal 2 2 9 4 7" xfId="13751" xr:uid="{CF41414D-EF66-49D0-89CA-717D1B7EFB5E}"/>
    <cellStyle name="Normal 2 2 9 5" xfId="2907" xr:uid="{00000000-0005-0000-0000-000060040000}"/>
    <cellStyle name="Normal 2 2 9 5 2" xfId="6092" xr:uid="{37308E7F-B354-4837-8AB8-6A00B87C44A8}"/>
    <cellStyle name="Normal 2 2 9 5 2 2" xfId="25630" xr:uid="{274D68A6-4AC9-4AE4-A5B5-F8EF1F0D5761}"/>
    <cellStyle name="Normal 2 2 9 5 2 3" xfId="26808" xr:uid="{0EF4F193-EFA2-4A8C-BE91-8711529663F0}"/>
    <cellStyle name="Normal 2 2 9 5 2 4" xfId="15570" xr:uid="{76171DE7-4B64-4499-B37F-8A00D8588858}"/>
    <cellStyle name="Normal 2 2 9 5 3" xfId="8023" xr:uid="{E5ABCE4A-2750-4DE7-8801-3C1797140E86}"/>
    <cellStyle name="Normal 2 2 9 5 3 2" xfId="26451" xr:uid="{B0CBD696-8FF6-45FA-BBB1-A52347B32FE1}"/>
    <cellStyle name="Normal 2 2 9 5 3 3" xfId="18403" xr:uid="{0B10E619-CD0B-4530-8AF2-0CFEF6F96613}"/>
    <cellStyle name="Normal 2 2 9 5 4" xfId="10856" xr:uid="{C4A97003-54B9-485F-9DC3-3A90E0E98911}"/>
    <cellStyle name="Normal 2 2 9 5 4 2" xfId="21236" xr:uid="{B2BD5171-07AB-4494-95AD-84D624E33E80}"/>
    <cellStyle name="Normal 2 2 9 5 5" xfId="24816" xr:uid="{351993E5-0C93-4305-A53D-BD7DF217C1D9}"/>
    <cellStyle name="Normal 2 2 9 5 6" xfId="13421" xr:uid="{90038945-AB67-4587-BCA3-8445C4049B75}"/>
    <cellStyle name="Normal 2 2 9 6" xfId="2504" xr:uid="{00000000-0005-0000-0000-000061040000}"/>
    <cellStyle name="Normal 2 2 9 6 2" xfId="5783" xr:uid="{99F00FA8-1C72-462C-986D-098929DDBBCD}"/>
    <cellStyle name="Normal 2 2 9 6 2 2" xfId="26274" xr:uid="{754D8D62-5814-4C0C-A531-1E296D13A397}"/>
    <cellStyle name="Normal 2 2 9 6 2 3" xfId="15175" xr:uid="{58736A76-0640-4F58-A9CC-0974276567D3}"/>
    <cellStyle name="Normal 2 2 9 6 3" xfId="7628" xr:uid="{66D056DA-CA68-4D77-A082-6CF8276E79B6}"/>
    <cellStyle name="Normal 2 2 9 6 3 2" xfId="18008" xr:uid="{C20690F7-80B9-4ED5-96CA-C224C49DD706}"/>
    <cellStyle name="Normal 2 2 9 6 4" xfId="10461" xr:uid="{5FA20005-EFBC-4345-AB55-D6B0B1C08945}"/>
    <cellStyle name="Normal 2 2 9 6 4 2" xfId="20841" xr:uid="{878CD430-7F17-4A9F-8EAB-2DBCEBCDB694}"/>
    <cellStyle name="Normal 2 2 9 6 5" xfId="23142" xr:uid="{23FE7488-E8F4-40A5-9259-94282E8DA33D}"/>
    <cellStyle name="Normal 2 2 9 6 6" xfId="12891" xr:uid="{FC830CD8-3471-4BDF-8C41-641F6B16E563}"/>
    <cellStyle name="Normal 2 2 9 7" xfId="2260" xr:uid="{00000000-0005-0000-0000-000055040000}"/>
    <cellStyle name="Normal 2 2 9 7 2" xfId="7386" xr:uid="{EE74E906-B95A-4AB1-9CE9-DBC558707711}"/>
    <cellStyle name="Normal 2 2 9 7 2 2" xfId="17766" xr:uid="{8269C437-07F7-4931-A0BD-24CABA577458}"/>
    <cellStyle name="Normal 2 2 9 7 3" xfId="10219" xr:uid="{BB514019-6FF5-4114-B8C4-6676DD5F8790}"/>
    <cellStyle name="Normal 2 2 9 7 3 2" xfId="20599" xr:uid="{A8F49CE9-37D1-4F8A-89E3-8039BE91ECDC}"/>
    <cellStyle name="Normal 2 2 9 7 4" xfId="22870" xr:uid="{D303FCCE-F40D-463A-A780-4CE811BD7827}"/>
    <cellStyle name="Normal 2 2 9 7 5" xfId="14933" xr:uid="{F86A18D8-C7DF-48AB-8EDA-F9A1BAF34F45}"/>
    <cellStyle name="Normal 2 2 9 8" xfId="3939" xr:uid="{96E0C2AE-9DCB-4C66-8281-C0A9CC7202B4}"/>
    <cellStyle name="Normal 2 2 9 8 2" xfId="8770" xr:uid="{6D375651-796F-482E-BEDF-D8B7B596C8E2}"/>
    <cellStyle name="Normal 2 2 9 8 2 2" xfId="19150" xr:uid="{256C7DC4-4D46-4D28-99C4-BD1827B0AC3E}"/>
    <cellStyle name="Normal 2 2 9 8 3" xfId="11603" xr:uid="{52340EEA-7A47-46AE-BFEA-789AAC2A9B97}"/>
    <cellStyle name="Normal 2 2 9 8 3 2" xfId="21983" xr:uid="{4ED2DC6C-96A3-4FDB-B281-60419CF414B7}"/>
    <cellStyle name="Normal 2 2 9 8 4" xfId="16317" xr:uid="{C4A7D629-C3DD-4EE4-8EEA-12322EF71CB7}"/>
    <cellStyle name="Normal 2 2 9 9" xfId="5131" xr:uid="{A06390DB-BBFA-486C-ADF2-9350D719BB3F}"/>
    <cellStyle name="Normal 2 2 9 9 2" xfId="14428" xr:uid="{2BA6E952-82D0-4EF4-B62B-56E2C51F8061}"/>
    <cellStyle name="Normal 2 20" xfId="25546" xr:uid="{8C07E1A6-A1CC-4080-84CB-6FD0AE66A6D9}"/>
    <cellStyle name="Normal 2 20 2" xfId="25744" xr:uid="{307D95C4-C3D3-4858-8958-4CE880C31BF9}"/>
    <cellStyle name="Normal 2 21" xfId="22710" xr:uid="{946996B7-D821-4E03-9730-38F8FCB07445}"/>
    <cellStyle name="Normal 2 22" xfId="23635" xr:uid="{A4E39459-462C-454A-A30C-B043BE56C80C}"/>
    <cellStyle name="Normal 2 23" xfId="12385" xr:uid="{E65DE861-3430-4CC0-B8E2-F1AE8E21C22C}"/>
    <cellStyle name="Normal 2 24" xfId="29562" xr:uid="{8B3042BB-E780-4116-ACB4-69BF5D526462}"/>
    <cellStyle name="Normal 2 25" xfId="30099" xr:uid="{5AB8A7DA-FFAA-4EB5-9950-87FFA7645D23}"/>
    <cellStyle name="Normal 2 3" xfId="784" xr:uid="{00000000-0005-0000-0000-0000BC040000}"/>
    <cellStyle name="Normal 2 3 2" xfId="29564" xr:uid="{F18019D2-0B1A-48F3-A5C5-3D5F4CA2DF1A}"/>
    <cellStyle name="Normal 2 3 2 2" xfId="29627" xr:uid="{656E65D2-23FD-4E43-B6BE-DB53AC61741A}"/>
    <cellStyle name="Normal 2 3 2 3" xfId="29593" xr:uid="{82C16487-6617-4685-AEC1-6C7043E9D731}"/>
    <cellStyle name="Normal 2 4" xfId="785" xr:uid="{00000000-0005-0000-0000-0000BD040000}"/>
    <cellStyle name="Normal 2 4 2" xfId="29566" xr:uid="{8285FB9B-A599-4592-A61F-F7A876DCE316}"/>
    <cellStyle name="Normal 2 4 3" xfId="29565"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7" xr:uid="{BB570923-EB98-4E0A-A52E-B4A7D9FAB640}"/>
    <cellStyle name="Normal 2 5 10 2 2 2" xfId="28717" xr:uid="{5F5F8159-8F49-4161-AE72-F6F10E85D3B5}"/>
    <cellStyle name="Normal 2 5 10 2 2 3" xfId="15836" xr:uid="{4324C264-E210-4C34-B4F6-2998CC94C58C}"/>
    <cellStyle name="Normal 2 5 10 2 3" xfId="8289" xr:uid="{D24D90A7-DC6C-4EDA-9592-6191A6C11F6A}"/>
    <cellStyle name="Normal 2 5 10 2 3 2" xfId="18669" xr:uid="{EAC5383B-5809-41BD-8073-95280C01FF36}"/>
    <cellStyle name="Normal 2 5 10 2 4" xfId="11122" xr:uid="{C8439742-051E-4ABE-9CB3-AA49C50B305A}"/>
    <cellStyle name="Normal 2 5 10 2 4 2" xfId="21502" xr:uid="{C20AE42A-BAD0-41E5-B8AB-06260DFE89CD}"/>
    <cellStyle name="Normal 2 5 10 2 5" xfId="23829" xr:uid="{80B8D4F9-2934-4D7A-BC9A-BF723751EF12}"/>
    <cellStyle name="Normal 2 5 10 2 6" xfId="13752" xr:uid="{55EE152E-587A-4ED0-91D8-A91793FF282A}"/>
    <cellStyle name="Normal 2 5 10 3" xfId="4118" xr:uid="{DDB8ACD5-94B4-4458-86EE-644F5AE09792}"/>
    <cellStyle name="Normal 2 5 10 3 2" xfId="8889" xr:uid="{EF530358-A2BC-41AF-895D-3DE813854A26}"/>
    <cellStyle name="Normal 2 5 10 3 2 2" xfId="29003" xr:uid="{BAA8C525-3BA7-44D3-AFCB-1185746F267E}"/>
    <cellStyle name="Normal 2 5 10 3 2 3" xfId="19269" xr:uid="{04ACBD67-1562-4A9A-BCEC-7BA8F903CE24}"/>
    <cellStyle name="Normal 2 5 10 3 3" xfId="11722" xr:uid="{AFB8A9D2-2B05-4E6F-BF1B-033DE40C0E1D}"/>
    <cellStyle name="Normal 2 5 10 3 3 2" xfId="22102" xr:uid="{A5BA9508-4759-408B-A6BF-B9D8634B3BAD}"/>
    <cellStyle name="Normal 2 5 10 3 4" xfId="24189" xr:uid="{A9E07380-D1BA-4535-9303-56888FAC8040}"/>
    <cellStyle name="Normal 2 5 10 3 5" xfId="16436" xr:uid="{C1FDBDBD-D88E-44A0-87B5-4724356DA33F}"/>
    <cellStyle name="Normal 2 5 10 4" xfId="5137" xr:uid="{496D32EC-DDFF-4EDD-A308-A2AE93E9F8B1}"/>
    <cellStyle name="Normal 2 5 10 4 2" xfId="24077" xr:uid="{7ECB6E9A-F36D-494A-AB71-30687663ED72}"/>
    <cellStyle name="Normal 2 5 10 4 3" xfId="28012" xr:uid="{91CED4CF-F180-4B9C-83CD-484CBD483A1E}"/>
    <cellStyle name="Normal 2 5 10 4 4" xfId="14434" xr:uid="{37C093D4-CD1C-4EA5-92F8-E433DAF86FDD}"/>
    <cellStyle name="Normal 2 5 10 5" xfId="6887" xr:uid="{C63BBBE3-D939-40B3-9EF4-C31A308605D9}"/>
    <cellStyle name="Normal 2 5 10 5 2" xfId="26599" xr:uid="{93F8A69A-2E39-499E-BB48-B66C048A9AC1}"/>
    <cellStyle name="Normal 2 5 10 5 3" xfId="17267" xr:uid="{0AF9C638-D7BF-4047-AAB7-143EFC618AB0}"/>
    <cellStyle name="Normal 2 5 10 6" xfId="9720" xr:uid="{937EB46E-F31B-420F-AD2A-16F82EBE2377}"/>
    <cellStyle name="Normal 2 5 10 6 2" xfId="20100" xr:uid="{10C10AB9-61A9-4274-9022-41E9537602AB}"/>
    <cellStyle name="Normal 2 5 10 7" xfId="24245" xr:uid="{02D79B2E-D591-4F79-889B-EEEFA7048349}"/>
    <cellStyle name="Normal 2 5 10 8" xfId="12660" xr:uid="{C7BC99CF-0783-4E1F-BB67-EDD91842DE03}"/>
    <cellStyle name="Normal 2 5 11" xfId="788" xr:uid="{00000000-0005-0000-0000-0000C0040000}"/>
    <cellStyle name="Normal 2 5 11 2" xfId="5138" xr:uid="{F005D30F-FF67-45E9-A450-26698085BABC}"/>
    <cellStyle name="Normal 2 5 11 2 2" xfId="24817" xr:uid="{008FDD4D-49A9-4BAF-BBA3-0E6B47ABC6DA}"/>
    <cellStyle name="Normal 2 5 11 2 3" xfId="26796" xr:uid="{B705362F-4C68-48B1-8997-9814484B93F3}"/>
    <cellStyle name="Normal 2 5 11 2 4" xfId="14435" xr:uid="{7EE87423-A796-4F51-8DFD-52589EF113D6}"/>
    <cellStyle name="Normal 2 5 11 3" xfId="6888" xr:uid="{9342098C-48F1-4F2B-9DD6-F182EDB8FE95}"/>
    <cellStyle name="Normal 2 5 11 3 2" xfId="26998" xr:uid="{B3C9FD38-4A6F-4077-8BAB-0AD1D9A12233}"/>
    <cellStyle name="Normal 2 5 11 3 3" xfId="17268" xr:uid="{3279319A-C6BB-4F64-BC8B-351BF97426E6}"/>
    <cellStyle name="Normal 2 5 11 4" xfId="9721" xr:uid="{E53A3328-A7EF-467F-B730-4075A2473213}"/>
    <cellStyle name="Normal 2 5 11 4 2" xfId="20101" xr:uid="{FD5C7BF8-B5BD-4C7D-9F3B-7D99FCDC4075}"/>
    <cellStyle name="Normal 2 5 11 5" xfId="24243" xr:uid="{3788D9FA-66EB-47C5-9AEC-7332395FD6AF}"/>
    <cellStyle name="Normal 2 5 11 6" xfId="13358" xr:uid="{B01AB50D-938E-4718-A14C-7D42ECB88508}"/>
    <cellStyle name="Normal 2 5 12" xfId="2435" xr:uid="{00000000-0005-0000-0000-000068040000}"/>
    <cellStyle name="Normal 2 5 12 2" xfId="5729" xr:uid="{096EF621-B617-4627-98A1-6862B4F3B620}"/>
    <cellStyle name="Normal 2 5 12 2 2" xfId="26623" xr:uid="{DD4E1CB5-4B42-4295-A8A0-3B7AE1DAE113}"/>
    <cellStyle name="Normal 2 5 12 2 3" xfId="15106" xr:uid="{2C8232ED-F690-4082-926E-DB18085C5A02}"/>
    <cellStyle name="Normal 2 5 12 3" xfId="7559" xr:uid="{36C148BE-855D-4899-98EC-529E064364D5}"/>
    <cellStyle name="Normal 2 5 12 3 2" xfId="17939" xr:uid="{CEC03613-AB80-4C38-9B21-BDC899AC009A}"/>
    <cellStyle name="Normal 2 5 12 4" xfId="10392" xr:uid="{F0C15155-4B9D-4A0F-9507-2F92A24BFE07}"/>
    <cellStyle name="Normal 2 5 12 4 2" xfId="20772" xr:uid="{A49E76F3-A2AD-4C67-8430-BB24CD8F3F8C}"/>
    <cellStyle name="Normal 2 5 12 5" xfId="23765" xr:uid="{A1CE3D32-0046-48AD-B09B-D4083067B680}"/>
    <cellStyle name="Normal 2 5 12 6" xfId="12821" xr:uid="{86ACC9CC-F44C-4117-9AB4-6A9559F76DDC}"/>
    <cellStyle name="Normal 2 5 13" xfId="2162" xr:uid="{00000000-0005-0000-0000-000064040000}"/>
    <cellStyle name="Normal 2 5 13 2" xfId="7288" xr:uid="{ABEA086E-CEFA-489D-BD20-6B107CD1870B}"/>
    <cellStyle name="Normal 2 5 13 2 2" xfId="26577" xr:uid="{D260554D-4353-4EC1-B66F-311507496991}"/>
    <cellStyle name="Normal 2 5 13 2 3" xfId="17668" xr:uid="{8EBF220B-282E-41A7-AF41-C534F17701C9}"/>
    <cellStyle name="Normal 2 5 13 3" xfId="10121" xr:uid="{6A476768-D707-4ED5-BCB1-303E7DA4C769}"/>
    <cellStyle name="Normal 2 5 13 3 2" xfId="20501" xr:uid="{B3A61B77-C986-48B7-9343-6A8688595B2C}"/>
    <cellStyle name="Normal 2 5 13 4" xfId="22804" xr:uid="{6B0BA96D-35B7-49F7-830B-F9BFD253AA3E}"/>
    <cellStyle name="Normal 2 5 13 5" xfId="14835" xr:uid="{33123260-80D1-46FD-B871-43C333B6E120}"/>
    <cellStyle name="Normal 2 5 14" xfId="3942" xr:uid="{4DF58CCA-A726-4F51-8773-D10E59D234F1}"/>
    <cellStyle name="Normal 2 5 14 2" xfId="8773" xr:uid="{93949D46-D187-4026-9884-5EC9985C6C90}"/>
    <cellStyle name="Normal 2 5 14 2 2" xfId="19153" xr:uid="{AADD6B47-A051-4A52-B750-D6214780511B}"/>
    <cellStyle name="Normal 2 5 14 3" xfId="11606" xr:uid="{3030196D-AC29-4CC1-A4E3-429340782493}"/>
    <cellStyle name="Normal 2 5 14 3 2" xfId="21986" xr:uid="{B844FA76-9644-4BA7-AE11-FDA85DD4D7AB}"/>
    <cellStyle name="Normal 2 5 14 4" xfId="28131" xr:uid="{37A0DECA-5050-4AE6-BB44-4BBEC15BCA14}"/>
    <cellStyle name="Normal 2 5 14 5" xfId="16320" xr:uid="{9CBA3C09-DDE3-4A3A-B6FE-98AABDE829D0}"/>
    <cellStyle name="Normal 2 5 15" xfId="5136" xr:uid="{1552226D-8AD7-45BC-AC77-D1272FF83047}"/>
    <cellStyle name="Normal 2 5 15 2" xfId="14433" xr:uid="{8ABFF19D-954D-4F51-83EE-1B64AB4EC3AA}"/>
    <cellStyle name="Normal 2 5 16" xfId="6886" xr:uid="{E34B52DD-0D95-4E57-BBDB-84BDBA808D26}"/>
    <cellStyle name="Normal 2 5 16 2" xfId="17266" xr:uid="{FE68BB87-5ED9-416F-8B0B-1BBFB56CE6A4}"/>
    <cellStyle name="Normal 2 5 17" xfId="9719" xr:uid="{71B0E6CE-EC01-41D8-A4CF-0F31019EB11C}"/>
    <cellStyle name="Normal 2 5 17 2" xfId="20099" xr:uid="{A2897E3B-E47D-46A7-84AE-5CD93504EFEE}"/>
    <cellStyle name="Normal 2 5 18" xfId="24435" xr:uid="{282C5376-98C7-49DE-A520-F11DB1848102}"/>
    <cellStyle name="Normal 2 5 19" xfId="12393" xr:uid="{A5866C7D-4474-4E5B-A25F-02BFD262B28F}"/>
    <cellStyle name="Normal 2 5 2" xfId="789" xr:uid="{00000000-0005-0000-0000-0000C1040000}"/>
    <cellStyle name="Normal 2 5 2 10" xfId="5139" xr:uid="{5E4C7B78-933D-4945-8AEB-9937483272E2}"/>
    <cellStyle name="Normal 2 5 2 10 2" xfId="14436" xr:uid="{DFD9B2B3-2BCF-4C25-B678-8DFD6BBF2B8E}"/>
    <cellStyle name="Normal 2 5 2 11" xfId="6889" xr:uid="{D9368D94-A4FA-4857-9E07-D8B06B15D57E}"/>
    <cellStyle name="Normal 2 5 2 11 2" xfId="17269" xr:uid="{467655A8-F471-42A9-962E-68A05B36F8F6}"/>
    <cellStyle name="Normal 2 5 2 12" xfId="9722" xr:uid="{84496DC4-5C98-4F69-8436-A24D80912824}"/>
    <cellStyle name="Normal 2 5 2 12 2" xfId="20102" xr:uid="{D0C5DC80-66E8-42C1-AD5B-5C6E8F8A713F}"/>
    <cellStyle name="Normal 2 5 2 13" xfId="25177" xr:uid="{EC0F43C9-DBE0-4237-89D9-7AD8DC19F42E}"/>
    <cellStyle name="Normal 2 5 2 14" xfId="12419" xr:uid="{153135D3-00A7-45C2-8D52-0FCBDF0AC3C4}"/>
    <cellStyle name="Normal 2 5 2 2" xfId="790" xr:uid="{00000000-0005-0000-0000-0000C2040000}"/>
    <cellStyle name="Normal 2 5 2 2 10" xfId="6890" xr:uid="{E69D7650-486A-4491-800D-8F6D2504A896}"/>
    <cellStyle name="Normal 2 5 2 2 10 2" xfId="17270" xr:uid="{35F78DB7-03B7-43A3-895E-E46CB3E61D12}"/>
    <cellStyle name="Normal 2 5 2 2 11" xfId="9723" xr:uid="{A2374A83-C013-4CC2-A2DA-A768BC6DD1AF}"/>
    <cellStyle name="Normal 2 5 2 2 11 2" xfId="20103" xr:uid="{9CF102B4-BB9D-4FBF-A167-95DF46575A40}"/>
    <cellStyle name="Normal 2 5 2 2 12" xfId="23417" xr:uid="{AAF76358-571E-44F1-BBA4-5EEF5DABC461}"/>
    <cellStyle name="Normal 2 5 2 2 13" xfId="12479" xr:uid="{956D1D4A-D7F9-4B2D-BFE3-178543F91DF7}"/>
    <cellStyle name="Normal 2 5 2 2 2" xfId="791" xr:uid="{00000000-0005-0000-0000-0000C3040000}"/>
    <cellStyle name="Normal 2 5 2 2 2 10" xfId="13044" xr:uid="{C1BC4533-3E99-4779-BD5A-8281B4F68D49}"/>
    <cellStyle name="Normal 2 5 2 2 2 2" xfId="2741" xr:uid="{00000000-0005-0000-0000-00006C040000}"/>
    <cellStyle name="Normal 2 5 2 2 2 2 2" xfId="3213" xr:uid="{00000000-0005-0000-0000-00006D040000}"/>
    <cellStyle name="Normal 2 5 2 2 2 2 2 2" xfId="6270" xr:uid="{1F60F743-6634-4AA0-956C-50EA423C2DBB}"/>
    <cellStyle name="Normal 2 5 2 2 2 2 2 2 2" xfId="26706" xr:uid="{8E9EC44E-3D2B-402F-8E0F-730780C68AD0}"/>
    <cellStyle name="Normal 2 5 2 2 2 2 2 2 3" xfId="15839" xr:uid="{C7CCCB08-9E97-4003-A666-90BA8338079A}"/>
    <cellStyle name="Normal 2 5 2 2 2 2 2 3" xfId="8292" xr:uid="{746ED92A-4C36-47EA-B1E1-5D85EF50B979}"/>
    <cellStyle name="Normal 2 5 2 2 2 2 2 3 2" xfId="18672" xr:uid="{4F8F5E0A-42CF-4B14-8FC0-C80052C09717}"/>
    <cellStyle name="Normal 2 5 2 2 2 2 2 4" xfId="11125" xr:uid="{AB268A94-0A26-4D5B-9C10-AFABD460EAE7}"/>
    <cellStyle name="Normal 2 5 2 2 2 2 2 4 2" xfId="21505" xr:uid="{DD2C4C44-961D-43D9-96DD-698D8876E680}"/>
    <cellStyle name="Normal 2 5 2 2 2 2 2 5" xfId="24501" xr:uid="{B12373CE-A6D4-4B8B-8D2B-AE7DC049519C}"/>
    <cellStyle name="Normal 2 5 2 2 2 2 2 6" xfId="13755" xr:uid="{252D745E-372A-4110-9AA9-270F2D31A616}"/>
    <cellStyle name="Normal 2 5 2 2 2 2 3" xfId="4305" xr:uid="{8AEEB3DE-61B6-4FE7-AAE0-3DAE26A51726}"/>
    <cellStyle name="Normal 2 5 2 2 2 2 3 2" xfId="9076" xr:uid="{371B2CD9-BE12-46CB-B681-68BBCED36EC2}"/>
    <cellStyle name="Normal 2 5 2 2 2 2 3 2 2" xfId="29119" xr:uid="{B54BA6AD-664A-44A1-8BE5-620E3C67CD29}"/>
    <cellStyle name="Normal 2 5 2 2 2 2 3 2 3" xfId="19456" xr:uid="{08EA89A7-045C-4B3A-B081-E913B141AC40}"/>
    <cellStyle name="Normal 2 5 2 2 2 2 3 3" xfId="11909" xr:uid="{168DAC8F-2DA8-4EC2-B395-1396EA01EC77}"/>
    <cellStyle name="Normal 2 5 2 2 2 2 3 3 2" xfId="22289" xr:uid="{E1B7EF95-0888-4BAD-9712-ECB0A335DC93}"/>
    <cellStyle name="Normal 2 5 2 2 2 2 3 4" xfId="24849" xr:uid="{4D32A168-7AA7-4D6B-9397-C30D355B2B6A}"/>
    <cellStyle name="Normal 2 5 2 2 2 2 3 5" xfId="16623" xr:uid="{802E9D0C-24CF-4285-A4D4-FDCD9177C3AD}"/>
    <cellStyle name="Normal 2 5 2 2 2 2 4" xfId="5958" xr:uid="{3ED9C625-B21E-47E8-A34C-ADCFCCE51054}"/>
    <cellStyle name="Normal 2 5 2 2 2 2 4 2" xfId="26304" xr:uid="{39CA9F07-3D37-409F-9500-8112C39F74EA}"/>
    <cellStyle name="Normal 2 5 2 2 2 2 4 3" xfId="15411" xr:uid="{61405212-7891-41EA-896E-2CEFC2B3C91D}"/>
    <cellStyle name="Normal 2 5 2 2 2 2 5" xfId="7864" xr:uid="{6157CD86-5524-4E68-815E-14A2EDC57752}"/>
    <cellStyle name="Normal 2 5 2 2 2 2 5 2" xfId="18244" xr:uid="{5CF63585-ACE5-47AC-9BD4-224C128A839C}"/>
    <cellStyle name="Normal 2 5 2 2 2 2 6" xfId="10697" xr:uid="{83845B6A-E84F-4953-8868-036BFE90B244}"/>
    <cellStyle name="Normal 2 5 2 2 2 2 6 2" xfId="21077" xr:uid="{913A8362-ED8F-4942-9A55-8F5F9AF07E7C}"/>
    <cellStyle name="Normal 2 5 2 2 2 2 7" xfId="23018" xr:uid="{C96626A7-8A30-4A18-B351-B60F31361BBD}"/>
    <cellStyle name="Normal 2 5 2 2 2 2 8" xfId="13178" xr:uid="{891D6BE0-84F5-4991-A767-D7C48F75C934}"/>
    <cellStyle name="Normal 2 5 2 2 2 3" xfId="3214" xr:uid="{00000000-0005-0000-0000-00006E040000}"/>
    <cellStyle name="Normal 2 5 2 2 2 3 2" xfId="4478" xr:uid="{36BCBF59-3A2F-455A-91E4-3790C01DA354}"/>
    <cellStyle name="Normal 2 5 2 2 2 3 2 2" xfId="9249" xr:uid="{05652BB2-E29D-4C98-92EF-A8DDD59C9960}"/>
    <cellStyle name="Normal 2 5 2 2 2 3 2 2 2" xfId="19629" xr:uid="{E4DE5BF3-388A-4E0B-8922-811E7C8B7E95}"/>
    <cellStyle name="Normal 2 5 2 2 2 3 2 3" xfId="12082" xr:uid="{517B48F6-EBFD-4B47-85E1-E2002532C5F2}"/>
    <cellStyle name="Normal 2 5 2 2 2 3 2 3 2" xfId="22462" xr:uid="{A8B4C9C2-D85E-4D4E-BAEA-964415011FFD}"/>
    <cellStyle name="Normal 2 5 2 2 2 3 2 4" xfId="26009" xr:uid="{D767D733-1D9E-4A1B-B87C-48D72D4D16A6}"/>
    <cellStyle name="Normal 2 5 2 2 2 3 2 5" xfId="16796" xr:uid="{EDF6B23B-6D74-4B2F-8CF0-895567AF8D24}"/>
    <cellStyle name="Normal 2 5 2 2 2 3 3" xfId="6271" xr:uid="{E237BBFF-353E-4FF3-8F34-88D0CAFA6419}"/>
    <cellStyle name="Normal 2 5 2 2 2 3 3 2" xfId="15840" xr:uid="{21A2DB3F-C021-4DDF-9BCB-322B912BB2E6}"/>
    <cellStyle name="Normal 2 5 2 2 2 3 4" xfId="8293" xr:uid="{60218A56-EF6F-447B-A2DF-9964297231C1}"/>
    <cellStyle name="Normal 2 5 2 2 2 3 4 2" xfId="18673" xr:uid="{C8D3D6F3-F699-4739-8303-77921F1C33D5}"/>
    <cellStyle name="Normal 2 5 2 2 2 3 5" xfId="11126" xr:uid="{655DEBB3-451A-4310-A5ED-34F38583CCC7}"/>
    <cellStyle name="Normal 2 5 2 2 2 3 5 2" xfId="21506" xr:uid="{F09793CA-A50B-4AF8-B1E7-ECE6235C50DC}"/>
    <cellStyle name="Normal 2 5 2 2 2 3 6" xfId="23358" xr:uid="{6724D974-014A-4C1D-AFCF-15F0DAD3861B}"/>
    <cellStyle name="Normal 2 5 2 2 2 3 7" xfId="13756" xr:uid="{4550D860-A979-4584-9235-6FF3536883AB}"/>
    <cellStyle name="Normal 2 5 2 2 2 4" xfId="3212" xr:uid="{00000000-0005-0000-0000-00006F040000}"/>
    <cellStyle name="Normal 2 5 2 2 2 4 2" xfId="6269" xr:uid="{470586E9-20A5-4102-89F8-91C21CAF62B6}"/>
    <cellStyle name="Normal 2 5 2 2 2 4 2 2" xfId="27177" xr:uid="{76524590-BE25-4E90-9A12-CB4BABFB9FDE}"/>
    <cellStyle name="Normal 2 5 2 2 2 4 2 3" xfId="15838" xr:uid="{8468030D-1416-4FFD-A057-2D3BCFCE884E}"/>
    <cellStyle name="Normal 2 5 2 2 2 4 3" xfId="8291" xr:uid="{F94E1009-82AC-49F2-AFAA-D945FD059FB2}"/>
    <cellStyle name="Normal 2 5 2 2 2 4 3 2" xfId="18671" xr:uid="{3F375015-1CDB-494B-8980-F58059EB35D9}"/>
    <cellStyle name="Normal 2 5 2 2 2 4 4" xfId="11124" xr:uid="{DF4D42A6-4084-41D5-A4D8-2102E2D2B083}"/>
    <cellStyle name="Normal 2 5 2 2 2 4 4 2" xfId="21504" xr:uid="{100E25DA-9780-489B-ADB2-713629F41DAA}"/>
    <cellStyle name="Normal 2 5 2 2 2 4 5" xfId="22637" xr:uid="{ADDD103C-D91C-4D25-88C7-6C864115B982}"/>
    <cellStyle name="Normal 2 5 2 2 2 4 6" xfId="13754" xr:uid="{350B0D98-801D-41B9-B424-5D26F2704B71}"/>
    <cellStyle name="Normal 2 5 2 2 2 5" xfId="4244" xr:uid="{24E76430-8ACA-48F3-A78E-3C87E028080F}"/>
    <cellStyle name="Normal 2 5 2 2 2 5 2" xfId="9015" xr:uid="{940CCF05-FE4F-4221-95B5-FA400D2BE188}"/>
    <cellStyle name="Normal 2 5 2 2 2 5 2 2" xfId="29086" xr:uid="{CDE0CC06-AAAA-42B8-B54E-067A69769F33}"/>
    <cellStyle name="Normal 2 5 2 2 2 5 2 3" xfId="19395" xr:uid="{253F5665-A4C5-4FE6-B6BE-53C551428927}"/>
    <cellStyle name="Normal 2 5 2 2 2 5 3" xfId="11848" xr:uid="{90708FCE-840E-4C45-B1B5-79CF51B9DDDB}"/>
    <cellStyle name="Normal 2 5 2 2 2 5 3 2" xfId="22228" xr:uid="{65618ED9-2AE4-4168-8702-94242206482D}"/>
    <cellStyle name="Normal 2 5 2 2 2 5 4" xfId="23980" xr:uid="{F6874D78-530B-4FE8-8B44-AEA6932DCEEC}"/>
    <cellStyle name="Normal 2 5 2 2 2 5 5" xfId="16562" xr:uid="{565854D8-ADCC-4305-A1F4-C99591DB82BE}"/>
    <cellStyle name="Normal 2 5 2 2 2 6" xfId="5141" xr:uid="{26435337-A12E-4D95-98AB-E38E11DD752F}"/>
    <cellStyle name="Normal 2 5 2 2 2 6 2" xfId="28533" xr:uid="{03DCE3D8-53D6-433C-BE8F-3D8C50817AEB}"/>
    <cellStyle name="Normal 2 5 2 2 2 6 3" xfId="14438" xr:uid="{A6C71034-89B3-4B5C-8BE5-FF08CBE5277C}"/>
    <cellStyle name="Normal 2 5 2 2 2 7" xfId="6891" xr:uid="{0081EC98-3400-4E64-8DF1-938C9FDCD02D}"/>
    <cellStyle name="Normal 2 5 2 2 2 7 2" xfId="17271" xr:uid="{184AC13C-C047-4BF2-8489-DBA2F11BDC8E}"/>
    <cellStyle name="Normal 2 5 2 2 2 8" xfId="9724" xr:uid="{971CDE65-C117-4A08-A4DD-0AEC1378C835}"/>
    <cellStyle name="Normal 2 5 2 2 2 8 2" xfId="20104" xr:uid="{8CE5B0D4-4A3C-4CE9-A4A8-E0C5802DF3A5}"/>
    <cellStyle name="Normal 2 5 2 2 2 9" xfId="24176" xr:uid="{6618C867-3FA3-4D7B-8484-4741A6B6C9E4}"/>
    <cellStyle name="Normal 2 5 2 2 3" xfId="2740" xr:uid="{00000000-0005-0000-0000-000070040000}"/>
    <cellStyle name="Normal 2 5 2 2 3 2" xfId="3215" xr:uid="{00000000-0005-0000-0000-000071040000}"/>
    <cellStyle name="Normal 2 5 2 2 3 2 2" xfId="6272" xr:uid="{125526E2-1B68-4366-BC25-A88A855F197A}"/>
    <cellStyle name="Normal 2 5 2 2 3 2 2 2" xfId="27591" xr:uid="{49ACA487-4871-4BF4-8D6D-5E0878753C3F}"/>
    <cellStyle name="Normal 2 5 2 2 3 2 2 3" xfId="15841" xr:uid="{8760EBA9-5B3C-4871-B38E-FC4EAAB0B506}"/>
    <cellStyle name="Normal 2 5 2 2 3 2 3" xfId="8294" xr:uid="{047E0A3A-8119-44DD-A32E-978D1B8D470F}"/>
    <cellStyle name="Normal 2 5 2 2 3 2 3 2" xfId="18674" xr:uid="{91E8223E-5F4F-41A2-803B-12B570AE548B}"/>
    <cellStyle name="Normal 2 5 2 2 3 2 4" xfId="11127" xr:uid="{43966DBD-200E-4B8C-A4BF-B542AB3D9707}"/>
    <cellStyle name="Normal 2 5 2 2 3 2 4 2" xfId="21507" xr:uid="{12D8F5BF-15E9-42A9-AC8B-C14F93168DC3}"/>
    <cellStyle name="Normal 2 5 2 2 3 2 5" xfId="24619" xr:uid="{B6F4CE5C-2D10-44C3-87D3-1932D40F6231}"/>
    <cellStyle name="Normal 2 5 2 2 3 2 6" xfId="13757" xr:uid="{92FB54DC-6098-4D02-88D5-5E332F9EAF16}"/>
    <cellStyle name="Normal 2 5 2 2 3 3" xfId="4304" xr:uid="{213B3692-4C25-444C-BC01-9EEB2F1609AF}"/>
    <cellStyle name="Normal 2 5 2 2 3 3 2" xfId="9075" xr:uid="{23094562-15D6-4390-AC48-D99AC64F353F}"/>
    <cellStyle name="Normal 2 5 2 2 3 3 2 2" xfId="29118" xr:uid="{EAB57E5F-E699-4426-97B4-F4B7AE02A5C0}"/>
    <cellStyle name="Normal 2 5 2 2 3 3 2 3" xfId="19455" xr:uid="{868E6816-C0A7-4736-A4D9-D52FAAF98090}"/>
    <cellStyle name="Normal 2 5 2 2 3 3 3" xfId="11908" xr:uid="{208E8303-B51A-44B0-96FD-EBC47C97D28D}"/>
    <cellStyle name="Normal 2 5 2 2 3 3 3 2" xfId="22288" xr:uid="{ED6983D7-23B0-4DAB-9AFD-FBB55D688585}"/>
    <cellStyle name="Normal 2 5 2 2 3 3 4" xfId="24727" xr:uid="{144698A1-D602-4E2E-B2EB-596434FEF72C}"/>
    <cellStyle name="Normal 2 5 2 2 3 3 5" xfId="16622" xr:uid="{60893DA7-920E-432B-891E-C2AE7500FA73}"/>
    <cellStyle name="Normal 2 5 2 2 3 4" xfId="5957" xr:uid="{75E5890C-162B-446D-A6FF-7D7721D6D836}"/>
    <cellStyle name="Normal 2 5 2 2 3 4 2" xfId="25972" xr:uid="{0ACF9DCA-7666-484E-8883-6240D354069D}"/>
    <cellStyle name="Normal 2 5 2 2 3 4 3" xfId="15410" xr:uid="{E172702E-BDB1-4702-805E-4C1DCD1E5B32}"/>
    <cellStyle name="Normal 2 5 2 2 3 5" xfId="7863" xr:uid="{59A39C3A-389D-4DC2-92A0-02FC3B1FACB9}"/>
    <cellStyle name="Normal 2 5 2 2 3 5 2" xfId="18243" xr:uid="{113B81A0-4493-40B8-B212-0F69AC7550CE}"/>
    <cellStyle name="Normal 2 5 2 2 3 6" xfId="10696" xr:uid="{CF69B6F2-A989-48D6-A94B-0F7F4FD56EEE}"/>
    <cellStyle name="Normal 2 5 2 2 3 6 2" xfId="21076" xr:uid="{04A13D38-2234-4FD6-A2E3-F47286B10896}"/>
    <cellStyle name="Normal 2 5 2 2 3 7" xfId="23426" xr:uid="{70D0F8FF-967E-4511-B73D-49D36332934C}"/>
    <cellStyle name="Normal 2 5 2 2 3 8" xfId="13177" xr:uid="{8BDD633D-383C-4C98-9FC4-D321D6096FD2}"/>
    <cellStyle name="Normal 2 5 2 2 4" xfId="3216" xr:uid="{00000000-0005-0000-0000-000072040000}"/>
    <cellStyle name="Normal 2 5 2 2 4 2" xfId="4479" xr:uid="{3EB82FC1-B88A-40CB-8B41-892CF297600A}"/>
    <cellStyle name="Normal 2 5 2 2 4 2 2" xfId="9250" xr:uid="{AB393766-45FE-45E7-BEF7-E9C212E00415}"/>
    <cellStyle name="Normal 2 5 2 2 4 2 2 2" xfId="19630" xr:uid="{BDA5DE4C-A95E-47CB-8948-710A1806735B}"/>
    <cellStyle name="Normal 2 5 2 2 4 2 3" xfId="12083" xr:uid="{DE447C13-A5D0-4F50-926A-902D4B88F635}"/>
    <cellStyle name="Normal 2 5 2 2 4 2 3 2" xfId="22463" xr:uid="{C5128C15-52BF-4F32-BC14-73A902848545}"/>
    <cellStyle name="Normal 2 5 2 2 4 2 4" xfId="28299" xr:uid="{2BA84938-6D8B-4040-AC54-C200C5C16352}"/>
    <cellStyle name="Normal 2 5 2 2 4 2 5" xfId="16797" xr:uid="{4C17F181-C7EB-4246-B7FC-CFE4D8522DA3}"/>
    <cellStyle name="Normal 2 5 2 2 4 3" xfId="6273" xr:uid="{EBB1EE02-B42A-4E77-9B49-56D6E1FFFD4A}"/>
    <cellStyle name="Normal 2 5 2 2 4 3 2" xfId="15842" xr:uid="{850C2CBF-1712-4014-AF4B-81076ADA536E}"/>
    <cellStyle name="Normal 2 5 2 2 4 4" xfId="8295" xr:uid="{6E442549-9C68-43C3-9129-3B07F8B63376}"/>
    <cellStyle name="Normal 2 5 2 2 4 4 2" xfId="18675" xr:uid="{FEF55DD3-F186-4D2B-B89E-C73001FE7C5C}"/>
    <cellStyle name="Normal 2 5 2 2 4 5" xfId="11128" xr:uid="{3D4A8E3A-1147-4AB3-A43F-0856D74B5CD1}"/>
    <cellStyle name="Normal 2 5 2 2 4 5 2" xfId="21508" xr:uid="{A18CBA86-4193-4CE8-9494-FED6AB3ACEC4}"/>
    <cellStyle name="Normal 2 5 2 2 4 6" xfId="23802" xr:uid="{959BCB16-D8FF-4A2A-A7F6-1C42B383E0CB}"/>
    <cellStyle name="Normal 2 5 2 2 4 7" xfId="13758" xr:uid="{7FAA0FFF-905D-497A-8213-602202E02055}"/>
    <cellStyle name="Normal 2 5 2 2 5" xfId="3211" xr:uid="{00000000-0005-0000-0000-000073040000}"/>
    <cellStyle name="Normal 2 5 2 2 5 2" xfId="6268" xr:uid="{CD3B0AF8-2B88-4A79-A2DF-ABCE5E0EDF79}"/>
    <cellStyle name="Normal 2 5 2 2 5 2 2" xfId="27725" xr:uid="{5CB61858-C772-4C6A-B056-BF3189513D4D}"/>
    <cellStyle name="Normal 2 5 2 2 5 2 3" xfId="15837" xr:uid="{B1D79E71-55B0-4E3E-AFC9-50DB82A5E064}"/>
    <cellStyle name="Normal 2 5 2 2 5 3" xfId="8290" xr:uid="{A1986F02-78EF-49CB-8E39-1D7BB6EF8FE8}"/>
    <cellStyle name="Normal 2 5 2 2 5 3 2" xfId="18670" xr:uid="{E44D3349-AD8D-45AA-BA28-1E05F2043120}"/>
    <cellStyle name="Normal 2 5 2 2 5 4" xfId="11123" xr:uid="{A8B78940-A714-426F-95C6-F0F043E29AC7}"/>
    <cellStyle name="Normal 2 5 2 2 5 4 2" xfId="21503" xr:uid="{86A6F4A0-F698-4A00-A6C5-6641AC7BF20B}"/>
    <cellStyle name="Normal 2 5 2 2 5 5" xfId="24385" xr:uid="{4370B9C9-0A32-4408-A69F-24FE67FD33B1}"/>
    <cellStyle name="Normal 2 5 2 2 5 6" xfId="13753" xr:uid="{09B18C7C-625F-4F81-ADA0-84FD4BC75D0F}"/>
    <cellStyle name="Normal 2 5 2 2 6" xfId="2554" xr:uid="{00000000-0005-0000-0000-000074040000}"/>
    <cellStyle name="Normal 2 5 2 2 6 2" xfId="5823" xr:uid="{25A596B2-4983-4347-A690-43278B245CAC}"/>
    <cellStyle name="Normal 2 5 2 2 6 2 2" xfId="26560" xr:uid="{62A1FF07-A161-4AE6-9F6E-F3187B39ECEB}"/>
    <cellStyle name="Normal 2 5 2 2 6 2 3" xfId="15225" xr:uid="{5AB1F873-DCAA-4A9B-A682-F072D1FBC357}"/>
    <cellStyle name="Normal 2 5 2 2 6 3" xfId="7678" xr:uid="{0C0A9924-252A-42B0-BDDB-B5B69979F60C}"/>
    <cellStyle name="Normal 2 5 2 2 6 3 2" xfId="18058" xr:uid="{4DEFEA25-FE43-4D42-B1D0-51871E26E8EE}"/>
    <cellStyle name="Normal 2 5 2 2 6 4" xfId="10511" xr:uid="{933DF63A-C0DA-42F5-9816-F6E0F41558BF}"/>
    <cellStyle name="Normal 2 5 2 2 6 4 2" xfId="20891" xr:uid="{CD6C6E08-BA17-46EB-A495-C8ABABCD869E}"/>
    <cellStyle name="Normal 2 5 2 2 6 5" xfId="25029" xr:uid="{CAAD7571-4374-416C-A844-BBCDB30C7FAB}"/>
    <cellStyle name="Normal 2 5 2 2 6 6" xfId="12941" xr:uid="{BBE309FD-EDBF-4189-9F47-0F781820EC80}"/>
    <cellStyle name="Normal 2 5 2 2 7" xfId="2248" xr:uid="{00000000-0005-0000-0000-00006A040000}"/>
    <cellStyle name="Normal 2 5 2 2 7 2" xfId="7374" xr:uid="{8A0E426F-BD96-4854-BEE8-A381F0565431}"/>
    <cellStyle name="Normal 2 5 2 2 7 2 2" xfId="17754" xr:uid="{B33549B6-782C-45F9-8468-B96DDBD252ED}"/>
    <cellStyle name="Normal 2 5 2 2 7 3" xfId="10207" xr:uid="{9AAA16DB-2AD0-41E4-9AC8-EDB0BEB32C1F}"/>
    <cellStyle name="Normal 2 5 2 2 7 3 2" xfId="20587" xr:uid="{0627A3F8-427A-4A94-9241-143F14860458}"/>
    <cellStyle name="Normal 2 5 2 2 7 4" xfId="24580" xr:uid="{A184C3C5-F122-4C8E-AE7F-C541056A2995}"/>
    <cellStyle name="Normal 2 5 2 2 7 5" xfId="14921" xr:uid="{0492BAAF-A54E-4C53-A4CA-4A01C8374CC0}"/>
    <cellStyle name="Normal 2 5 2 2 8" xfId="3799" xr:uid="{F1877237-F3C3-480A-ACD6-54826A0E1805}"/>
    <cellStyle name="Normal 2 5 2 2 8 2" xfId="8634" xr:uid="{2291FA23-0A45-4B74-AAB2-583D1F5686DC}"/>
    <cellStyle name="Normal 2 5 2 2 8 2 2" xfId="19014" xr:uid="{A8C312C2-B2FF-4B22-9CE0-79791545C391}"/>
    <cellStyle name="Normal 2 5 2 2 8 3" xfId="11467" xr:uid="{DD4AA20B-8344-40EE-9939-7303F5E74F63}"/>
    <cellStyle name="Normal 2 5 2 2 8 3 2" xfId="21847" xr:uid="{193E3053-7BCB-4425-BC74-747EBCFF0BA6}"/>
    <cellStyle name="Normal 2 5 2 2 8 4" xfId="16181" xr:uid="{6EC87BB2-6594-44FF-B50E-BE165A843D5D}"/>
    <cellStyle name="Normal 2 5 2 2 9" xfId="5140" xr:uid="{FB36C901-C53D-4572-AAD4-AB23456790AB}"/>
    <cellStyle name="Normal 2 5 2 2 9 2" xfId="14437" xr:uid="{E0015A66-797F-4955-8A28-2011ECF45AD4}"/>
    <cellStyle name="Normal 2 5 2 3" xfId="792" xr:uid="{00000000-0005-0000-0000-0000C4040000}"/>
    <cellStyle name="Normal 2 5 2 3 10" xfId="9725" xr:uid="{029CE8BE-530F-475F-B07C-84FE1BD224D5}"/>
    <cellStyle name="Normal 2 5 2 3 10 2" xfId="20105" xr:uid="{227FDDB4-E945-4D7A-BFF9-673972C1A5A9}"/>
    <cellStyle name="Normal 2 5 2 3 11" xfId="24544" xr:uid="{E6EB4C6D-1B7C-4F2F-B0C3-F253D26CADD3}"/>
    <cellStyle name="Normal 2 5 2 3 12" xfId="12566" xr:uid="{FF76ED38-27B7-4009-A348-DED8E4FB6127}"/>
    <cellStyle name="Normal 2 5 2 3 2" xfId="2742" xr:uid="{00000000-0005-0000-0000-000076040000}"/>
    <cellStyle name="Normal 2 5 2 3 2 2" xfId="3218" xr:uid="{00000000-0005-0000-0000-000077040000}"/>
    <cellStyle name="Normal 2 5 2 3 2 2 2" xfId="6275" xr:uid="{87CA24AF-D326-41B1-BEB9-59A590033D7E}"/>
    <cellStyle name="Normal 2 5 2 3 2 2 2 2" xfId="26203" xr:uid="{13E15B1F-064C-4F1B-91DF-FDF8E941E0D8}"/>
    <cellStyle name="Normal 2 5 2 3 2 2 2 3" xfId="15844" xr:uid="{64CEC759-3E76-4255-BC35-68C1295D1A0D}"/>
    <cellStyle name="Normal 2 5 2 3 2 2 3" xfId="8297" xr:uid="{03B17314-33D4-4388-9F60-24F21A186C59}"/>
    <cellStyle name="Normal 2 5 2 3 2 2 3 2" xfId="18677" xr:uid="{5DB78E24-E019-4E71-8168-DC9A186C787E}"/>
    <cellStyle name="Normal 2 5 2 3 2 2 4" xfId="11130" xr:uid="{E7ABD13E-3F12-4E24-B708-1200CD919B5F}"/>
    <cellStyle name="Normal 2 5 2 3 2 2 4 2" xfId="21510" xr:uid="{EEF3DD65-6706-4152-A265-BA17749A068F}"/>
    <cellStyle name="Normal 2 5 2 3 2 2 5" xfId="24694" xr:uid="{848B1284-2455-4E63-8167-5F5BA0C50206}"/>
    <cellStyle name="Normal 2 5 2 3 2 2 6" xfId="13760" xr:uid="{FCD49A74-9347-4B00-B486-417D3D52E51A}"/>
    <cellStyle name="Normal 2 5 2 3 2 3" xfId="4306" xr:uid="{6411A7A5-5528-460F-89C7-299F9D1D5DAE}"/>
    <cellStyle name="Normal 2 5 2 3 2 3 2" xfId="9077" xr:uid="{18C614DB-215D-4A52-84F3-5E7CA58266A0}"/>
    <cellStyle name="Normal 2 5 2 3 2 3 2 2" xfId="29120" xr:uid="{7008841A-4354-4CE8-A78F-780DBC269B6A}"/>
    <cellStyle name="Normal 2 5 2 3 2 3 2 3" xfId="19457" xr:uid="{D37BDD27-B1E6-4871-8D8E-EE91AF61354E}"/>
    <cellStyle name="Normal 2 5 2 3 2 3 3" xfId="11910" xr:uid="{B840EF34-CC77-4681-97DA-172CBEC7162C}"/>
    <cellStyle name="Normal 2 5 2 3 2 3 3 2" xfId="22290" xr:uid="{6A72AABD-A8E1-4579-94D9-04D1508FCACA}"/>
    <cellStyle name="Normal 2 5 2 3 2 3 4" xfId="23321" xr:uid="{2C8C9217-83D7-42C9-A865-3FAB0F5B2521}"/>
    <cellStyle name="Normal 2 5 2 3 2 3 5" xfId="16624" xr:uid="{A878821D-7906-4FB0-BA82-3ECB642E23DA}"/>
    <cellStyle name="Normal 2 5 2 3 2 4" xfId="5959" xr:uid="{619B855B-733C-4135-AB31-940705AAA4BF}"/>
    <cellStyle name="Normal 2 5 2 3 2 4 2" xfId="26117" xr:uid="{CF1DDBE3-66A3-4A01-9B52-F15062DA060B}"/>
    <cellStyle name="Normal 2 5 2 3 2 4 3" xfId="15412" xr:uid="{92D48D94-1FE4-4232-853C-3A9176E88E41}"/>
    <cellStyle name="Normal 2 5 2 3 2 5" xfId="7865" xr:uid="{0F181675-17DB-4479-B20F-2450E7A23DE6}"/>
    <cellStyle name="Normal 2 5 2 3 2 5 2" xfId="18245" xr:uid="{CA0FF2B9-D524-4D77-BE3B-A1E3CA1E0A0B}"/>
    <cellStyle name="Normal 2 5 2 3 2 6" xfId="10698" xr:uid="{4123705F-7123-4EE3-A80A-6D8FCBE220CE}"/>
    <cellStyle name="Normal 2 5 2 3 2 6 2" xfId="21078" xr:uid="{EAC315FB-8969-47CD-8A28-D499AE1C02EA}"/>
    <cellStyle name="Normal 2 5 2 3 2 7" xfId="24804" xr:uid="{F0EA81D9-27CC-4047-8D40-89DAD5375548}"/>
    <cellStyle name="Normal 2 5 2 3 2 8" xfId="13179" xr:uid="{A6418468-8EC1-43B4-874F-6E1A6DE320F6}"/>
    <cellStyle name="Normal 2 5 2 3 3" xfId="3219" xr:uid="{00000000-0005-0000-0000-000078040000}"/>
    <cellStyle name="Normal 2 5 2 3 3 2" xfId="4480" xr:uid="{62550687-04CF-4DF5-89D5-F3C096152E91}"/>
    <cellStyle name="Normal 2 5 2 3 3 2 2" xfId="9251" xr:uid="{0DAAE6DE-98AA-4447-819B-9C901F645DC1}"/>
    <cellStyle name="Normal 2 5 2 3 3 2 2 2" xfId="29238" xr:uid="{1DDAA92C-45AD-4E21-B5A5-CBA7672AD962}"/>
    <cellStyle name="Normal 2 5 2 3 3 2 2 3" xfId="19631" xr:uid="{FA9809E8-4B7C-449B-97A2-E23E9066EA44}"/>
    <cellStyle name="Normal 2 5 2 3 3 2 3" xfId="12084" xr:uid="{7E6706F1-F3BC-4DE4-90C5-51754EF84A57}"/>
    <cellStyle name="Normal 2 5 2 3 3 2 3 2" xfId="22464" xr:uid="{B92C20CE-F04A-4C5F-8544-08FD1770A160}"/>
    <cellStyle name="Normal 2 5 2 3 3 2 4" xfId="24704" xr:uid="{F0CFE77C-8623-498D-A86F-1C84D94D2F02}"/>
    <cellStyle name="Normal 2 5 2 3 3 2 5" xfId="16798" xr:uid="{ED0D3814-8FBA-4ABE-BD44-FD369CE42E2D}"/>
    <cellStyle name="Normal 2 5 2 3 3 3" xfId="6276" xr:uid="{6B7E8AD6-2ED0-4DB0-B6B6-797418E549AD}"/>
    <cellStyle name="Normal 2 5 2 3 3 3 2" xfId="28666" xr:uid="{DBC7CC91-5ADA-4C37-BA92-BF3AFA28B1FF}"/>
    <cellStyle name="Normal 2 5 2 3 3 3 3" xfId="15845" xr:uid="{8AE53C57-9A0C-4A0E-B4B0-F8C4FDD3B24D}"/>
    <cellStyle name="Normal 2 5 2 3 3 4" xfId="8298" xr:uid="{A3E91B29-6F1C-4ACC-AFD8-E3F2F21FEC5F}"/>
    <cellStyle name="Normal 2 5 2 3 3 4 2" xfId="18678" xr:uid="{E8DC0184-69C1-46E8-B586-E9F1CCA48110}"/>
    <cellStyle name="Normal 2 5 2 3 3 5" xfId="11131" xr:uid="{BF792310-982E-4318-98E5-1DFAC5C18B15}"/>
    <cellStyle name="Normal 2 5 2 3 3 5 2" xfId="21511" xr:uid="{45E06DBE-6498-4D8D-9C18-15558C7DB73F}"/>
    <cellStyle name="Normal 2 5 2 3 3 6" xfId="24934" xr:uid="{71E6EFDE-88BC-4B59-8E98-465D5341ED21}"/>
    <cellStyle name="Normal 2 5 2 3 3 7" xfId="13761" xr:uid="{7A2E540D-36B5-476B-90B8-515E969C10D9}"/>
    <cellStyle name="Normal 2 5 2 3 4" xfId="3217" xr:uid="{00000000-0005-0000-0000-000079040000}"/>
    <cellStyle name="Normal 2 5 2 3 4 2" xfId="6274" xr:uid="{9AAF25EE-FB8E-4722-82FC-D8F8B86D1661}"/>
    <cellStyle name="Normal 2 5 2 3 4 2 2" xfId="27288" xr:uid="{30F52BE9-DC6B-4032-A086-8E83F0B26220}"/>
    <cellStyle name="Normal 2 5 2 3 4 2 3" xfId="15843" xr:uid="{41516B1E-32CC-4272-847E-3A420034FA18}"/>
    <cellStyle name="Normal 2 5 2 3 4 3" xfId="8296" xr:uid="{4C81EEC8-3539-4F8E-B7FA-09DA0A7684BA}"/>
    <cellStyle name="Normal 2 5 2 3 4 3 2" xfId="18676" xr:uid="{3D33B353-D445-4CDE-B1F8-FE5AF0ED8CFA}"/>
    <cellStyle name="Normal 2 5 2 3 4 4" xfId="11129" xr:uid="{DAD61EDE-170A-4B5A-BEE4-82688638A0E9}"/>
    <cellStyle name="Normal 2 5 2 3 4 4 2" xfId="21509" xr:uid="{E6D2FBAD-F889-4A7A-953F-88B854FD442B}"/>
    <cellStyle name="Normal 2 5 2 3 4 5" xfId="23578" xr:uid="{AC5BA273-55EE-4E9A-AEF3-E9321A648D82}"/>
    <cellStyle name="Normal 2 5 2 3 4 6" xfId="13759" xr:uid="{7A3046DE-830A-4E76-ADD2-33CBAD418714}"/>
    <cellStyle name="Normal 2 5 2 3 5" xfId="2597" xr:uid="{00000000-0005-0000-0000-00007A040000}"/>
    <cellStyle name="Normal 2 5 2 3 5 2" xfId="5861" xr:uid="{57F4218A-0856-4695-B7CD-070ED5C7857D}"/>
    <cellStyle name="Normal 2 5 2 3 5 2 2" xfId="25908" xr:uid="{C2C21EBE-0259-4024-8AB9-64DC316A0BE1}"/>
    <cellStyle name="Normal 2 5 2 3 5 2 3" xfId="15268" xr:uid="{82E013B2-446F-42DB-8AE4-05D8119EB650}"/>
    <cellStyle name="Normal 2 5 2 3 5 3" xfId="7721" xr:uid="{60E5F2DD-5A67-4A14-BCF3-1029110793D4}"/>
    <cellStyle name="Normal 2 5 2 3 5 3 2" xfId="18101" xr:uid="{903F867D-C52C-4F72-AAE6-EC9E6248ECF2}"/>
    <cellStyle name="Normal 2 5 2 3 5 4" xfId="10554" xr:uid="{C4AAA262-6DB3-4CCB-88CE-972140C6D5E1}"/>
    <cellStyle name="Normal 2 5 2 3 5 4 2" xfId="20934" xr:uid="{747C35FC-6408-44BA-9957-13386A0328E7}"/>
    <cellStyle name="Normal 2 5 2 3 5 5" xfId="23292" xr:uid="{9009F6E4-3888-457E-994B-1EF68210CA9B}"/>
    <cellStyle name="Normal 2 5 2 3 5 6" xfId="12984" xr:uid="{29E050E5-D4CF-4AAC-AD4D-658A6E1C7B05}"/>
    <cellStyle name="Normal 2 5 2 3 6" xfId="2333" xr:uid="{00000000-0005-0000-0000-000075040000}"/>
    <cellStyle name="Normal 2 5 2 3 6 2" xfId="7459" xr:uid="{1B6EE378-8B9C-47A7-8630-A6509BBE6949}"/>
    <cellStyle name="Normal 2 5 2 3 6 2 2" xfId="17839" xr:uid="{301CDB61-47D3-4DAF-9842-7871A055B12C}"/>
    <cellStyle name="Normal 2 5 2 3 6 3" xfId="10292" xr:uid="{01A84E7F-9D18-4484-A545-BCD477F02EDF}"/>
    <cellStyle name="Normal 2 5 2 3 6 3 2" xfId="20672" xr:uid="{6B9433DB-F847-48D5-9CA9-CD8CC6E91926}"/>
    <cellStyle name="Normal 2 5 2 3 6 4" xfId="23233" xr:uid="{5616085E-D1E4-475B-A134-244E040A0C3D}"/>
    <cellStyle name="Normal 2 5 2 3 6 5" xfId="15006" xr:uid="{2D52D98F-3300-4312-9DD2-A94489204E4A}"/>
    <cellStyle name="Normal 2 5 2 3 7" xfId="3848" xr:uid="{A0F0B495-44E9-4D87-8427-3065703ED31C}"/>
    <cellStyle name="Normal 2 5 2 3 7 2" xfId="8680" xr:uid="{5D0464CC-7BC2-46E4-9041-1B0CCFD048BC}"/>
    <cellStyle name="Normal 2 5 2 3 7 2 2" xfId="19060" xr:uid="{361A3BFB-7FB5-4E28-8E2A-327D80847DC1}"/>
    <cellStyle name="Normal 2 5 2 3 7 3" xfId="11513" xr:uid="{A0D666EA-7758-4A4D-B4CB-2775BEE55150}"/>
    <cellStyle name="Normal 2 5 2 3 7 3 2" xfId="21893" xr:uid="{B56248C6-390B-4CE6-98BE-BB02274D79ED}"/>
    <cellStyle name="Normal 2 5 2 3 7 4" xfId="16227" xr:uid="{014D6D88-15A7-412F-A1C0-B935C19E723F}"/>
    <cellStyle name="Normal 2 5 2 3 8" xfId="5142" xr:uid="{C637A8BE-D4E8-4CE6-9D9E-F7288871D17B}"/>
    <cellStyle name="Normal 2 5 2 3 8 2" xfId="14439" xr:uid="{1D8CC06A-14D7-4DFC-A85B-FB987D7EE3D5}"/>
    <cellStyle name="Normal 2 5 2 3 9" xfId="6892" xr:uid="{07C53E2F-55E7-4BCB-8812-7540EAE03A26}"/>
    <cellStyle name="Normal 2 5 2 3 9 2" xfId="17272" xr:uid="{38593FD1-BB1E-45AE-9E3B-057816A29D8E}"/>
    <cellStyle name="Normal 2 5 2 4" xfId="793" xr:uid="{00000000-0005-0000-0000-0000C5040000}"/>
    <cellStyle name="Normal 2 5 2 4 2" xfId="3220" xr:uid="{00000000-0005-0000-0000-00007C040000}"/>
    <cellStyle name="Normal 2 5 2 4 2 2" xfId="6277" xr:uid="{EEE2FE17-6B4C-4262-AD6A-9E5C22B87798}"/>
    <cellStyle name="Normal 2 5 2 4 2 2 2" xfId="27247" xr:uid="{07931A6B-F462-4D91-A266-D5022F75A9A7}"/>
    <cellStyle name="Normal 2 5 2 4 2 2 3" xfId="15846" xr:uid="{924739E1-A68B-41D2-A43F-1E9BB4A11579}"/>
    <cellStyle name="Normal 2 5 2 4 2 3" xfId="8299" xr:uid="{EB08D9D3-BE2B-4CEF-A0C6-C5955D24C885}"/>
    <cellStyle name="Normal 2 5 2 4 2 3 2" xfId="18679" xr:uid="{7719174E-AC06-4249-9BD7-55832E3EEC96}"/>
    <cellStyle name="Normal 2 5 2 4 2 4" xfId="11132" xr:uid="{EA91745C-2588-4CA4-82DF-04F4FFA8A36F}"/>
    <cellStyle name="Normal 2 5 2 4 2 4 2" xfId="21512" xr:uid="{78D5C279-A6F1-47C0-8CD0-C11C1DCE2BBF}"/>
    <cellStyle name="Normal 2 5 2 4 2 5" xfId="23368" xr:uid="{B1BAF2F6-6D8A-49A9-8A3A-39B752EAD3B7}"/>
    <cellStyle name="Normal 2 5 2 4 2 6" xfId="13762" xr:uid="{B34DFB72-EFBC-4647-BE4D-D840EECFE28B}"/>
    <cellStyle name="Normal 2 5 2 4 3" xfId="2739" xr:uid="{00000000-0005-0000-0000-00007D040000}"/>
    <cellStyle name="Normal 2 5 2 4 3 2" xfId="5956" xr:uid="{53D474A8-250B-4A0F-8833-5E811D83AD08}"/>
    <cellStyle name="Normal 2 5 2 4 3 2 2" xfId="26912" xr:uid="{4340A015-65D2-4715-B542-0AC3E1D1E874}"/>
    <cellStyle name="Normal 2 5 2 4 3 2 3" xfId="15409" xr:uid="{276446FA-B627-4DF3-976C-DD125ACCEF3A}"/>
    <cellStyle name="Normal 2 5 2 4 3 3" xfId="7862" xr:uid="{6BE22A1D-E582-4B42-AE90-314B96AA8A12}"/>
    <cellStyle name="Normal 2 5 2 4 3 3 2" xfId="18242" xr:uid="{3A9A18D3-B09B-4626-B506-04C2417F3A37}"/>
    <cellStyle name="Normal 2 5 2 4 3 4" xfId="10695" xr:uid="{7A96F4B5-A1CB-4D78-A0F0-587B367F80E0}"/>
    <cellStyle name="Normal 2 5 2 4 3 4 2" xfId="21075" xr:uid="{A4DCC127-A254-4CAB-A7B5-E42B9749139B}"/>
    <cellStyle name="Normal 2 5 2 4 3 5" xfId="23631" xr:uid="{3A0FDDF7-4CE5-4B2A-9275-84693E3FB79F}"/>
    <cellStyle name="Normal 2 5 2 4 3 6" xfId="13176" xr:uid="{4E10FE9B-F5DC-4BAC-804A-1B5E1352899A}"/>
    <cellStyle name="Normal 2 5 2 4 4" xfId="4167" xr:uid="{7D1ECE65-F0EB-4D6B-9500-CD08F41C9471}"/>
    <cellStyle name="Normal 2 5 2 4 4 2" xfId="8938" xr:uid="{2191E214-9052-48F1-9E96-A5E7810872BE}"/>
    <cellStyle name="Normal 2 5 2 4 4 2 2" xfId="19318" xr:uid="{F696EB39-AB37-4F5B-A1AE-CA4687B12113}"/>
    <cellStyle name="Normal 2 5 2 4 4 3" xfId="11771" xr:uid="{23EE8783-8212-4F57-8ECA-907796240104}"/>
    <cellStyle name="Normal 2 5 2 4 4 3 2" xfId="22151" xr:uid="{44BC714E-3EDF-4140-9297-8A37DBC943B9}"/>
    <cellStyle name="Normal 2 5 2 4 4 4" xfId="24946" xr:uid="{62D22C87-835B-403A-BC26-3CE93B532349}"/>
    <cellStyle name="Normal 2 5 2 4 4 5" xfId="16485" xr:uid="{E25BE7C9-BBB6-4D0A-B4EA-AB9EE862FB7D}"/>
    <cellStyle name="Normal 2 5 2 4 5" xfId="5143" xr:uid="{3C165FBA-6E04-463F-B297-973456C4E0A4}"/>
    <cellStyle name="Normal 2 5 2 4 5 2" xfId="14440" xr:uid="{4A1F2327-41D2-4272-8C23-A4BBA842D591}"/>
    <cellStyle name="Normal 2 5 2 4 6" xfId="6893" xr:uid="{32EC5D67-A489-4F87-BD0D-F04465B790FF}"/>
    <cellStyle name="Normal 2 5 2 4 6 2" xfId="17273" xr:uid="{79068C78-A9CE-4467-B711-613DF7980DC2}"/>
    <cellStyle name="Normal 2 5 2 4 7" xfId="9726" xr:uid="{05D479F6-8F2C-4987-B2C3-DA60C8369E04}"/>
    <cellStyle name="Normal 2 5 2 4 7 2" xfId="20106" xr:uid="{A8ECB67A-08CF-4B7A-A91A-162C5E733165}"/>
    <cellStyle name="Normal 2 5 2 4 8" xfId="24387" xr:uid="{F7A1A015-43C1-4E8B-A582-B9A54135F709}"/>
    <cellStyle name="Normal 2 5 2 4 9" xfId="12724" xr:uid="{3ED7CF03-90FB-4FFF-BC10-D1A1704AED85}"/>
    <cellStyle name="Normal 2 5 2 5" xfId="3221" xr:uid="{00000000-0005-0000-0000-00007E040000}"/>
    <cellStyle name="Normal 2 5 2 5 2" xfId="4481" xr:uid="{2CAEE3DB-359D-4F75-9894-D842204D562F}"/>
    <cellStyle name="Normal 2 5 2 5 2 2" xfId="9252" xr:uid="{07B8D04F-B436-468D-9D97-42EB2CDFEF8F}"/>
    <cellStyle name="Normal 2 5 2 5 2 2 2" xfId="29239" xr:uid="{AF5E4DEC-AED1-4352-9943-A57F31C0AA81}"/>
    <cellStyle name="Normal 2 5 2 5 2 2 3" xfId="19632" xr:uid="{4670DBA2-7760-4C78-9338-A289E30EBC5D}"/>
    <cellStyle name="Normal 2 5 2 5 2 3" xfId="12085" xr:uid="{787B96BF-C9E5-4EEA-9822-B7E04675F556}"/>
    <cellStyle name="Normal 2 5 2 5 2 3 2" xfId="22465" xr:uid="{D2107782-31B3-4BE5-B217-4EA741ED8E28}"/>
    <cellStyle name="Normal 2 5 2 5 2 4" xfId="25394" xr:uid="{F5C46202-F9BB-4824-8BE1-70E7454FDCDF}"/>
    <cellStyle name="Normal 2 5 2 5 2 5" xfId="16799" xr:uid="{89E11442-5DB0-4A0D-A1CA-DA7D312BC72D}"/>
    <cellStyle name="Normal 2 5 2 5 3" xfId="6278" xr:uid="{C22E0A54-0B0C-4FE3-A4DA-E7022E5BAE84}"/>
    <cellStyle name="Normal 2 5 2 5 3 2" xfId="26019" xr:uid="{83A952E5-3095-48EF-9E3B-9223594174E6}"/>
    <cellStyle name="Normal 2 5 2 5 3 3" xfId="15847" xr:uid="{9C3CFDC7-32E2-4113-A882-B18D0017921F}"/>
    <cellStyle name="Normal 2 5 2 5 4" xfId="8300" xr:uid="{2B5EC5B1-C9A6-49E7-BD0B-28F511F0FFFB}"/>
    <cellStyle name="Normal 2 5 2 5 4 2" xfId="18680" xr:uid="{65C2A20F-DFD8-4188-8956-A9FE2E941A8F}"/>
    <cellStyle name="Normal 2 5 2 5 5" xfId="11133" xr:uid="{AAEA1FD6-DC9D-4654-A0BA-EABC1796A96C}"/>
    <cellStyle name="Normal 2 5 2 5 5 2" xfId="21513" xr:uid="{7628DB45-4251-4BB8-AD09-352D02079EE8}"/>
    <cellStyle name="Normal 2 5 2 5 6" xfId="24710" xr:uid="{6F1D76E4-752F-4FFD-A731-1018C2BBD8E2}"/>
    <cellStyle name="Normal 2 5 2 5 7" xfId="13763" xr:uid="{653BB0C4-0C1C-4302-847F-B5E6308AF81B}"/>
    <cellStyle name="Normal 2 5 2 6" xfId="2908" xr:uid="{00000000-0005-0000-0000-00007F040000}"/>
    <cellStyle name="Normal 2 5 2 6 2" xfId="6093" xr:uid="{EF4B9E71-D2F2-4C8B-972D-177687E96515}"/>
    <cellStyle name="Normal 2 5 2 6 2 2" xfId="28194" xr:uid="{6A69E23C-421A-42A8-8575-D382A19C7F04}"/>
    <cellStyle name="Normal 2 5 2 6 2 3" xfId="15571" xr:uid="{859D1AE7-FB27-4187-B74D-CA98BB8D3202}"/>
    <cellStyle name="Normal 2 5 2 6 3" xfId="8024" xr:uid="{7579173E-DC72-4874-A64B-3673CCDE9864}"/>
    <cellStyle name="Normal 2 5 2 6 3 2" xfId="18404" xr:uid="{A2396188-FDDA-4696-B50E-EB2B6277FC67}"/>
    <cellStyle name="Normal 2 5 2 6 4" xfId="10857" xr:uid="{7B742B51-E818-4C84-9D60-F461B34C1576}"/>
    <cellStyle name="Normal 2 5 2 6 4 2" xfId="21237" xr:uid="{D4838F46-E9C8-47DA-AFE6-6C25E5582D21}"/>
    <cellStyle name="Normal 2 5 2 6 5" xfId="22697" xr:uid="{35487D1D-41C9-45EC-8536-378C0F4EEFB4}"/>
    <cellStyle name="Normal 2 5 2 6 6" xfId="13422" xr:uid="{91921D68-67D7-4B68-94FD-1F4FA3148177}"/>
    <cellStyle name="Normal 2 5 2 7" xfId="2494" xr:uid="{00000000-0005-0000-0000-000080040000}"/>
    <cellStyle name="Normal 2 5 2 7 2" xfId="5776" xr:uid="{99C2BA53-1365-4EB4-AB06-F7F7498A9696}"/>
    <cellStyle name="Normal 2 5 2 7 2 2" xfId="26060" xr:uid="{3C304D84-09DF-4795-9F57-2880C2D1D8FA}"/>
    <cellStyle name="Normal 2 5 2 7 2 3" xfId="15165" xr:uid="{919C06B2-919F-49E0-A5F5-3D16976D0918}"/>
    <cellStyle name="Normal 2 5 2 7 3" xfId="7618" xr:uid="{EE146622-CF2C-47FA-B51E-37A16AAF08E8}"/>
    <cellStyle name="Normal 2 5 2 7 3 2" xfId="17998" xr:uid="{4750487A-B7D3-4B35-8742-0AB55BA36BFA}"/>
    <cellStyle name="Normal 2 5 2 7 4" xfId="10451" xr:uid="{666CCBBF-6F67-4FD1-8753-3BBEBC1E9EC4}"/>
    <cellStyle name="Normal 2 5 2 7 4 2" xfId="20831" xr:uid="{DC00A23E-136E-459B-B5FD-DB187E2FE1F8}"/>
    <cellStyle name="Normal 2 5 2 7 5" xfId="25034" xr:uid="{A0702F01-6B20-415F-98D1-8AB87128CE06}"/>
    <cellStyle name="Normal 2 5 2 7 6" xfId="12881" xr:uid="{43C74731-0EAF-437F-B70C-459112110876}"/>
    <cellStyle name="Normal 2 5 2 8" xfId="2188" xr:uid="{00000000-0005-0000-0000-000069040000}"/>
    <cellStyle name="Normal 2 5 2 8 2" xfId="7314" xr:uid="{76F9C6E1-98BB-4CD5-9663-E35BB481387B}"/>
    <cellStyle name="Normal 2 5 2 8 2 2" xfId="17694" xr:uid="{78F6CB6F-EF45-4BA8-8861-8C2770619ABB}"/>
    <cellStyle name="Normal 2 5 2 8 3" xfId="10147" xr:uid="{66AB0743-5217-4D1A-ACDB-6DB31C0DC1FE}"/>
    <cellStyle name="Normal 2 5 2 8 3 2" xfId="20527" xr:uid="{03EE2923-0E90-4239-BE48-7DB4A2874218}"/>
    <cellStyle name="Normal 2 5 2 8 4" xfId="22638" xr:uid="{1929FE0D-2A66-4D62-AD03-D14638CF9BC1}"/>
    <cellStyle name="Normal 2 5 2 8 5" xfId="14861" xr:uid="{AF8078E8-36A5-4D2A-9238-FE17E1C01874}"/>
    <cellStyle name="Normal 2 5 2 9" xfId="3943" xr:uid="{08C0ECA0-D38B-41F7-AAD3-FF6FD8BC8E27}"/>
    <cellStyle name="Normal 2 5 2 9 2" xfId="8774" xr:uid="{F443E9E3-BF33-46DC-8E48-C86F6F9F61B2}"/>
    <cellStyle name="Normal 2 5 2 9 2 2" xfId="19154" xr:uid="{DA98C03B-4C78-4F2B-9725-F2F70D48E311}"/>
    <cellStyle name="Normal 2 5 2 9 3" xfId="11607" xr:uid="{E395D239-6ADD-4534-9D49-6EEA98B8A25F}"/>
    <cellStyle name="Normal 2 5 2 9 3 2" xfId="21987" xr:uid="{B165DF3C-AB91-4A18-A236-17AE971F1CB4}"/>
    <cellStyle name="Normal 2 5 2 9 4" xfId="16321" xr:uid="{4815F7E9-B950-4B34-90DA-2E75FE8DB948}"/>
    <cellStyle name="Normal 2 5 3" xfId="794" xr:uid="{00000000-0005-0000-0000-0000C6040000}"/>
    <cellStyle name="Normal 2 5 3 10" xfId="5144" xr:uid="{B901A708-D7E7-411F-A167-479150D6CF2A}"/>
    <cellStyle name="Normal 2 5 3 10 2" xfId="14441" xr:uid="{0105A7C3-D629-467C-B6CF-C7BABA0C9123}"/>
    <cellStyle name="Normal 2 5 3 11" xfId="6894" xr:uid="{5BE858C3-0F6A-4DB6-AD8F-B07F86E6E3FD}"/>
    <cellStyle name="Normal 2 5 3 11 2" xfId="17274" xr:uid="{313C113C-5C9F-40CE-A47E-8390E2C182D4}"/>
    <cellStyle name="Normal 2 5 3 12" xfId="9727" xr:uid="{D01B6235-68CA-4951-94F9-623B5B813D32}"/>
    <cellStyle name="Normal 2 5 3 12 2" xfId="20107" xr:uid="{74E602F9-776A-4F97-ADAF-01E963B1E38E}"/>
    <cellStyle name="Normal 2 5 3 13" xfId="23117" xr:uid="{34070B2D-BA9C-4441-AD3D-F887D0876F3A}"/>
    <cellStyle name="Normal 2 5 3 14" xfId="12453" xr:uid="{31EE617D-D551-439D-A1A3-02848639B573}"/>
    <cellStyle name="Normal 2 5 3 2" xfId="795" xr:uid="{00000000-0005-0000-0000-0000C7040000}"/>
    <cellStyle name="Normal 2 5 3 2 10" xfId="9728" xr:uid="{A17B91C3-1F56-4A4D-AF3E-AC7567B499B9}"/>
    <cellStyle name="Normal 2 5 3 2 10 2" xfId="20108" xr:uid="{8D32B545-DD11-49E7-9C36-403AB34BACC2}"/>
    <cellStyle name="Normal 2 5 3 2 11" xfId="23346" xr:uid="{03FECB21-470C-4A29-B147-7F0CAAF93F1C}"/>
    <cellStyle name="Normal 2 5 3 2 12" xfId="12567" xr:uid="{0CC7BC41-9A3A-413B-BA31-66A3CBC60725}"/>
    <cellStyle name="Normal 2 5 3 2 2" xfId="796" xr:uid="{00000000-0005-0000-0000-0000C8040000}"/>
    <cellStyle name="Normal 2 5 3 2 2 2" xfId="3223" xr:uid="{00000000-0005-0000-0000-000084040000}"/>
    <cellStyle name="Normal 2 5 3 2 2 2 2" xfId="6280" xr:uid="{AE06F968-3F82-490F-AD4C-E515EAC7C341}"/>
    <cellStyle name="Normal 2 5 3 2 2 2 2 2" xfId="26765" xr:uid="{963993A2-0774-4C0A-B203-58A1F09FDA20}"/>
    <cellStyle name="Normal 2 5 3 2 2 2 2 3" xfId="26116" xr:uid="{382095A3-94FE-451A-9763-D22227E7BA23}"/>
    <cellStyle name="Normal 2 5 3 2 2 2 2 4" xfId="15849" xr:uid="{F29EC348-A204-49F9-9C0B-8A7935371C81}"/>
    <cellStyle name="Normal 2 5 3 2 2 2 3" xfId="8302" xr:uid="{E305045C-647C-4253-B434-20A78C68A955}"/>
    <cellStyle name="Normal 2 5 3 2 2 2 3 2" xfId="28885" xr:uid="{20061D78-E085-449C-9839-E4A15376BA84}"/>
    <cellStyle name="Normal 2 5 3 2 2 2 3 3" xfId="18682" xr:uid="{F0D2C55F-846C-4A52-A4AD-F035A82C4E1C}"/>
    <cellStyle name="Normal 2 5 3 2 2 2 4" xfId="11135" xr:uid="{E4CB2C56-B398-45F3-93A2-52F64E8B4FCD}"/>
    <cellStyle name="Normal 2 5 3 2 2 2 4 2" xfId="21515" xr:uid="{2DAB53EB-DE63-46E2-B876-ED521E9991D1}"/>
    <cellStyle name="Normal 2 5 3 2 2 2 5" xfId="25072" xr:uid="{FCDC08AB-856B-4995-8B0C-50A17A951D0B}"/>
    <cellStyle name="Normal 2 5 3 2 2 2 6" xfId="13765" xr:uid="{E4C19338-8437-4B6F-85D2-7915BF2A8C43}"/>
    <cellStyle name="Normal 2 5 3 2 2 3" xfId="4308" xr:uid="{33CF12BE-4E15-4766-966E-D53F693A0B27}"/>
    <cellStyle name="Normal 2 5 3 2 2 3 2" xfId="9079" xr:uid="{C23A6B08-EE5B-4BE4-95C9-3351C454EDAE}"/>
    <cellStyle name="Normal 2 5 3 2 2 3 2 2" xfId="29122" xr:uid="{3A7666C7-A758-457F-8359-865586FD1FF3}"/>
    <cellStyle name="Normal 2 5 3 2 2 3 2 3" xfId="19459" xr:uid="{2BD31331-0623-4781-940B-7F530BD394EB}"/>
    <cellStyle name="Normal 2 5 3 2 2 3 3" xfId="11912" xr:uid="{8E817C7C-DF18-4E16-90F9-1F79D4240CD2}"/>
    <cellStyle name="Normal 2 5 3 2 2 3 3 2" xfId="22292" xr:uid="{A644BADA-4A7E-4705-BCE0-EA0AB7E48073}"/>
    <cellStyle name="Normal 2 5 3 2 2 3 4" xfId="24972" xr:uid="{F0163A7A-099C-4C94-A83D-65AF42BF9F57}"/>
    <cellStyle name="Normal 2 5 3 2 2 3 5" xfId="16626" xr:uid="{49A5CFFB-A459-42F3-B5BE-D78081F8FE19}"/>
    <cellStyle name="Normal 2 5 3 2 2 4" xfId="5146" xr:uid="{7CAF6CA8-B2D7-4ECB-85F2-7B29C7DE4354}"/>
    <cellStyle name="Normal 2 5 3 2 2 4 2" xfId="26944" xr:uid="{98549FEC-8556-468E-8063-23A0CEDA2D5A}"/>
    <cellStyle name="Normal 2 5 3 2 2 4 3" xfId="14443" xr:uid="{D57A7FE4-0A42-4484-9FAF-9EB466F5E4AC}"/>
    <cellStyle name="Normal 2 5 3 2 2 5" xfId="6896" xr:uid="{61B74B72-EE99-4F1C-807F-27989FC8E96E}"/>
    <cellStyle name="Normal 2 5 3 2 2 5 2" xfId="17276" xr:uid="{E73A2E4F-DE00-443A-8D3B-7B4D3860D75A}"/>
    <cellStyle name="Normal 2 5 3 2 2 6" xfId="9729" xr:uid="{9768CB4E-2714-4103-8E6E-910ACBC0179F}"/>
    <cellStyle name="Normal 2 5 3 2 2 6 2" xfId="20109" xr:uid="{A5754DFA-E505-4F9F-90A1-15537FC8F736}"/>
    <cellStyle name="Normal 2 5 3 2 2 7" xfId="23822" xr:uid="{1173EBCD-5665-49E6-AD5C-B2304B17161D}"/>
    <cellStyle name="Normal 2 5 3 2 2 8" xfId="13181" xr:uid="{80A92B38-ED87-4C56-BADD-16D35D522DD5}"/>
    <cellStyle name="Normal 2 5 3 2 3" xfId="3224" xr:uid="{00000000-0005-0000-0000-000085040000}"/>
    <cellStyle name="Normal 2 5 3 2 3 2" xfId="4482" xr:uid="{F84F9602-F0AE-4DC7-951D-91646602D2D6}"/>
    <cellStyle name="Normal 2 5 3 2 3 2 2" xfId="9253" xr:uid="{1FC5633E-CCE7-43C7-B1F4-4E2766DB1D61}"/>
    <cellStyle name="Normal 2 5 3 2 3 2 2 2" xfId="29240" xr:uid="{75E8350C-2217-4421-B096-6919CE67F2BD}"/>
    <cellStyle name="Normal 2 5 3 2 3 2 2 3" xfId="19633" xr:uid="{91447355-DCF7-4612-82E6-E8E17892F62D}"/>
    <cellStyle name="Normal 2 5 3 2 3 2 3" xfId="12086" xr:uid="{2C0ECAF3-4B2A-42C9-A3FF-16A3C46C8632}"/>
    <cellStyle name="Normal 2 5 3 2 3 2 3 2" xfId="22466" xr:uid="{F6199A07-8DCE-4968-A554-A033795ABB04}"/>
    <cellStyle name="Normal 2 5 3 2 3 2 4" xfId="22822" xr:uid="{CC24F134-ED75-48E1-BAB9-646D79CDE47F}"/>
    <cellStyle name="Normal 2 5 3 2 3 2 5" xfId="16800" xr:uid="{0EA075A4-7FF1-4EA2-9CF8-6CD4F1B6190C}"/>
    <cellStyle name="Normal 2 5 3 2 3 3" xfId="6281" xr:uid="{88C70F18-104D-4686-AE35-9A30C0FC5F3D}"/>
    <cellStyle name="Normal 2 5 3 2 3 3 2" xfId="28642" xr:uid="{F7A23F4E-268A-44DC-B3F7-D0F11D7E5095}"/>
    <cellStyle name="Normal 2 5 3 2 3 3 3" xfId="15850" xr:uid="{3F0CE3FA-F544-4381-B5C8-629B153FCFB3}"/>
    <cellStyle name="Normal 2 5 3 2 3 4" xfId="8303" xr:uid="{4AB34DBE-B719-405E-B495-A072AFC84F6D}"/>
    <cellStyle name="Normal 2 5 3 2 3 4 2" xfId="18683" xr:uid="{B90C945C-9FE6-4044-9571-4E2F08A49A16}"/>
    <cellStyle name="Normal 2 5 3 2 3 5" xfId="11136" xr:uid="{6F74A375-9431-4E90-97C0-BF826892E75E}"/>
    <cellStyle name="Normal 2 5 3 2 3 5 2" xfId="21516" xr:uid="{D3ADF032-A154-427E-AA45-97FB78A2C7A7}"/>
    <cellStyle name="Normal 2 5 3 2 3 6" xfId="24287" xr:uid="{C41AD594-8344-40FC-9BAB-4F9F300DC813}"/>
    <cellStyle name="Normal 2 5 3 2 3 7" xfId="13766" xr:uid="{361459F8-1D19-4B25-A48A-253C871852DA}"/>
    <cellStyle name="Normal 2 5 3 2 4" xfId="3222" xr:uid="{00000000-0005-0000-0000-000086040000}"/>
    <cellStyle name="Normal 2 5 3 2 4 2" xfId="6279" xr:uid="{BECEE6F2-A32E-4134-BA46-9763589BE9F2}"/>
    <cellStyle name="Normal 2 5 3 2 4 2 2" xfId="28706" xr:uid="{308930B8-2630-49A9-8636-EFF6988358E2}"/>
    <cellStyle name="Normal 2 5 3 2 4 2 3" xfId="15848" xr:uid="{0291A228-6AF3-4CBE-ACFB-E6F988A6A73A}"/>
    <cellStyle name="Normal 2 5 3 2 4 3" xfId="8301" xr:uid="{D80F0271-FBD8-4581-B581-CCC4DEAB2087}"/>
    <cellStyle name="Normal 2 5 3 2 4 3 2" xfId="18681" xr:uid="{9A2F5522-6710-48DA-93DF-AB57C204EE03}"/>
    <cellStyle name="Normal 2 5 3 2 4 4" xfId="11134" xr:uid="{66F5DD36-C143-4AFD-849D-8A1F27B73A18}"/>
    <cellStyle name="Normal 2 5 3 2 4 4 2" xfId="21514" xr:uid="{11A4F742-1E4F-443A-B812-6848ECD0CE9D}"/>
    <cellStyle name="Normal 2 5 3 2 4 5" xfId="24535" xr:uid="{26D90045-E0DA-4C17-A2DE-D05875D7DD77}"/>
    <cellStyle name="Normal 2 5 3 2 4 6" xfId="13764" xr:uid="{98C3BC26-DF6F-4124-B423-9B4CF26C537F}"/>
    <cellStyle name="Normal 2 5 3 2 5" xfId="2528" xr:uid="{00000000-0005-0000-0000-000087040000}"/>
    <cellStyle name="Normal 2 5 3 2 5 2" xfId="5803" xr:uid="{55D655E9-1F84-43FE-9320-62BF5B1C22F6}"/>
    <cellStyle name="Normal 2 5 3 2 5 2 2" xfId="26175" xr:uid="{50A77953-1BD7-4337-84BF-5813ED2F0752}"/>
    <cellStyle name="Normal 2 5 3 2 5 2 3" xfId="15199" xr:uid="{D22DC361-ACE5-49EE-B767-6EDC2400BE2C}"/>
    <cellStyle name="Normal 2 5 3 2 5 3" xfId="7652" xr:uid="{816ADA4C-2F33-426F-A37D-37AC2E6755CF}"/>
    <cellStyle name="Normal 2 5 3 2 5 3 2" xfId="18032" xr:uid="{D4504AA2-E25B-4DDE-BF21-0B20F0EB7EC1}"/>
    <cellStyle name="Normal 2 5 3 2 5 4" xfId="10485" xr:uid="{67D4F33F-8D42-447C-8A88-E27F61469A3C}"/>
    <cellStyle name="Normal 2 5 3 2 5 4 2" xfId="20865" xr:uid="{D91E4D89-AFFC-4684-9FD4-E8CA9AE82100}"/>
    <cellStyle name="Normal 2 5 3 2 5 5" xfId="23160" xr:uid="{E913EA84-6AD1-41E2-A6F2-988DCA44C904}"/>
    <cellStyle name="Normal 2 5 3 2 5 6" xfId="12915" xr:uid="{EBEFE572-9B04-49F8-9FA4-0183C7B8D7B7}"/>
    <cellStyle name="Normal 2 5 3 2 6" xfId="2334" xr:uid="{00000000-0005-0000-0000-000082040000}"/>
    <cellStyle name="Normal 2 5 3 2 6 2" xfId="7460" xr:uid="{8B280B00-8611-4835-8C2E-276957C20C28}"/>
    <cellStyle name="Normal 2 5 3 2 6 2 2" xfId="17840" xr:uid="{BF30448F-133B-415C-8778-53B63BAE02CB}"/>
    <cellStyle name="Normal 2 5 3 2 6 3" xfId="10293" xr:uid="{1992D4DC-B5AC-442B-A473-26CECB6553B9}"/>
    <cellStyle name="Normal 2 5 3 2 6 3 2" xfId="20673" xr:uid="{E0B28474-8A8E-4DD0-8EB0-A817622FB2F0}"/>
    <cellStyle name="Normal 2 5 3 2 6 4" xfId="25587" xr:uid="{68796DDE-58EE-4733-89EA-044952437EFA}"/>
    <cellStyle name="Normal 2 5 3 2 6 5" xfId="15007" xr:uid="{E209A7A4-6938-4DFD-A8BB-6B2ADF3713F4}"/>
    <cellStyle name="Normal 2 5 3 2 7" xfId="3849" xr:uid="{68EF5F68-1856-41ED-95F2-A0A18534450F}"/>
    <cellStyle name="Normal 2 5 3 2 7 2" xfId="8681" xr:uid="{6468FD96-C1EC-4926-9F24-4FB5A8D3D5E1}"/>
    <cellStyle name="Normal 2 5 3 2 7 2 2" xfId="19061" xr:uid="{E77C4959-A932-418D-B36C-E48F813800E6}"/>
    <cellStyle name="Normal 2 5 3 2 7 3" xfId="11514" xr:uid="{DB5AA5FF-FE6A-4E50-A827-E675B7C4F86F}"/>
    <cellStyle name="Normal 2 5 3 2 7 3 2" xfId="21894" xr:uid="{790401EC-BDE4-4FF2-ADB2-C7F7D34CF1E5}"/>
    <cellStyle name="Normal 2 5 3 2 7 4" xfId="16228" xr:uid="{B5229A24-93F2-4693-851B-06CC506A0C55}"/>
    <cellStyle name="Normal 2 5 3 2 8" xfId="5145" xr:uid="{71DFB732-21F4-419B-9955-A0214C926B6F}"/>
    <cellStyle name="Normal 2 5 3 2 8 2" xfId="14442" xr:uid="{8F70C548-A3C3-44C7-81EA-CBE29DAAE6C3}"/>
    <cellStyle name="Normal 2 5 3 2 9" xfId="6895" xr:uid="{A26A1334-8781-4C7F-832A-3113608D2B6B}"/>
    <cellStyle name="Normal 2 5 3 2 9 2" xfId="17275" xr:uid="{2F1103A3-D415-4772-9783-7DF3E96E5209}"/>
    <cellStyle name="Normal 2 5 3 3" xfId="797" xr:uid="{00000000-0005-0000-0000-0000C9040000}"/>
    <cellStyle name="Normal 2 5 3 3 10" xfId="23042" xr:uid="{031C11DD-FCFB-47AB-BA52-672EED5BF159}"/>
    <cellStyle name="Normal 2 5 3 3 11" xfId="12725" xr:uid="{959C6AC3-1A67-4C63-924F-C3073593B867}"/>
    <cellStyle name="Normal 2 5 3 3 2" xfId="2743" xr:uid="{00000000-0005-0000-0000-000089040000}"/>
    <cellStyle name="Normal 2 5 3 3 2 2" xfId="3226" xr:uid="{00000000-0005-0000-0000-00008A040000}"/>
    <cellStyle name="Normal 2 5 3 3 2 2 2" xfId="6283" xr:uid="{25804369-44D9-459B-AAF0-86CD4FE0C9F3}"/>
    <cellStyle name="Normal 2 5 3 3 2 2 2 2" xfId="28324" xr:uid="{13FB1E69-19B8-4F39-9B11-E56FDBFFE513}"/>
    <cellStyle name="Normal 2 5 3 3 2 2 2 3" xfId="15852" xr:uid="{CC4942FC-D8CD-4C14-A7DC-2C9F5FF6D062}"/>
    <cellStyle name="Normal 2 5 3 3 2 2 3" xfId="8305" xr:uid="{E1C95000-BFF6-4817-896D-FF8602CB33AA}"/>
    <cellStyle name="Normal 2 5 3 3 2 2 3 2" xfId="18685" xr:uid="{328EACC2-91C4-43B4-B8B1-A5B08CCE66FD}"/>
    <cellStyle name="Normal 2 5 3 3 2 2 4" xfId="11138" xr:uid="{C200ADDC-0253-4A5C-9380-03155673285D}"/>
    <cellStyle name="Normal 2 5 3 3 2 2 4 2" xfId="21518" xr:uid="{132883E7-FD5A-400D-A783-82E777FBEF89}"/>
    <cellStyle name="Normal 2 5 3 3 2 2 5" xfId="22930" xr:uid="{FD21EA28-58D8-4640-BCD8-436C2B747B36}"/>
    <cellStyle name="Normal 2 5 3 3 2 2 6" xfId="13768" xr:uid="{17D29EFB-3707-404C-85EF-176B86D713D6}"/>
    <cellStyle name="Normal 2 5 3 3 2 3" xfId="4309" xr:uid="{1107B74B-FE16-45DD-897B-F3FED8FBA035}"/>
    <cellStyle name="Normal 2 5 3 3 2 3 2" xfId="9080" xr:uid="{9A2F5A9A-DBFE-43CB-B7F4-1B81C1AC1F57}"/>
    <cellStyle name="Normal 2 5 3 3 2 3 2 2" xfId="29123" xr:uid="{C18B8F15-42E5-4CD1-B362-08EB4981DFEC}"/>
    <cellStyle name="Normal 2 5 3 3 2 3 2 3" xfId="19460" xr:uid="{9DA8E725-F94A-4428-B5C6-AF45C02AA7BE}"/>
    <cellStyle name="Normal 2 5 3 3 2 3 3" xfId="11913" xr:uid="{543B574E-E8BD-4E81-97A3-8F4AB0D957C5}"/>
    <cellStyle name="Normal 2 5 3 3 2 3 3 2" xfId="22293" xr:uid="{63B6EB05-9EB6-4DDA-92D3-E5C84ABB373C}"/>
    <cellStyle name="Normal 2 5 3 3 2 3 4" xfId="23576" xr:uid="{B183ABB5-AEAC-4324-B67A-883A055856E7}"/>
    <cellStyle name="Normal 2 5 3 3 2 3 5" xfId="16627" xr:uid="{AFF0AFBE-A036-4A2F-B7EC-418A4D0FA1E1}"/>
    <cellStyle name="Normal 2 5 3 3 2 4" xfId="5960" xr:uid="{7ABC2878-0CFB-4341-823C-590E345E96EA}"/>
    <cellStyle name="Normal 2 5 3 3 2 4 2" xfId="28130" xr:uid="{143786A4-9DA3-443C-89EF-AD66CA6AEBA1}"/>
    <cellStyle name="Normal 2 5 3 3 2 4 3" xfId="15413" xr:uid="{355A02C9-1378-4F95-9738-7D3BF406B401}"/>
    <cellStyle name="Normal 2 5 3 3 2 5" xfId="7866" xr:uid="{035FE164-C485-4BB7-9E30-1ED086CED099}"/>
    <cellStyle name="Normal 2 5 3 3 2 5 2" xfId="18246" xr:uid="{CEF946DA-5181-44CA-A469-BDDE98BFD9CD}"/>
    <cellStyle name="Normal 2 5 3 3 2 6" xfId="10699" xr:uid="{4DF713A1-28E6-4743-8E80-6C8DE2DFE72B}"/>
    <cellStyle name="Normal 2 5 3 3 2 6 2" xfId="21079" xr:uid="{57BA23C6-7D59-4F2B-9E49-34433176D4A4}"/>
    <cellStyle name="Normal 2 5 3 3 2 7" xfId="25223" xr:uid="{99AA99E4-312F-4C28-B193-CBEADDBB85D0}"/>
    <cellStyle name="Normal 2 5 3 3 2 8" xfId="13182" xr:uid="{3EA2A6FB-FCFB-4DCB-AA36-A0B7FFC6C9D6}"/>
    <cellStyle name="Normal 2 5 3 3 3" xfId="3227" xr:uid="{00000000-0005-0000-0000-00008B040000}"/>
    <cellStyle name="Normal 2 5 3 3 3 2" xfId="4483" xr:uid="{951FAC34-D5FB-48AC-B36C-45BCE8EFE642}"/>
    <cellStyle name="Normal 2 5 3 3 3 2 2" xfId="9254" xr:uid="{545DCAC0-08C9-4B07-BBF3-506B166FD2F6}"/>
    <cellStyle name="Normal 2 5 3 3 3 2 2 2" xfId="29241" xr:uid="{EF85B97C-056C-4973-A746-58F159A92BF8}"/>
    <cellStyle name="Normal 2 5 3 3 3 2 2 3" xfId="19634" xr:uid="{4B0A08D7-8B3A-4832-B9C7-BA2320660323}"/>
    <cellStyle name="Normal 2 5 3 3 3 2 3" xfId="12087" xr:uid="{408152FC-D79D-445C-8162-5DA9B3B886FA}"/>
    <cellStyle name="Normal 2 5 3 3 3 2 3 2" xfId="22467" xr:uid="{88B369D0-AC3C-442D-A3E2-DF14A0BE12CB}"/>
    <cellStyle name="Normal 2 5 3 3 3 2 4" xfId="25588" xr:uid="{7B11F276-EFB1-4CE5-AAAF-C81351D04808}"/>
    <cellStyle name="Normal 2 5 3 3 3 2 5" xfId="16801" xr:uid="{ED702B6E-C0C9-4D8B-9646-FCD99BC5123F}"/>
    <cellStyle name="Normal 2 5 3 3 3 3" xfId="6284" xr:uid="{49E23FAE-86D7-4637-91B5-D4535F3EEE3C}"/>
    <cellStyle name="Normal 2 5 3 3 3 3 2" xfId="25886" xr:uid="{985224D8-D2DF-4B30-BBC4-0C734A65E8E8}"/>
    <cellStyle name="Normal 2 5 3 3 3 3 3" xfId="15853" xr:uid="{86784FBA-6E6F-4752-B168-C9D11180137E}"/>
    <cellStyle name="Normal 2 5 3 3 3 4" xfId="8306" xr:uid="{A33E524C-83A4-40D8-82B9-596C924968C8}"/>
    <cellStyle name="Normal 2 5 3 3 3 4 2" xfId="18686" xr:uid="{6CD46AB8-ED21-465B-BC4C-415C8155090A}"/>
    <cellStyle name="Normal 2 5 3 3 3 5" xfId="11139" xr:uid="{864771EB-E8B7-4442-AE35-32F1E104751C}"/>
    <cellStyle name="Normal 2 5 3 3 3 5 2" xfId="21519" xr:uid="{790328D7-A0B3-499C-A593-89CAAC845012}"/>
    <cellStyle name="Normal 2 5 3 3 3 6" xfId="23126" xr:uid="{1C7FF4AA-F112-4817-AFA7-337311AE8D92}"/>
    <cellStyle name="Normal 2 5 3 3 3 7" xfId="13769" xr:uid="{6D3BB943-701D-4A19-A4C9-AC850DE15A54}"/>
    <cellStyle name="Normal 2 5 3 3 4" xfId="3225" xr:uid="{00000000-0005-0000-0000-00008C040000}"/>
    <cellStyle name="Normal 2 5 3 3 4 2" xfId="6282" xr:uid="{0C3BD62F-F8AC-44D4-B5FF-7BFACC6D07D5}"/>
    <cellStyle name="Normal 2 5 3 3 4 2 2" xfId="26472" xr:uid="{8CD69CCA-B0FD-4E9A-8CEB-542155F751F2}"/>
    <cellStyle name="Normal 2 5 3 3 4 2 3" xfId="15851" xr:uid="{F2D39404-8D23-4B87-A925-2E52341FF785}"/>
    <cellStyle name="Normal 2 5 3 3 4 3" xfId="8304" xr:uid="{9527BE1E-DE74-4998-8553-7E5E26C1EFA2}"/>
    <cellStyle name="Normal 2 5 3 3 4 3 2" xfId="18684" xr:uid="{8647DFEC-5795-4E25-89C9-3F75FA989953}"/>
    <cellStyle name="Normal 2 5 3 3 4 4" xfId="11137" xr:uid="{BF522B7D-4624-4E56-92C8-332BB22C2467}"/>
    <cellStyle name="Normal 2 5 3 3 4 4 2" xfId="21517" xr:uid="{AD49A652-9991-4344-BEAB-0B78CFBD538D}"/>
    <cellStyle name="Normal 2 5 3 3 4 5" xfId="25367" xr:uid="{1A593429-A8C9-479E-AE78-CA9217A38F3D}"/>
    <cellStyle name="Normal 2 5 3 3 4 6" xfId="13767" xr:uid="{AC368816-52E5-4934-81B9-98172E0CCDC2}"/>
    <cellStyle name="Normal 2 5 3 3 5" xfId="2631" xr:uid="{00000000-0005-0000-0000-00008D040000}"/>
    <cellStyle name="Normal 2 5 3 3 5 2" xfId="5892" xr:uid="{E2E090D2-3735-478B-9685-CCDCF79CED39}"/>
    <cellStyle name="Normal 2 5 3 3 5 2 2" xfId="27102" xr:uid="{333B7E22-A868-4CDD-A946-650B7FE6FE6C}"/>
    <cellStyle name="Normal 2 5 3 3 5 2 3" xfId="15302" xr:uid="{3BD07DCA-A157-45A3-9D9D-4CE33245103F}"/>
    <cellStyle name="Normal 2 5 3 3 5 3" xfId="7755" xr:uid="{44037371-D29E-4521-A158-ED7938454E68}"/>
    <cellStyle name="Normal 2 5 3 3 5 3 2" xfId="18135" xr:uid="{7B599C7F-7535-42B4-89BD-95E9A2D3F07C}"/>
    <cellStyle name="Normal 2 5 3 3 5 4" xfId="10588" xr:uid="{E91E3381-5744-4EBC-9023-F0BB8787BB8D}"/>
    <cellStyle name="Normal 2 5 3 3 5 4 2" xfId="20968" xr:uid="{7903732C-1E4A-4DC7-B982-0AEDE4E5D11B}"/>
    <cellStyle name="Normal 2 5 3 3 5 5" xfId="23997" xr:uid="{4039D8F0-F054-40B7-A0E4-A4EEF489507E}"/>
    <cellStyle name="Normal 2 5 3 3 5 6" xfId="13018" xr:uid="{319D4F10-0955-4B1D-89ED-2AA232155015}"/>
    <cellStyle name="Normal 2 5 3 3 6" xfId="4168" xr:uid="{35C1B1DB-A382-4B39-99E3-95C074285C85}"/>
    <cellStyle name="Normal 2 5 3 3 6 2" xfId="8939" xr:uid="{197E43BB-D3CA-4368-8652-4F2402FD33CF}"/>
    <cellStyle name="Normal 2 5 3 3 6 2 2" xfId="19319" xr:uid="{C20EE58D-61B1-4AC0-9ECC-59C8ABA034D1}"/>
    <cellStyle name="Normal 2 5 3 3 6 3" xfId="11772" xr:uid="{6912843E-C807-46F5-A8E0-BFBD90824D89}"/>
    <cellStyle name="Normal 2 5 3 3 6 3 2" xfId="22152" xr:uid="{F9645213-A636-4326-A20E-01F43408CF55}"/>
    <cellStyle name="Normal 2 5 3 3 6 4" xfId="23252" xr:uid="{BFC4F051-9596-4F76-8BB4-0E786E3321A9}"/>
    <cellStyle name="Normal 2 5 3 3 6 5" xfId="16486" xr:uid="{FC561C2F-9FA6-44E0-9C95-BE24AEDE5EFF}"/>
    <cellStyle name="Normal 2 5 3 3 7" xfId="5147" xr:uid="{4D4DAB8C-6541-4D40-B66B-25E93FFC5312}"/>
    <cellStyle name="Normal 2 5 3 3 7 2" xfId="14444" xr:uid="{247654F7-094F-4AFD-A419-E1CB39ADDB4F}"/>
    <cellStyle name="Normal 2 5 3 3 8" xfId="6897" xr:uid="{59698C3A-0669-4F1E-A984-FF5FCC3E5BB2}"/>
    <cellStyle name="Normal 2 5 3 3 8 2" xfId="17277" xr:uid="{764DED76-B7F8-4062-9FCB-E9395AA4FBDE}"/>
    <cellStyle name="Normal 2 5 3 3 9" xfId="9730" xr:uid="{DDC34514-64B4-4F84-98A4-2EFE22B6C6E5}"/>
    <cellStyle name="Normal 2 5 3 3 9 2" xfId="20110" xr:uid="{F025BD27-34F3-48F0-B228-4A8C03A77A11}"/>
    <cellStyle name="Normal 2 5 3 4" xfId="798" xr:uid="{00000000-0005-0000-0000-0000CA040000}"/>
    <cellStyle name="Normal 2 5 3 4 2" xfId="3228" xr:uid="{00000000-0005-0000-0000-00008F040000}"/>
    <cellStyle name="Normal 2 5 3 4 2 2" xfId="6285" xr:uid="{939D3226-FF87-4B90-8B78-7DCCABB05372}"/>
    <cellStyle name="Normal 2 5 3 4 2 2 2" xfId="28350" xr:uid="{BDDB8FB3-B852-4AC3-909E-8381C8EE5F07}"/>
    <cellStyle name="Normal 2 5 3 4 2 2 3" xfId="15854" xr:uid="{67F8E193-0006-4149-A486-5372E80E5353}"/>
    <cellStyle name="Normal 2 5 3 4 2 3" xfId="8307" xr:uid="{97661A0C-02BE-4843-B20A-0599541327DA}"/>
    <cellStyle name="Normal 2 5 3 4 2 3 2" xfId="18687" xr:uid="{E3B21853-34F4-4D63-B8A5-6F26848BF5E6}"/>
    <cellStyle name="Normal 2 5 3 4 2 4" xfId="11140" xr:uid="{20CEBD95-A24D-4833-AA7C-61ABA764AF01}"/>
    <cellStyle name="Normal 2 5 3 4 2 4 2" xfId="21520" xr:uid="{EE6BB99F-8026-4268-A515-EB4C8CF86425}"/>
    <cellStyle name="Normal 2 5 3 4 2 5" xfId="22747" xr:uid="{21AC6561-6D20-4301-9BD5-28C92FA245FB}"/>
    <cellStyle name="Normal 2 5 3 4 2 6" xfId="13770" xr:uid="{09592D99-3FF8-4948-8C83-7C4357ADCF7D}"/>
    <cellStyle name="Normal 2 5 3 4 3" xfId="4307" xr:uid="{8785D825-AD3B-422C-B285-0ED6DFADF3AA}"/>
    <cellStyle name="Normal 2 5 3 4 3 2" xfId="9078" xr:uid="{1AEF477D-B7CC-4B72-839F-C3FEFE9A4BAD}"/>
    <cellStyle name="Normal 2 5 3 4 3 2 2" xfId="29121" xr:uid="{7D56A3C7-B510-4AF6-A7C9-2AFE343805E0}"/>
    <cellStyle name="Normal 2 5 3 4 3 2 3" xfId="19458" xr:uid="{68CC6781-067F-410D-9D7C-53706A48857F}"/>
    <cellStyle name="Normal 2 5 3 4 3 3" xfId="11911" xr:uid="{48D8519C-8B33-4196-A3C8-2457043A9426}"/>
    <cellStyle name="Normal 2 5 3 4 3 3 2" xfId="22291" xr:uid="{BEFA8E93-EC49-4FFB-B041-79172E4D6AF5}"/>
    <cellStyle name="Normal 2 5 3 4 3 4" xfId="23297" xr:uid="{36DA8047-9FFD-408A-BD6B-41D321FDAFDA}"/>
    <cellStyle name="Normal 2 5 3 4 3 5" xfId="16625" xr:uid="{2B3C2E63-D44C-493B-B335-CDDA83344D56}"/>
    <cellStyle name="Normal 2 5 3 4 4" xfId="5148" xr:uid="{1EBB81B8-9642-443C-94EC-CAA1770A8AEE}"/>
    <cellStyle name="Normal 2 5 3 4 4 2" xfId="27531" xr:uid="{DCB1CF7B-C50A-41FA-BA0E-FF1F7397F6F1}"/>
    <cellStyle name="Normal 2 5 3 4 4 3" xfId="14445" xr:uid="{6BD61CC2-EDD3-4400-959C-EFD03CC473F5}"/>
    <cellStyle name="Normal 2 5 3 4 5" xfId="6898" xr:uid="{119BD438-A9F8-4395-8923-C1F3953BFF58}"/>
    <cellStyle name="Normal 2 5 3 4 5 2" xfId="17278" xr:uid="{17D9B5A9-2EA1-48FA-8482-A29367EFE490}"/>
    <cellStyle name="Normal 2 5 3 4 6" xfId="9731" xr:uid="{A2428498-4586-460F-8F4A-BCF95294D36C}"/>
    <cellStyle name="Normal 2 5 3 4 6 2" xfId="20111" xr:uid="{3B2726D7-2DEB-4F18-9DB3-4E9F9D6183D9}"/>
    <cellStyle name="Normal 2 5 3 4 7" xfId="22888" xr:uid="{75F175D2-DA8D-44A4-B513-2FF835520016}"/>
    <cellStyle name="Normal 2 5 3 4 8" xfId="13180" xr:uid="{9C962EB9-99D8-44F6-AF18-7961AAE03E43}"/>
    <cellStyle name="Normal 2 5 3 5" xfId="3229" xr:uid="{00000000-0005-0000-0000-000090040000}"/>
    <cellStyle name="Normal 2 5 3 5 2" xfId="4484" xr:uid="{0BEB3A3D-C3D5-4EF2-8C83-3DFDED1B22B5}"/>
    <cellStyle name="Normal 2 5 3 5 2 2" xfId="9255" xr:uid="{2334310F-F348-438D-9405-FA364CD2B800}"/>
    <cellStyle name="Normal 2 5 3 5 2 2 2" xfId="29242" xr:uid="{6449A4A3-0FAB-4007-B0A2-B93EB0EB0140}"/>
    <cellStyle name="Normal 2 5 3 5 2 2 3" xfId="19635" xr:uid="{81B52144-2BFB-48B6-8A11-7CE4262E25DB}"/>
    <cellStyle name="Normal 2 5 3 5 2 3" xfId="12088" xr:uid="{A11F0EBF-9EB0-432B-A975-C574975B3A88}"/>
    <cellStyle name="Normal 2 5 3 5 2 3 2" xfId="22468" xr:uid="{791D0D36-F9CD-407E-8DCB-DB6164200372}"/>
    <cellStyle name="Normal 2 5 3 5 2 4" xfId="25073" xr:uid="{4A45569A-ABAA-4AA9-86E4-7D83925BB77D}"/>
    <cellStyle name="Normal 2 5 3 5 2 5" xfId="16802" xr:uid="{159A6CA8-3B65-4566-BDE1-8560AA86B86A}"/>
    <cellStyle name="Normal 2 5 3 5 3" xfId="6286" xr:uid="{1E0D802E-7B4A-4613-998F-F3E8DC8B81D2}"/>
    <cellStyle name="Normal 2 5 3 5 3 2" xfId="26824" xr:uid="{2E287158-7645-4617-8F5E-3637269961B0}"/>
    <cellStyle name="Normal 2 5 3 5 3 3" xfId="15855" xr:uid="{97635189-8BE7-436A-9583-42A16340DD0C}"/>
    <cellStyle name="Normal 2 5 3 5 4" xfId="8308" xr:uid="{A6997152-AC19-4A7E-A648-37891E593E8D}"/>
    <cellStyle name="Normal 2 5 3 5 4 2" xfId="18688" xr:uid="{30137378-1DE8-4737-B755-36460CF52729}"/>
    <cellStyle name="Normal 2 5 3 5 5" xfId="11141" xr:uid="{5A8FDB6A-5572-465A-8380-F41460F1A1DD}"/>
    <cellStyle name="Normal 2 5 3 5 5 2" xfId="21521" xr:uid="{70535393-DBC4-4BFC-9C91-EB6899198642}"/>
    <cellStyle name="Normal 2 5 3 5 6" xfId="23838" xr:uid="{49743946-3652-472F-9C52-EEEE5544C403}"/>
    <cellStyle name="Normal 2 5 3 5 7" xfId="13771" xr:uid="{D2F7F6C9-BFCC-4D3B-8892-9645E9B61F3C}"/>
    <cellStyle name="Normal 2 5 3 6" xfId="2909" xr:uid="{00000000-0005-0000-0000-000091040000}"/>
    <cellStyle name="Normal 2 5 3 6 2" xfId="6094" xr:uid="{B73878D2-5259-4990-81CF-080BA4EF1E5D}"/>
    <cellStyle name="Normal 2 5 3 6 2 2" xfId="28697" xr:uid="{EEF64A54-E212-4C60-BD41-D668E418A9DB}"/>
    <cellStyle name="Normal 2 5 3 6 2 3" xfId="15572" xr:uid="{0CB61A38-7EF3-43D6-948B-ECC541C781F9}"/>
    <cellStyle name="Normal 2 5 3 6 3" xfId="8025" xr:uid="{CE48BB44-792E-4F21-902E-4BB97AEF7655}"/>
    <cellStyle name="Normal 2 5 3 6 3 2" xfId="18405" xr:uid="{B62B2F41-6AB8-4DD0-AA31-E28A19E9F9D8}"/>
    <cellStyle name="Normal 2 5 3 6 4" xfId="10858" xr:uid="{C24DB934-6084-4D07-9EF6-4CE5B68AFF5C}"/>
    <cellStyle name="Normal 2 5 3 6 4 2" xfId="21238" xr:uid="{D38D8EEE-5F99-45F1-B30F-54336C143397}"/>
    <cellStyle name="Normal 2 5 3 6 5" xfId="25234" xr:uid="{A43D021D-1A55-47BA-A9F1-5348C5A3DDE9}"/>
    <cellStyle name="Normal 2 5 3 6 6" xfId="13423" xr:uid="{C1A7CE82-9259-47E3-BDAE-73A09C85EBF4}"/>
    <cellStyle name="Normal 2 5 3 7" xfId="2468" xr:uid="{00000000-0005-0000-0000-000092040000}"/>
    <cellStyle name="Normal 2 5 3 7 2" xfId="5757" xr:uid="{B168AF0A-31FE-458F-BE87-E8C90E776266}"/>
    <cellStyle name="Normal 2 5 3 7 2 2" xfId="28480" xr:uid="{F70FBECB-9D83-407D-84C4-17ADF63D7726}"/>
    <cellStyle name="Normal 2 5 3 7 2 3" xfId="15139" xr:uid="{6FE660AB-0937-442F-801C-F3C087699BEE}"/>
    <cellStyle name="Normal 2 5 3 7 3" xfId="7592" xr:uid="{58A42B35-60C8-41F2-AB70-65F4EF71C1DB}"/>
    <cellStyle name="Normal 2 5 3 7 3 2" xfId="17972" xr:uid="{DE52DCE9-40C2-452D-8456-5FF6AE9695A2}"/>
    <cellStyle name="Normal 2 5 3 7 4" xfId="10425" xr:uid="{910D1454-1412-4868-8BB6-9C605C88F5FF}"/>
    <cellStyle name="Normal 2 5 3 7 4 2" xfId="20805" xr:uid="{432812E6-7CDF-4C1E-BE4E-1CA4F7330669}"/>
    <cellStyle name="Normal 2 5 3 7 5" xfId="24119" xr:uid="{5C2766B1-ADA5-410F-A742-1CD7F4FC1B84}"/>
    <cellStyle name="Normal 2 5 3 7 6" xfId="12855" xr:uid="{7BA044FC-A76D-402C-8E1A-800974FD98C4}"/>
    <cellStyle name="Normal 2 5 3 8" xfId="2222" xr:uid="{00000000-0005-0000-0000-000081040000}"/>
    <cellStyle name="Normal 2 5 3 8 2" xfId="7348" xr:uid="{D2E4E38C-8D19-4275-8CE0-B7119B823696}"/>
    <cellStyle name="Normal 2 5 3 8 2 2" xfId="17728" xr:uid="{70C14F63-2795-48D7-A7DB-4101B9D794A7}"/>
    <cellStyle name="Normal 2 5 3 8 3" xfId="10181" xr:uid="{2F070E58-C7D0-4A47-8D76-D4BA544C705D}"/>
    <cellStyle name="Normal 2 5 3 8 3 2" xfId="20561" xr:uid="{AD63F703-5A02-4C99-8AFF-7D536F35CDF4}"/>
    <cellStyle name="Normal 2 5 3 8 4" xfId="24186" xr:uid="{0FB55210-A2F4-4E4D-A13B-45A04BF0A794}"/>
    <cellStyle name="Normal 2 5 3 8 5" xfId="14895" xr:uid="{C54113B0-249C-46BC-B11D-F443BD6799E6}"/>
    <cellStyle name="Normal 2 5 3 9" xfId="3944" xr:uid="{C0CC3FD7-CAC4-47BD-B3E9-E4DC609FB2A0}"/>
    <cellStyle name="Normal 2 5 3 9 2" xfId="8775" xr:uid="{0FA45915-D319-4183-BC2E-0054D365287E}"/>
    <cellStyle name="Normal 2 5 3 9 2 2" xfId="19155" xr:uid="{40D9AE69-1328-49C7-B694-85C243E1431D}"/>
    <cellStyle name="Normal 2 5 3 9 3" xfId="11608" xr:uid="{92587BA5-D326-4636-B8B0-18FE1AF758F5}"/>
    <cellStyle name="Normal 2 5 3 9 3 2" xfId="21988" xr:uid="{28E55DE2-C0C0-4102-854E-8884C587AD00}"/>
    <cellStyle name="Normal 2 5 3 9 4" xfId="16322" xr:uid="{93415755-5E1E-453E-9415-6BDBF66ECB00}"/>
    <cellStyle name="Normal 2 5 4" xfId="799" xr:uid="{00000000-0005-0000-0000-0000CB040000}"/>
    <cellStyle name="Normal 2 5 4 10" xfId="6899" xr:uid="{CB047E49-D53E-46AE-A873-27ABC9EECBD9}"/>
    <cellStyle name="Normal 2 5 4 10 2" xfId="17279" xr:uid="{B519EA17-B023-4DF0-876F-5671CF66B8AC}"/>
    <cellStyle name="Normal 2 5 4 11" xfId="9732" xr:uid="{9BB6EF12-CDE5-4744-8831-F0761B12D963}"/>
    <cellStyle name="Normal 2 5 4 11 2" xfId="20112" xr:uid="{170C48B2-6AEB-488F-BA8F-E698B6827046}"/>
    <cellStyle name="Normal 2 5 4 12" xfId="24913" xr:uid="{5B9F2A8E-0104-4D27-A837-7C63A45FF2A2}"/>
    <cellStyle name="Normal 2 5 4 13" xfId="12436" xr:uid="{F32A1A22-7BBF-4368-843F-7792A7197D73}"/>
    <cellStyle name="Normal 2 5 4 2" xfId="800" xr:uid="{00000000-0005-0000-0000-0000CC040000}"/>
    <cellStyle name="Normal 2 5 4 2 10" xfId="9733" xr:uid="{EB95C9A1-1894-4AD2-A17A-AC8E7ADD68F2}"/>
    <cellStyle name="Normal 2 5 4 2 10 2" xfId="20113" xr:uid="{2A98D9B5-85DE-413A-BB07-64EB77C01AF5}"/>
    <cellStyle name="Normal 2 5 4 2 11" xfId="23462" xr:uid="{27BC0A7A-B2F6-4886-A2DF-E73BCA1ECB62}"/>
    <cellStyle name="Normal 2 5 4 2 12" xfId="12568" xr:uid="{1CBDEFBE-2FCD-4FCB-A936-03F1F88C37C1}"/>
    <cellStyle name="Normal 2 5 4 2 2" xfId="801" xr:uid="{00000000-0005-0000-0000-0000CD040000}"/>
    <cellStyle name="Normal 2 5 4 2 2 2" xfId="3231" xr:uid="{00000000-0005-0000-0000-000096040000}"/>
    <cellStyle name="Normal 2 5 4 2 2 2 2" xfId="6288" xr:uid="{8892750F-7025-4C9C-96FB-CD8CFED5DCC5}"/>
    <cellStyle name="Normal 2 5 4 2 2 2 2 2" xfId="25961" xr:uid="{94FE1B15-B6FD-4918-B240-16B296DF0B2E}"/>
    <cellStyle name="Normal 2 5 4 2 2 2 2 3" xfId="26643" xr:uid="{7860B85E-A5C5-4E53-A052-92B8E69EEA39}"/>
    <cellStyle name="Normal 2 5 4 2 2 2 2 4" xfId="15857" xr:uid="{4E977405-66D9-42F9-A3FE-75344B532578}"/>
    <cellStyle name="Normal 2 5 4 2 2 2 3" xfId="8310" xr:uid="{FF599439-A5F8-4927-9DEE-E1B4DD50819A}"/>
    <cellStyle name="Normal 2 5 4 2 2 2 3 2" xfId="28886" xr:uid="{AA552203-6951-4942-B5F2-AC43969F3824}"/>
    <cellStyle name="Normal 2 5 4 2 2 2 3 3" xfId="18690" xr:uid="{06BB6B0A-50C3-4A17-B81D-AF2B71346F71}"/>
    <cellStyle name="Normal 2 5 4 2 2 2 4" xfId="11143" xr:uid="{65CD692F-6D05-4FC2-A4EB-56577F60FDE2}"/>
    <cellStyle name="Normal 2 5 4 2 2 2 4 2" xfId="21523" xr:uid="{6C0FFF33-281F-48A1-BC00-C6A7D8863B2C}"/>
    <cellStyle name="Normal 2 5 4 2 2 2 5" xfId="24944" xr:uid="{F48912EC-9A15-480E-92DD-56E3E099D83C}"/>
    <cellStyle name="Normal 2 5 4 2 2 2 6" xfId="13773" xr:uid="{3D655155-08D8-4600-B855-F8E49E61D9CD}"/>
    <cellStyle name="Normal 2 5 4 2 2 3" xfId="4310" xr:uid="{7FBF59B4-F836-44E7-BC8A-67A9782E935E}"/>
    <cellStyle name="Normal 2 5 4 2 2 3 2" xfId="9081" xr:uid="{6B304CD8-61FF-4486-AB86-0AA2692CB6CA}"/>
    <cellStyle name="Normal 2 5 4 2 2 3 2 2" xfId="29124" xr:uid="{8ADA81D0-515D-4FB2-B6C9-B393393B47A9}"/>
    <cellStyle name="Normal 2 5 4 2 2 3 2 3" xfId="19461" xr:uid="{B7804AE3-567D-4EC7-B458-518B57E6F949}"/>
    <cellStyle name="Normal 2 5 4 2 2 3 3" xfId="11914" xr:uid="{3CB8E62F-7E18-47BB-ACB0-0813D775BCC8}"/>
    <cellStyle name="Normal 2 5 4 2 2 3 3 2" xfId="22294" xr:uid="{54CFFEC8-9A5F-41D0-B3D3-81D04AAFAC3A}"/>
    <cellStyle name="Normal 2 5 4 2 2 3 4" xfId="23384" xr:uid="{DDC27A66-FC4B-4B00-AD6B-5CC898FB1855}"/>
    <cellStyle name="Normal 2 5 4 2 2 3 5" xfId="16628" xr:uid="{5CF0219C-D170-41C4-B12D-DE085AAAB22B}"/>
    <cellStyle name="Normal 2 5 4 2 2 4" xfId="5151" xr:uid="{0778C214-8051-49D9-A6EC-36AB2F8093BD}"/>
    <cellStyle name="Normal 2 5 4 2 2 4 2" xfId="28583" xr:uid="{7F0573E1-36D3-46C8-A8FD-9C4773A8E12C}"/>
    <cellStyle name="Normal 2 5 4 2 2 4 3" xfId="14448" xr:uid="{0CCCFEA0-645C-4913-A729-F698F8D2CE21}"/>
    <cellStyle name="Normal 2 5 4 2 2 5" xfId="6901" xr:uid="{48F2EDB2-782A-4B9C-BBD5-2644FB43DB10}"/>
    <cellStyle name="Normal 2 5 4 2 2 5 2" xfId="17281" xr:uid="{40A490A8-A648-4202-820A-452251C7EA31}"/>
    <cellStyle name="Normal 2 5 4 2 2 6" xfId="9734" xr:uid="{62E04ED5-DBA4-49DE-BE42-8EC1B0449D0A}"/>
    <cellStyle name="Normal 2 5 4 2 2 6 2" xfId="20114" xr:uid="{3CC93754-9412-4E1B-BF1C-75BB4310CF7D}"/>
    <cellStyle name="Normal 2 5 4 2 2 7" xfId="25551" xr:uid="{379DBCBE-3014-4986-A692-82ABB0DF1F03}"/>
    <cellStyle name="Normal 2 5 4 2 2 8" xfId="13184" xr:uid="{F21C79F2-99B4-471A-8405-E298CB8D5B4B}"/>
    <cellStyle name="Normal 2 5 4 2 3" xfId="3232" xr:uid="{00000000-0005-0000-0000-000097040000}"/>
    <cellStyle name="Normal 2 5 4 2 3 2" xfId="4485" xr:uid="{5DC40255-4AB9-41D9-AA22-7F46584C7977}"/>
    <cellStyle name="Normal 2 5 4 2 3 2 2" xfId="9256" xr:uid="{A6CD52E1-8F01-4B11-8E41-3640A9E23CA8}"/>
    <cellStyle name="Normal 2 5 4 2 3 2 2 2" xfId="29243" xr:uid="{E5527572-4523-48F2-8335-40563C2D2BD9}"/>
    <cellStyle name="Normal 2 5 4 2 3 2 2 3" xfId="19636" xr:uid="{3D618317-D045-49C1-B479-ECBF6F101EA3}"/>
    <cellStyle name="Normal 2 5 4 2 3 2 3" xfId="12089" xr:uid="{8623B10A-97D4-44F2-AB73-D17D6B7CA6D2}"/>
    <cellStyle name="Normal 2 5 4 2 3 2 3 2" xfId="22469" xr:uid="{E2BD33F1-B295-44CF-AC3B-B63D13292E28}"/>
    <cellStyle name="Normal 2 5 4 2 3 2 4" xfId="23218" xr:uid="{DEC4DE71-6A92-4A94-9895-3CE20C6033CC}"/>
    <cellStyle name="Normal 2 5 4 2 3 2 5" xfId="16803" xr:uid="{03831A9E-3093-4AD7-B572-9DA03DEBA0A9}"/>
    <cellStyle name="Normal 2 5 4 2 3 3" xfId="6289" xr:uid="{E6D74EAA-6FE7-442E-A52E-B57B18C5E209}"/>
    <cellStyle name="Normal 2 5 4 2 3 3 2" xfId="27320" xr:uid="{CF77D49A-D9CD-44D2-AA9F-B29A6E780FC6}"/>
    <cellStyle name="Normal 2 5 4 2 3 3 3" xfId="15858" xr:uid="{ABFFC3E6-8148-47F1-8C67-E614D71AE630}"/>
    <cellStyle name="Normal 2 5 4 2 3 4" xfId="8311" xr:uid="{29BCBE05-055A-4AA4-A916-C30589B88393}"/>
    <cellStyle name="Normal 2 5 4 2 3 4 2" xfId="18691" xr:uid="{3D1BD514-A17F-42EF-9782-850874232843}"/>
    <cellStyle name="Normal 2 5 4 2 3 5" xfId="11144" xr:uid="{E430120C-1198-478F-9570-5613C973472C}"/>
    <cellStyle name="Normal 2 5 4 2 3 5 2" xfId="21524" xr:uid="{EE98C3E7-679E-436B-84BB-40510BAA4D7E}"/>
    <cellStyle name="Normal 2 5 4 2 3 6" xfId="23010" xr:uid="{B630333F-32C6-44E8-B1BA-4EB5CB71210F}"/>
    <cellStyle name="Normal 2 5 4 2 3 7" xfId="13774" xr:uid="{CABF6DF4-D203-40E7-8580-375F9E0B5520}"/>
    <cellStyle name="Normal 2 5 4 2 4" xfId="3230" xr:uid="{00000000-0005-0000-0000-000098040000}"/>
    <cellStyle name="Normal 2 5 4 2 4 2" xfId="6287" xr:uid="{DB80DA47-D9AB-4FA4-8155-F6D6F7D36B71}"/>
    <cellStyle name="Normal 2 5 4 2 4 2 2" xfId="26738" xr:uid="{9107CABB-44EF-46AF-A11E-13BEE7C4AC89}"/>
    <cellStyle name="Normal 2 5 4 2 4 2 3" xfId="15856" xr:uid="{82395B0F-9FBC-4A63-BA5B-789770D2B473}"/>
    <cellStyle name="Normal 2 5 4 2 4 3" xfId="8309" xr:uid="{F16C64E1-BB72-42DE-86F4-36E661E71648}"/>
    <cellStyle name="Normal 2 5 4 2 4 3 2" xfId="18689" xr:uid="{F772F717-D7F6-4290-A6E4-0AF6BC7B9D9A}"/>
    <cellStyle name="Normal 2 5 4 2 4 4" xfId="11142" xr:uid="{4A04CFD3-6C2A-4A0B-B0CB-853EE8160755}"/>
    <cellStyle name="Normal 2 5 4 2 4 4 2" xfId="21522" xr:uid="{170C47F2-7A01-4395-9C80-6B5D4B0F0975}"/>
    <cellStyle name="Normal 2 5 4 2 4 5" xfId="22894" xr:uid="{1848D2BC-0BF3-48A3-B42C-9E19ACF9A27C}"/>
    <cellStyle name="Normal 2 5 4 2 4 6" xfId="13772" xr:uid="{DF0108D8-7A87-4479-8691-E338607AEFDA}"/>
    <cellStyle name="Normal 2 5 4 2 5" xfId="2614" xr:uid="{00000000-0005-0000-0000-000099040000}"/>
    <cellStyle name="Normal 2 5 4 2 5 2" xfId="5875" xr:uid="{C6ED515C-823D-465B-8FA8-CE37855AFDFD}"/>
    <cellStyle name="Normal 2 5 4 2 5 2 2" xfId="27068" xr:uid="{788B9FD6-1B42-42DE-B104-07F1F18FCFA8}"/>
    <cellStyle name="Normal 2 5 4 2 5 2 3" xfId="15285" xr:uid="{D877FED5-C8D1-4A35-B433-3E952F9E622C}"/>
    <cellStyle name="Normal 2 5 4 2 5 3" xfId="7738" xr:uid="{D7217A46-636B-4E62-8C1D-44E495DC81DF}"/>
    <cellStyle name="Normal 2 5 4 2 5 3 2" xfId="18118" xr:uid="{137CCD0F-8E52-4BBD-A882-F23F6AA0A4A2}"/>
    <cellStyle name="Normal 2 5 4 2 5 4" xfId="10571" xr:uid="{AC736895-F3E6-437E-899E-AD19F45FFECD}"/>
    <cellStyle name="Normal 2 5 4 2 5 4 2" xfId="20951" xr:uid="{C2AA678F-17E9-4DB7-9978-72037C745C82}"/>
    <cellStyle name="Normal 2 5 4 2 5 5" xfId="25062" xr:uid="{DED9F27F-1D36-4A74-9781-40DFB816567F}"/>
    <cellStyle name="Normal 2 5 4 2 5 6" xfId="13001" xr:uid="{76BA3568-8444-479A-ACBE-F14C4BAD7BE8}"/>
    <cellStyle name="Normal 2 5 4 2 6" xfId="2335" xr:uid="{00000000-0005-0000-0000-000094040000}"/>
    <cellStyle name="Normal 2 5 4 2 6 2" xfId="7461" xr:uid="{25409F02-F46E-4D75-88A6-DDC0D0A166E8}"/>
    <cellStyle name="Normal 2 5 4 2 6 2 2" xfId="17841" xr:uid="{0643C825-0F1C-4F25-8705-92A30E6D91AB}"/>
    <cellStyle name="Normal 2 5 4 2 6 3" xfId="10294" xr:uid="{CD562E2F-C260-4F18-BEB9-19724D5EF427}"/>
    <cellStyle name="Normal 2 5 4 2 6 3 2" xfId="20674" xr:uid="{14277278-988F-4838-B827-6AAFBE72922E}"/>
    <cellStyle name="Normal 2 5 4 2 6 4" xfId="23527" xr:uid="{62257298-F20E-40FE-A285-25EB21138115}"/>
    <cellStyle name="Normal 2 5 4 2 6 5" xfId="15008" xr:uid="{39738CDA-B811-40FE-BB3C-B0CCEF5195E5}"/>
    <cellStyle name="Normal 2 5 4 2 7" xfId="3850" xr:uid="{162D58BF-87B5-4024-9A43-A5B2C04A0161}"/>
    <cellStyle name="Normal 2 5 4 2 7 2" xfId="8682" xr:uid="{65B605F4-4609-4305-8D28-2EE553D95677}"/>
    <cellStyle name="Normal 2 5 4 2 7 2 2" xfId="19062" xr:uid="{A5D90364-D8A4-4F97-B71B-2126BE45F25C}"/>
    <cellStyle name="Normal 2 5 4 2 7 3" xfId="11515" xr:uid="{700EFDCE-B801-4804-99CD-8A45C4D03B2C}"/>
    <cellStyle name="Normal 2 5 4 2 7 3 2" xfId="21895" xr:uid="{3D215DEC-F09D-4E9E-8183-935E0541AAAE}"/>
    <cellStyle name="Normal 2 5 4 2 7 4" xfId="16229" xr:uid="{3762B984-E117-4881-8D1B-7C3DE39B9EDD}"/>
    <cellStyle name="Normal 2 5 4 2 8" xfId="5150" xr:uid="{341430D9-980A-4F5D-B039-7FC0AD728E13}"/>
    <cellStyle name="Normal 2 5 4 2 8 2" xfId="14447" xr:uid="{785D2A81-823E-486F-BA6E-029A4B9F26F2}"/>
    <cellStyle name="Normal 2 5 4 2 9" xfId="6900" xr:uid="{7DBA4338-0581-447F-8ED7-CC1DDC537A18}"/>
    <cellStyle name="Normal 2 5 4 2 9 2" xfId="17280" xr:uid="{C4C678DC-DD02-4458-A5EA-3D98E50F3F9A}"/>
    <cellStyle name="Normal 2 5 4 3" xfId="802" xr:uid="{00000000-0005-0000-0000-0000CE040000}"/>
    <cellStyle name="Normal 2 5 4 3 2" xfId="3233" xr:uid="{00000000-0005-0000-0000-00009B040000}"/>
    <cellStyle name="Normal 2 5 4 3 2 2" xfId="6290" xr:uid="{50B50866-DA33-4B3F-8008-086AF650AE48}"/>
    <cellStyle name="Normal 2 5 4 3 2 2 2" xfId="25754" xr:uid="{1C0872C6-FFD3-4987-A6E5-5ED601C8D81E}"/>
    <cellStyle name="Normal 2 5 4 3 2 2 3" xfId="26333" xr:uid="{4B84C1BB-C313-4CFC-9FA0-D99D406DB19D}"/>
    <cellStyle name="Normal 2 5 4 3 2 2 4" xfId="15859" xr:uid="{DDB198C1-AB0F-41D9-B1B6-8437B7591C65}"/>
    <cellStyle name="Normal 2 5 4 3 2 3" xfId="8312" xr:uid="{1E8B7BDA-BCFF-4187-8D93-94A7A0F3C02E}"/>
    <cellStyle name="Normal 2 5 4 3 2 3 2" xfId="28887" xr:uid="{633CD293-4B43-4169-A162-738BB7F75997}"/>
    <cellStyle name="Normal 2 5 4 3 2 3 3" xfId="18692" xr:uid="{D0EA3727-7953-4F37-975F-2E8BDC4A612A}"/>
    <cellStyle name="Normal 2 5 4 3 2 4" xfId="11145" xr:uid="{6CD7079C-C4CF-491D-8DF4-9F094A829A7A}"/>
    <cellStyle name="Normal 2 5 4 3 2 4 2" xfId="21525" xr:uid="{AD540BEF-2E78-4785-A94F-B2AEF5F157C4}"/>
    <cellStyle name="Normal 2 5 4 3 2 5" xfId="24496" xr:uid="{CDB605C4-6B54-4A38-AAF7-EF67EA92A5A8}"/>
    <cellStyle name="Normal 2 5 4 3 2 6" xfId="13775" xr:uid="{659849B3-E706-44C8-A5BB-7B76C0F6DE21}"/>
    <cellStyle name="Normal 2 5 4 3 3" xfId="2744" xr:uid="{00000000-0005-0000-0000-00009C040000}"/>
    <cellStyle name="Normal 2 5 4 3 3 2" xfId="5961" xr:uid="{479FE92E-C60D-4791-AA5D-06281A84CF93}"/>
    <cellStyle name="Normal 2 5 4 3 3 2 2" xfId="27013" xr:uid="{007A9210-C9B0-4830-B436-4DEEA162BB27}"/>
    <cellStyle name="Normal 2 5 4 3 3 2 3" xfId="15414" xr:uid="{58905F66-01AB-4E82-90BC-B3BA69878392}"/>
    <cellStyle name="Normal 2 5 4 3 3 3" xfId="7867" xr:uid="{E680DD54-98F0-451A-8320-193E0CA21586}"/>
    <cellStyle name="Normal 2 5 4 3 3 3 2" xfId="18247" xr:uid="{7B1E9CA3-28C2-4984-95A2-EA840AEA72D8}"/>
    <cellStyle name="Normal 2 5 4 3 3 4" xfId="10700" xr:uid="{772511E3-642B-4AE0-A070-393A8F866D2F}"/>
    <cellStyle name="Normal 2 5 4 3 3 4 2" xfId="21080" xr:uid="{9524AED9-478F-4837-BFD2-BB4C654ADB2C}"/>
    <cellStyle name="Normal 2 5 4 3 3 5" xfId="25122" xr:uid="{056D29C0-6E4A-449F-82BA-019D4A853108}"/>
    <cellStyle name="Normal 2 5 4 3 3 6" xfId="13183" xr:uid="{99A645E2-323D-45E7-B252-D6C9B1CE15A1}"/>
    <cellStyle name="Normal 2 5 4 3 4" xfId="4169" xr:uid="{C18E6F66-FC48-49F9-94ED-CD9928116EBF}"/>
    <cellStyle name="Normal 2 5 4 3 4 2" xfId="8940" xr:uid="{3179B175-76D2-4BCE-AC32-159A0E477C5D}"/>
    <cellStyle name="Normal 2 5 4 3 4 2 2" xfId="29033" xr:uid="{17BA5E51-32A3-4C19-BB28-A18B680D8648}"/>
    <cellStyle name="Normal 2 5 4 3 4 2 3" xfId="19320" xr:uid="{40E053A9-3D90-44F5-AC11-D6D8C5BEA08D}"/>
    <cellStyle name="Normal 2 5 4 3 4 3" xfId="11773" xr:uid="{B5616F0F-C1A1-4239-A9D4-0050D295F49E}"/>
    <cellStyle name="Normal 2 5 4 3 4 3 2" xfId="22153" xr:uid="{17C9D815-38BA-46F8-A4D9-8C27A342056E}"/>
    <cellStyle name="Normal 2 5 4 3 4 4" xfId="22774" xr:uid="{BE1605A0-33D5-4801-B0B1-0E1562485F13}"/>
    <cellStyle name="Normal 2 5 4 3 4 5" xfId="16487" xr:uid="{CC38903E-021A-4601-B2EE-565691E281E2}"/>
    <cellStyle name="Normal 2 5 4 3 5" xfId="5152" xr:uid="{C952C535-5D53-4DD0-ABCF-C3136F3BE241}"/>
    <cellStyle name="Normal 2 5 4 3 5 2" xfId="26061" xr:uid="{B4B54ED6-BB80-4607-99C0-3ADC5434626C}"/>
    <cellStyle name="Normal 2 5 4 3 5 3" xfId="14449" xr:uid="{F3560938-C0A9-4375-BD62-149F4CD9E68C}"/>
    <cellStyle name="Normal 2 5 4 3 6" xfId="6902" xr:uid="{999E3F87-A5E8-423B-BA0B-DBFB7ED339E7}"/>
    <cellStyle name="Normal 2 5 4 3 6 2" xfId="17282" xr:uid="{0D1258FF-8C1B-44EA-AC66-98F18429218A}"/>
    <cellStyle name="Normal 2 5 4 3 7" xfId="9735" xr:uid="{66E8417C-927D-43DC-B500-0F097AF38B13}"/>
    <cellStyle name="Normal 2 5 4 3 7 2" xfId="20115" xr:uid="{86413260-1DE6-41C4-B186-ADF7C2E1CD7B}"/>
    <cellStyle name="Normal 2 5 4 3 8" xfId="23503" xr:uid="{5D740C48-E90D-42E6-BCDE-0B4EA2C97E76}"/>
    <cellStyle name="Normal 2 5 4 3 9" xfId="12726" xr:uid="{4FA03352-1107-47C3-A077-A9C56727C82B}"/>
    <cellStyle name="Normal 2 5 4 4" xfId="803" xr:uid="{00000000-0005-0000-0000-0000CF040000}"/>
    <cellStyle name="Normal 2 5 4 4 2" xfId="4486" xr:uid="{D6978C43-CA09-4E04-9AE2-D0E1B87F7F35}"/>
    <cellStyle name="Normal 2 5 4 4 2 2" xfId="9257" xr:uid="{62B451D0-F95D-4505-85F8-E7252DA4D7AE}"/>
    <cellStyle name="Normal 2 5 4 4 2 2 2" xfId="29244" xr:uid="{DDF38908-85C6-44E3-94B7-62BF0D524807}"/>
    <cellStyle name="Normal 2 5 4 4 2 2 3" xfId="19637" xr:uid="{DFB0C713-B0F3-4C72-815E-F5A1BEB135E1}"/>
    <cellStyle name="Normal 2 5 4 4 2 3" xfId="12090" xr:uid="{832CE881-65AD-44F1-9428-BA88AA1B34FD}"/>
    <cellStyle name="Normal 2 5 4 4 2 3 2" xfId="22470" xr:uid="{B0F12F65-F66F-43F3-8DEC-28564B5E735F}"/>
    <cellStyle name="Normal 2 5 4 4 2 4" xfId="25255" xr:uid="{BA0120A3-6D5F-4DAF-A9FF-0F7F3816C122}"/>
    <cellStyle name="Normal 2 5 4 4 2 5" xfId="16804" xr:uid="{5C630BA1-81F8-474C-9DAE-3EEB55F3D215}"/>
    <cellStyle name="Normal 2 5 4 4 3" xfId="5153" xr:uid="{21F11453-0AEC-4C46-90D3-7FD45CBC21B2}"/>
    <cellStyle name="Normal 2 5 4 4 3 2" xfId="27381" xr:uid="{FC498850-FDAB-404A-9CB3-FC604ED9283B}"/>
    <cellStyle name="Normal 2 5 4 4 3 3" xfId="14450" xr:uid="{29479F74-D8CA-4820-9FD5-9DA190167237}"/>
    <cellStyle name="Normal 2 5 4 4 4" xfId="6903" xr:uid="{E97DD30D-E566-40B7-968C-42988E13AD67}"/>
    <cellStyle name="Normal 2 5 4 4 4 2" xfId="17283" xr:uid="{2F07B4BE-3BBD-4DD8-AFDB-7528BE40E92D}"/>
    <cellStyle name="Normal 2 5 4 4 5" xfId="9736" xr:uid="{E5FED9C7-A660-41B8-80AB-7D3A5B9CB8E1}"/>
    <cellStyle name="Normal 2 5 4 4 5 2" xfId="20116" xr:uid="{27CB0F03-6C83-46FE-84F0-3FDF60330C1F}"/>
    <cellStyle name="Normal 2 5 4 4 6" xfId="25313" xr:uid="{9D63DE6D-DEDE-48E2-B56F-918C29F19298}"/>
    <cellStyle name="Normal 2 5 4 4 7" xfId="13776" xr:uid="{F66F2F40-AACE-4F6A-A14D-072FE1923A67}"/>
    <cellStyle name="Normal 2 5 4 5" xfId="2910" xr:uid="{00000000-0005-0000-0000-00009E040000}"/>
    <cellStyle name="Normal 2 5 4 5 2" xfId="6095" xr:uid="{82F3BA4F-E207-4B9A-9910-359101949C60}"/>
    <cellStyle name="Normal 2 5 4 5 2 2" xfId="25715" xr:uid="{ED5540AF-927E-4978-A626-22773E44B889}"/>
    <cellStyle name="Normal 2 5 4 5 2 3" xfId="28150" xr:uid="{B947B300-9284-4F02-B8DE-8739518CABA9}"/>
    <cellStyle name="Normal 2 5 4 5 2 4" xfId="15573" xr:uid="{F83BDE56-1621-49B9-95C9-8E09BCA53E9A}"/>
    <cellStyle name="Normal 2 5 4 5 3" xfId="8026" xr:uid="{58964821-1480-4CFF-BC1E-DEE28ABAA3A4}"/>
    <cellStyle name="Normal 2 5 4 5 3 2" xfId="27572" xr:uid="{3FCD6158-F55C-4A99-AFE8-AC0AD8F1C5FC}"/>
    <cellStyle name="Normal 2 5 4 5 3 3" xfId="18406" xr:uid="{2B12AB97-715F-4CA4-8118-7E048D4818B9}"/>
    <cellStyle name="Normal 2 5 4 5 4" xfId="10859" xr:uid="{322344A4-6370-448D-9A19-9FFF0A0EBB87}"/>
    <cellStyle name="Normal 2 5 4 5 4 2" xfId="21239" xr:uid="{BD3D013F-FB52-4781-ACDA-6CB9E0DFDAC2}"/>
    <cellStyle name="Normal 2 5 4 5 5" xfId="25007" xr:uid="{DBB906A4-FF99-44A3-B072-54C59F3AC677}"/>
    <cellStyle name="Normal 2 5 4 5 6" xfId="13424" xr:uid="{89C3CDA7-AD13-48C2-A787-E7820AD12A83}"/>
    <cellStyle name="Normal 2 5 4 6" xfId="2451" xr:uid="{00000000-0005-0000-0000-00009F040000}"/>
    <cellStyle name="Normal 2 5 4 6 2" xfId="5742" xr:uid="{01AA28DA-82FD-467D-B845-688DE3C577C9}"/>
    <cellStyle name="Normal 2 5 4 6 2 2" xfId="26719" xr:uid="{1F1772C2-D89B-42CA-99EC-EE93D20588DC}"/>
    <cellStyle name="Normal 2 5 4 6 2 3" xfId="15122" xr:uid="{4A88CE08-1C4A-461C-B06A-DAB10521AF1D}"/>
    <cellStyle name="Normal 2 5 4 6 3" xfId="7575" xr:uid="{85BF8BDC-C508-491C-B3C6-0293DB61FF09}"/>
    <cellStyle name="Normal 2 5 4 6 3 2" xfId="17955" xr:uid="{5B1A1E34-F1F5-40B8-8182-566002DFEC83}"/>
    <cellStyle name="Normal 2 5 4 6 4" xfId="10408" xr:uid="{A231B469-232B-4AC3-9BA9-13557F9698A4}"/>
    <cellStyle name="Normal 2 5 4 6 4 2" xfId="20788" xr:uid="{581BFFB7-F2DC-42A1-9FD8-3017C7ACE419}"/>
    <cellStyle name="Normal 2 5 4 6 5" xfId="22957" xr:uid="{08418D1B-1606-4AFE-A702-B20050467076}"/>
    <cellStyle name="Normal 2 5 4 6 6" xfId="12838" xr:uid="{F02D17FD-1E6F-458B-A1C6-7D0836E4FA05}"/>
    <cellStyle name="Normal 2 5 4 7" xfId="2205" xr:uid="{00000000-0005-0000-0000-000093040000}"/>
    <cellStyle name="Normal 2 5 4 7 2" xfId="7331" xr:uid="{76FB4F97-C557-4187-A6A1-DD18FD9DC2BC}"/>
    <cellStyle name="Normal 2 5 4 7 2 2" xfId="17711" xr:uid="{5DBBF08A-9324-4334-B237-F04D6D5C5324}"/>
    <cellStyle name="Normal 2 5 4 7 3" xfId="10164" xr:uid="{6CA286A1-3D3E-4B88-A600-03E8AA933411}"/>
    <cellStyle name="Normal 2 5 4 7 3 2" xfId="20544" xr:uid="{FC2443B2-1DCD-4E48-80DF-F9D548EFC27B}"/>
    <cellStyle name="Normal 2 5 4 7 4" xfId="23564" xr:uid="{E0153EB8-F150-4EB2-9768-23A91346042C}"/>
    <cellStyle name="Normal 2 5 4 7 5" xfId="14878" xr:uid="{33E111B5-39AB-47F9-AD6C-B963E736D7C1}"/>
    <cellStyle name="Normal 2 5 4 8" xfId="3945" xr:uid="{FCE84AC3-A42E-44D6-ACFD-6746D094449F}"/>
    <cellStyle name="Normal 2 5 4 8 2" xfId="8776" xr:uid="{689D8527-76D0-44A6-A103-A5584523EA58}"/>
    <cellStyle name="Normal 2 5 4 8 2 2" xfId="19156" xr:uid="{865D3EDE-D9F8-4849-8638-DF9B7FE9C26B}"/>
    <cellStyle name="Normal 2 5 4 8 3" xfId="11609" xr:uid="{BECE0860-AF21-493B-A6D3-4385EFE92B85}"/>
    <cellStyle name="Normal 2 5 4 8 3 2" xfId="21989" xr:uid="{F5092BC2-FB1C-4116-99C2-328FF80CD80C}"/>
    <cellStyle name="Normal 2 5 4 8 4" xfId="16323" xr:uid="{FDE69E20-2578-4DAD-82A7-9D3AF28CFA02}"/>
    <cellStyle name="Normal 2 5 4 9" xfId="5149" xr:uid="{69E00AE9-3840-4742-BD70-C16F595F6463}"/>
    <cellStyle name="Normal 2 5 4 9 2" xfId="14446" xr:uid="{666B43F1-6AEA-475C-9BCA-812F21795D68}"/>
    <cellStyle name="Normal 2 5 5" xfId="804" xr:uid="{00000000-0005-0000-0000-0000D0040000}"/>
    <cellStyle name="Normal 2 5 5 10" xfId="9737" xr:uid="{25B12A57-E01A-4D69-B103-01944B1F5B60}"/>
    <cellStyle name="Normal 2 5 5 10 2" xfId="20117" xr:uid="{3D2F8A98-9310-40FF-A621-67EB1D26F989}"/>
    <cellStyle name="Normal 2 5 5 11" xfId="23689" xr:uid="{FFC1CC40-2164-4803-8DCB-63637F628ECC}"/>
    <cellStyle name="Normal 2 5 5 12" xfId="12569" xr:uid="{8D9806FB-F064-4F62-A65F-BCB332ACA626}"/>
    <cellStyle name="Normal 2 5 5 2" xfId="805" xr:uid="{00000000-0005-0000-0000-0000D1040000}"/>
    <cellStyle name="Normal 2 5 5 2 2" xfId="806" xr:uid="{00000000-0005-0000-0000-0000D2040000}"/>
    <cellStyle name="Normal 2 5 5 2 2 2" xfId="5156" xr:uid="{E4B2A9DC-582B-4F55-9A01-4E2F555AEC5F}"/>
    <cellStyle name="Normal 2 5 5 2 2 2 2" xfId="25674" xr:uid="{05F2C159-3DE3-4AE9-834D-4BEE22F5B177}"/>
    <cellStyle name="Normal 2 5 5 2 2 2 3" xfId="27074" xr:uid="{E0F32341-9C91-4C31-9C59-F218A4623226}"/>
    <cellStyle name="Normal 2 5 5 2 2 2 4" xfId="14453" xr:uid="{39357364-8AC4-4EE6-9889-F524869D438A}"/>
    <cellStyle name="Normal 2 5 5 2 2 3" xfId="6906" xr:uid="{0F15B9DC-FF63-4B34-BBEA-DB66AB1B5CA0}"/>
    <cellStyle name="Normal 2 5 5 2 2 3 2" xfId="27598" xr:uid="{BB063906-2095-4817-B9F7-5DC408AE9E4F}"/>
    <cellStyle name="Normal 2 5 5 2 2 3 3" xfId="28634" xr:uid="{2BA02F08-B258-425A-A010-B1546EEBA161}"/>
    <cellStyle name="Normal 2 5 5 2 2 3 4" xfId="17286" xr:uid="{5E8AC5CE-5089-4B39-9FAC-DFBDA6E02A98}"/>
    <cellStyle name="Normal 2 5 5 2 2 4" xfId="9739" xr:uid="{5A2F8EB4-5643-4570-9FE1-F0F031665C2A}"/>
    <cellStyle name="Normal 2 5 5 2 2 4 2" xfId="29397" xr:uid="{00692C25-6D45-4B77-A7AB-87FA4AF12D4B}"/>
    <cellStyle name="Normal 2 5 5 2 2 4 3" xfId="20119" xr:uid="{A704B41A-EB47-4AD2-BD7C-903D2864E934}"/>
    <cellStyle name="Normal 2 5 5 2 2 5" xfId="24773" xr:uid="{28DEBFA8-394C-4FF4-933C-F9077E12D851}"/>
    <cellStyle name="Normal 2 5 5 2 2 6" xfId="13777" xr:uid="{8BAC12EE-1A3B-44CF-A790-EFBF3FE73BC5}"/>
    <cellStyle name="Normal 2 5 5 2 3" xfId="2745" xr:uid="{00000000-0005-0000-0000-0000A3040000}"/>
    <cellStyle name="Normal 2 5 5 2 3 2" xfId="5962" xr:uid="{56366823-1D59-4259-945F-8F38B6326D03}"/>
    <cellStyle name="Normal 2 5 5 2 3 2 2" xfId="27948" xr:uid="{DA4AE47D-0BBD-4E15-BE53-1FB7D61FC10B}"/>
    <cellStyle name="Normal 2 5 5 2 3 2 3" xfId="15415" xr:uid="{7FEBD8A0-FE79-4BA7-A602-B1D99217517A}"/>
    <cellStyle name="Normal 2 5 5 2 3 3" xfId="7868" xr:uid="{2D3488C1-607B-4B74-A36B-4651CFF59756}"/>
    <cellStyle name="Normal 2 5 5 2 3 3 2" xfId="18248" xr:uid="{7D4E7861-73EC-46ED-95BA-5C4ADD31208D}"/>
    <cellStyle name="Normal 2 5 5 2 3 4" xfId="10701" xr:uid="{886ADC12-704C-4686-A78B-6A81205343BF}"/>
    <cellStyle name="Normal 2 5 5 2 3 4 2" xfId="21081" xr:uid="{55EFF2CD-C8E8-44C9-B4DD-BAD7B5E54D2C}"/>
    <cellStyle name="Normal 2 5 5 2 3 5" xfId="24916" xr:uid="{3AB73BA5-C584-4DFE-9B25-CF46E0D80100}"/>
    <cellStyle name="Normal 2 5 5 2 3 6" xfId="13185" xr:uid="{F9627F31-EA33-46EE-90D0-B661B3464917}"/>
    <cellStyle name="Normal 2 5 5 2 4" xfId="4170" xr:uid="{01146833-4B57-4ED5-BB9C-C716F4DA5178}"/>
    <cellStyle name="Normal 2 5 5 2 4 2" xfId="8941" xr:uid="{987E1115-D183-47A1-A5EF-D2BC195641EB}"/>
    <cellStyle name="Normal 2 5 5 2 4 2 2" xfId="29034" xr:uid="{253D3476-2FDD-4EF7-8CEB-E4E65439E1EB}"/>
    <cellStyle name="Normal 2 5 5 2 4 2 3" xfId="19321" xr:uid="{E6D2F63C-E15D-4754-81ED-31F6A6C18E83}"/>
    <cellStyle name="Normal 2 5 5 2 4 3" xfId="11774" xr:uid="{238DB489-BBA8-427C-B1ED-753DEA94FCC0}"/>
    <cellStyle name="Normal 2 5 5 2 4 3 2" xfId="22154" xr:uid="{86432B90-59F4-43FF-8900-0658A11B8AD1}"/>
    <cellStyle name="Normal 2 5 5 2 4 4" xfId="24330" xr:uid="{A134472F-4F0C-4B36-89AC-E882025ED22F}"/>
    <cellStyle name="Normal 2 5 5 2 4 5" xfId="16488" xr:uid="{BC840C62-7931-4908-B05E-8878F6D5BE02}"/>
    <cellStyle name="Normal 2 5 5 2 5" xfId="5155" xr:uid="{8D8DB419-A577-4C87-85B3-8E77FEA28754}"/>
    <cellStyle name="Normal 2 5 5 2 5 2" xfId="26219" xr:uid="{0B4E32D5-20C8-4ABE-9578-A416367360DB}"/>
    <cellStyle name="Normal 2 5 5 2 5 3" xfId="14452" xr:uid="{CB357D9E-C48B-4566-9649-283D305F8546}"/>
    <cellStyle name="Normal 2 5 5 2 6" xfId="6905" xr:uid="{FD52F4DB-C700-4971-8543-2462E176B89D}"/>
    <cellStyle name="Normal 2 5 5 2 6 2" xfId="17285" xr:uid="{CB4915F8-72F2-4AAF-BD9C-0336461E94C6}"/>
    <cellStyle name="Normal 2 5 5 2 7" xfId="9738" xr:uid="{87680FF5-81D1-4C2C-A4D7-75E52405DD48}"/>
    <cellStyle name="Normal 2 5 5 2 7 2" xfId="20118" xr:uid="{8ED05A9E-B87A-4474-B4E5-92C8203103D6}"/>
    <cellStyle name="Normal 2 5 5 2 8" xfId="23255" xr:uid="{6F526BDC-8D93-4CA2-BE0C-F2116A473742}"/>
    <cellStyle name="Normal 2 5 5 2 9" xfId="12727" xr:uid="{4393172E-B977-4BFD-9CBB-45548A785D2D}"/>
    <cellStyle name="Normal 2 5 5 3" xfId="807" xr:uid="{00000000-0005-0000-0000-0000D3040000}"/>
    <cellStyle name="Normal 2 5 5 3 2" xfId="4487" xr:uid="{191D5304-2252-407A-9F2F-C5169E3303B7}"/>
    <cellStyle name="Normal 2 5 5 3 2 2" xfId="9258" xr:uid="{3374D08B-9E7E-417E-85CE-960300A98FF7}"/>
    <cellStyle name="Normal 2 5 5 3 2 2 2" xfId="29245" xr:uid="{67EF28EC-1281-48F9-9714-DA45D7F343B0}"/>
    <cellStyle name="Normal 2 5 5 3 2 2 3" xfId="19638" xr:uid="{1AE8119A-1E32-495A-9E96-17F3F3C26B7E}"/>
    <cellStyle name="Normal 2 5 5 3 2 3" xfId="12091" xr:uid="{FD263DEC-19CA-42C9-B0CF-1372320E17FC}"/>
    <cellStyle name="Normal 2 5 5 3 2 3 2" xfId="22471" xr:uid="{A734C87D-1856-47B5-82DB-A492D3B3CA73}"/>
    <cellStyle name="Normal 2 5 5 3 2 4" xfId="25655" xr:uid="{5CC917C6-B20D-4A15-98EC-39307646EEC9}"/>
    <cellStyle name="Normal 2 5 5 3 2 5" xfId="16805" xr:uid="{EE13CA3C-0AC0-45AB-A3D7-00B192BA0EAC}"/>
    <cellStyle name="Normal 2 5 5 3 3" xfId="5157" xr:uid="{2FD359F9-0260-41C0-8B6C-193FE44FC7F7}"/>
    <cellStyle name="Normal 2 5 5 3 3 2" xfId="24142" xr:uid="{8243E976-362A-490C-ADBF-9D69A88FDAE2}"/>
    <cellStyle name="Normal 2 5 5 3 3 3" xfId="28702" xr:uid="{BB72FBDB-62A7-4935-A335-B18AB8140F0B}"/>
    <cellStyle name="Normal 2 5 5 3 3 4" xfId="14454" xr:uid="{6774E968-FF01-46F8-818E-5F6444BCD5F2}"/>
    <cellStyle name="Normal 2 5 5 3 4" xfId="6907" xr:uid="{03100050-60A7-436A-A4B1-C230ED560312}"/>
    <cellStyle name="Normal 2 5 5 3 4 2" xfId="24590" xr:uid="{72BADDE7-E342-49AD-B407-03B19458F00D}"/>
    <cellStyle name="Normal 2 5 5 3 4 3" xfId="26087" xr:uid="{21D00A71-A155-4754-B813-A137C4A7D1A9}"/>
    <cellStyle name="Normal 2 5 5 3 4 4" xfId="17287" xr:uid="{3D5887B5-0C78-4532-938D-B6883292D212}"/>
    <cellStyle name="Normal 2 5 5 3 5" xfId="9740" xr:uid="{C8D474EF-47D4-4C9B-A8F0-5822422A0989}"/>
    <cellStyle name="Normal 2 5 5 3 5 2" xfId="29398" xr:uid="{F33B7BCD-EEF5-4CFD-8501-64A2C3D7626C}"/>
    <cellStyle name="Normal 2 5 5 3 5 3" xfId="20120" xr:uid="{F5561920-D92C-46DE-805C-D1A4400C9246}"/>
    <cellStyle name="Normal 2 5 5 3 6" xfId="24112" xr:uid="{1558BF14-0991-45EB-A8A0-A54A9F7B67CF}"/>
    <cellStyle name="Normal 2 5 5 3 7" xfId="13778" xr:uid="{F77CD249-A86A-49E5-A77C-E453DCCBE8B6}"/>
    <cellStyle name="Normal 2 5 5 4" xfId="808" xr:uid="{00000000-0005-0000-0000-0000D4040000}"/>
    <cellStyle name="Normal 2 5 5 4 2" xfId="5158" xr:uid="{6D1D414A-CE50-456F-8C49-760601DA2E06}"/>
    <cellStyle name="Normal 2 5 5 4 2 2" xfId="22859" xr:uid="{3C224F4A-0DB5-40E6-86B3-5ED639DBC91A}"/>
    <cellStyle name="Normal 2 5 5 4 2 3" xfId="28646" xr:uid="{57A2BC08-CDBC-4928-A843-E101DB341CB4}"/>
    <cellStyle name="Normal 2 5 5 4 2 4" xfId="14455" xr:uid="{31AD36F2-4296-49C8-98D7-7E079A6919C8}"/>
    <cellStyle name="Normal 2 5 5 4 3" xfId="6908" xr:uid="{B7E5FDCD-8734-465C-B37F-2240D2E10103}"/>
    <cellStyle name="Normal 2 5 5 4 3 2" xfId="27490" xr:uid="{09496E9D-914A-4116-A437-9A8141488D37}"/>
    <cellStyle name="Normal 2 5 5 4 3 3" xfId="17288" xr:uid="{1C70BFF1-E58F-487A-8E99-F0B5233B39AF}"/>
    <cellStyle name="Normal 2 5 5 4 4" xfId="9741" xr:uid="{E85922E4-1D79-42A8-88AF-B706E9AE9261}"/>
    <cellStyle name="Normal 2 5 5 4 4 2" xfId="20121" xr:uid="{49AB2CEE-D5CD-4CE6-B735-18026E5AB2BD}"/>
    <cellStyle name="Normal 2 5 5 4 5" xfId="24669" xr:uid="{096666E4-7CB5-40BE-BFB0-6575E6AC2A48}"/>
    <cellStyle name="Normal 2 5 5 4 6" xfId="13425" xr:uid="{A99E2888-EADF-45AF-9B36-96131DB17096}"/>
    <cellStyle name="Normal 2 5 5 5" xfId="2511" xr:uid="{00000000-0005-0000-0000-0000A6040000}"/>
    <cellStyle name="Normal 2 5 5 5 2" xfId="5788" xr:uid="{FFF60220-2786-411A-9B50-E225FE6F36F5}"/>
    <cellStyle name="Normal 2 5 5 5 2 2" xfId="27129" xr:uid="{049A9345-1A3E-4FB5-9036-C28462255F0D}"/>
    <cellStyle name="Normal 2 5 5 5 2 3" xfId="15182" xr:uid="{6ED711E2-CAF3-4922-B860-D26E76152B0F}"/>
    <cellStyle name="Normal 2 5 5 5 3" xfId="7635" xr:uid="{8C412F03-3421-40A2-8714-A3D8920E6471}"/>
    <cellStyle name="Normal 2 5 5 5 3 2" xfId="18015" xr:uid="{2F416906-81F2-40D7-8B7B-7E893B5AE1D9}"/>
    <cellStyle name="Normal 2 5 5 5 4" xfId="10468" xr:uid="{B8EC647C-D67B-4C93-953A-43AEBF4EE549}"/>
    <cellStyle name="Normal 2 5 5 5 4 2" xfId="20848" xr:uid="{5911B648-2C07-4037-BB52-5BDD180633B0}"/>
    <cellStyle name="Normal 2 5 5 5 5" xfId="25006" xr:uid="{922CF97B-09FC-43DA-A5EF-FB3E7E9160B0}"/>
    <cellStyle name="Normal 2 5 5 5 6" xfId="12898" xr:uid="{3658C039-508D-4EC0-99B4-84299BFEA525}"/>
    <cellStyle name="Normal 2 5 5 6" xfId="2336" xr:uid="{00000000-0005-0000-0000-0000A0040000}"/>
    <cellStyle name="Normal 2 5 5 6 2" xfId="7462" xr:uid="{57926AC5-6E4B-43A3-8C65-7B2C057D4C82}"/>
    <cellStyle name="Normal 2 5 5 6 2 2" xfId="28668" xr:uid="{60F91A4A-E8B1-41DE-95B0-919E0B327C4E}"/>
    <cellStyle name="Normal 2 5 5 6 2 3" xfId="17842" xr:uid="{69D2B5F7-D825-4AA8-B391-E5230B93471C}"/>
    <cellStyle name="Normal 2 5 5 6 3" xfId="10295" xr:uid="{C2179902-CDB0-4A1A-B237-4EB459DC62C0}"/>
    <cellStyle name="Normal 2 5 5 6 3 2" xfId="20675" xr:uid="{95765E09-A067-4D27-B847-7163FBAD6A66}"/>
    <cellStyle name="Normal 2 5 5 6 4" xfId="23534" xr:uid="{96D6EEA7-A537-4F4A-832E-D68AB5BF6E5F}"/>
    <cellStyle name="Normal 2 5 5 6 5" xfId="15009" xr:uid="{5A2B3A4D-2CE3-450A-9DCC-3A4FF764A548}"/>
    <cellStyle name="Normal 2 5 5 7" xfId="3946" xr:uid="{EF085D8D-28F0-466A-BBF2-EED4A39AFFD2}"/>
    <cellStyle name="Normal 2 5 5 7 2" xfId="8777" xr:uid="{CA52A4E3-0621-44FD-909F-CC18099E41F4}"/>
    <cellStyle name="Normal 2 5 5 7 2 2" xfId="19157" xr:uid="{970252EB-210E-4296-AFBB-D75F9CCCAEFF}"/>
    <cellStyle name="Normal 2 5 5 7 3" xfId="11610" xr:uid="{2A1D49EC-593F-4AC0-B416-5873F09EB11C}"/>
    <cellStyle name="Normal 2 5 5 7 3 2" xfId="21990" xr:uid="{630AA5E5-BD14-4C57-85F7-AE3482E3B782}"/>
    <cellStyle name="Normal 2 5 5 7 4" xfId="27655" xr:uid="{53950138-3F82-479C-8C91-FE240C438FE1}"/>
    <cellStyle name="Normal 2 5 5 7 5" xfId="16324" xr:uid="{18281AEF-7046-46C3-B4A5-18EF338E06BB}"/>
    <cellStyle name="Normal 2 5 5 8" xfId="5154" xr:uid="{7DBACFB2-6346-48C9-85E2-8C057E240FB7}"/>
    <cellStyle name="Normal 2 5 5 8 2" xfId="14451" xr:uid="{DEB9018E-24E2-4ABC-85A9-9D75899727C0}"/>
    <cellStyle name="Normal 2 5 5 9" xfId="6904" xr:uid="{3EE8168B-B675-4A9E-B2BF-348E84C5F0D0}"/>
    <cellStyle name="Normal 2 5 5 9 2" xfId="17284" xr:uid="{60885E3C-2268-4B3E-82B4-199A69B7F15A}"/>
    <cellStyle name="Normal 2 5 6" xfId="809" xr:uid="{00000000-0005-0000-0000-0000D5040000}"/>
    <cellStyle name="Normal 2 5 6 10" xfId="9742" xr:uid="{E647F6A0-AA55-4642-8B1A-5907D03C6043}"/>
    <cellStyle name="Normal 2 5 6 10 2" xfId="20122" xr:uid="{799EE20D-967E-48D8-A554-5FF94DA07D60}"/>
    <cellStyle name="Normal 2 5 6 11" xfId="24495" xr:uid="{08F54CFD-D446-4130-8002-ACBDE1C687DE}"/>
    <cellStyle name="Normal 2 5 6 12" xfId="12570" xr:uid="{D006A9F5-CDF7-4863-BAFB-18C352EC2AAE}"/>
    <cellStyle name="Normal 2 5 6 2" xfId="810" xr:uid="{00000000-0005-0000-0000-0000D6040000}"/>
    <cellStyle name="Normal 2 5 6 2 2" xfId="811" xr:uid="{00000000-0005-0000-0000-0000D7040000}"/>
    <cellStyle name="Normal 2 5 6 2 2 2" xfId="5161" xr:uid="{F7783696-BA91-4035-9991-FCD5ED4764BA}"/>
    <cellStyle name="Normal 2 5 6 2 2 2 2" xfId="23132" xr:uid="{39AD109F-AA1C-4B13-8D11-D0204ACF839D}"/>
    <cellStyle name="Normal 2 5 6 2 2 2 3" xfId="26667" xr:uid="{189EA8B2-EE50-405F-803B-5E12B1EEE24C}"/>
    <cellStyle name="Normal 2 5 6 2 2 2 4" xfId="14458" xr:uid="{71149186-853F-411A-9B4D-9C718DE28DA4}"/>
    <cellStyle name="Normal 2 5 6 2 2 3" xfId="6911" xr:uid="{E522E7DC-73F8-4F04-B758-6934AC101907}"/>
    <cellStyle name="Normal 2 5 6 2 2 3 2" xfId="27599" xr:uid="{51B1B0F4-C357-417D-BD02-C5091349C45B}"/>
    <cellStyle name="Normal 2 5 6 2 2 3 3" xfId="27081" xr:uid="{499384BA-6A41-4563-9C34-49C32AA8493F}"/>
    <cellStyle name="Normal 2 5 6 2 2 3 4" xfId="17291" xr:uid="{13735354-3337-4563-8786-AD14C0D03D21}"/>
    <cellStyle name="Normal 2 5 6 2 2 4" xfId="9744" xr:uid="{C7FD1E7E-7AA2-4F79-8594-D7727377F753}"/>
    <cellStyle name="Normal 2 5 6 2 2 4 2" xfId="29399" xr:uid="{FD78A985-A23C-40CD-AA3B-B6AB1C7B6782}"/>
    <cellStyle name="Normal 2 5 6 2 2 4 3" xfId="20124" xr:uid="{E59AC640-1BFA-478A-BE11-676A567264EF}"/>
    <cellStyle name="Normal 2 5 6 2 2 5" xfId="23771" xr:uid="{AA0452BB-4774-42F6-B9FC-DCBA94F93C4D}"/>
    <cellStyle name="Normal 2 5 6 2 2 6" xfId="13779" xr:uid="{8E6833F2-7012-4919-8CB0-1B8040C9A082}"/>
    <cellStyle name="Normal 2 5 6 2 3" xfId="2746" xr:uid="{00000000-0005-0000-0000-0000AA040000}"/>
    <cellStyle name="Normal 2 5 6 2 3 2" xfId="5963" xr:uid="{5AD3EB0F-55A0-4193-B99F-0A4B83A6B386}"/>
    <cellStyle name="Normal 2 5 6 2 3 2 2" xfId="26046" xr:uid="{F3FAAF56-BD20-4265-ACC7-D113767692D9}"/>
    <cellStyle name="Normal 2 5 6 2 3 2 3" xfId="15416" xr:uid="{593A3771-F3F3-4C2F-BD05-965E5D230ECC}"/>
    <cellStyle name="Normal 2 5 6 2 3 3" xfId="7869" xr:uid="{CE435B7E-3D91-4800-B01D-30190F28995D}"/>
    <cellStyle name="Normal 2 5 6 2 3 3 2" xfId="18249" xr:uid="{0057DEFD-DF6F-493C-908D-19F4665E2493}"/>
    <cellStyle name="Normal 2 5 6 2 3 4" xfId="10702" xr:uid="{FBD18F8E-9092-4773-9FEB-17153209D404}"/>
    <cellStyle name="Normal 2 5 6 2 3 4 2" xfId="21082" xr:uid="{28A1C5C3-337F-4AB4-A40F-B8D98E69D42B}"/>
    <cellStyle name="Normal 2 5 6 2 3 5" xfId="24524" xr:uid="{69E51C89-7C9B-40BB-8265-ED1106437471}"/>
    <cellStyle name="Normal 2 5 6 2 3 6" xfId="13186" xr:uid="{69B771A7-1FE4-47C6-8EE8-0468B2EBCFF7}"/>
    <cellStyle name="Normal 2 5 6 2 4" xfId="4171" xr:uid="{468F8C98-F069-4C30-B20D-4EDDD61853C6}"/>
    <cellStyle name="Normal 2 5 6 2 4 2" xfId="8942" xr:uid="{3C07AE65-6C1E-469D-A796-B29C4E8F435D}"/>
    <cellStyle name="Normal 2 5 6 2 4 2 2" xfId="29035" xr:uid="{8B50EBCC-5682-4DCB-AF84-E9874895EDF6}"/>
    <cellStyle name="Normal 2 5 6 2 4 2 3" xfId="19322" xr:uid="{340F7BEB-2B03-40A0-92EA-8B24E7B2B530}"/>
    <cellStyle name="Normal 2 5 6 2 4 3" xfId="11775" xr:uid="{5C06D9C0-A551-4428-83CA-225306F6804B}"/>
    <cellStyle name="Normal 2 5 6 2 4 3 2" xfId="22155" xr:uid="{7FCBB29D-E41D-4560-8452-0F80E9FA145E}"/>
    <cellStyle name="Normal 2 5 6 2 4 4" xfId="24143" xr:uid="{80A6AC0C-C184-4AEB-AD7E-74DD7E264942}"/>
    <cellStyle name="Normal 2 5 6 2 4 5" xfId="16489" xr:uid="{C654EA87-A17D-43CD-94B0-BD5410B86DCE}"/>
    <cellStyle name="Normal 2 5 6 2 5" xfId="5160" xr:uid="{BCD21F37-0CA3-4ACD-BE2D-9BE2F599701D}"/>
    <cellStyle name="Normal 2 5 6 2 5 2" xfId="27230" xr:uid="{A0A5AC45-5E2B-4A9C-A967-7707BCCE0E9B}"/>
    <cellStyle name="Normal 2 5 6 2 5 3" xfId="14457" xr:uid="{7634AFDC-A55D-43CC-AEA8-12EAF20DD7FC}"/>
    <cellStyle name="Normal 2 5 6 2 6" xfId="6910" xr:uid="{2938A14E-2CE9-495D-A995-8C7367A244A7}"/>
    <cellStyle name="Normal 2 5 6 2 6 2" xfId="17290" xr:uid="{C8B9F7F4-07FA-4E6B-B487-F46767231431}"/>
    <cellStyle name="Normal 2 5 6 2 7" xfId="9743" xr:uid="{F7F33E34-2320-49C4-B316-3989FF3DBBD8}"/>
    <cellStyle name="Normal 2 5 6 2 7 2" xfId="20123" xr:uid="{D4BA64FD-61F6-4CAD-9E81-2F675D968DDC}"/>
    <cellStyle name="Normal 2 5 6 2 8" xfId="25536" xr:uid="{23799D15-3FD3-459D-BF5E-823E455FBD63}"/>
    <cellStyle name="Normal 2 5 6 2 9" xfId="12728" xr:uid="{8B129022-E842-4CF5-8F81-35C448F71090}"/>
    <cellStyle name="Normal 2 5 6 3" xfId="812" xr:uid="{00000000-0005-0000-0000-0000D8040000}"/>
    <cellStyle name="Normal 2 5 6 3 2" xfId="4488" xr:uid="{B3A1ADE1-A789-4D80-9D7F-9CD90D1970AB}"/>
    <cellStyle name="Normal 2 5 6 3 2 2" xfId="9259" xr:uid="{BB1F39FD-4F88-4726-B049-48262EE4DBFD}"/>
    <cellStyle name="Normal 2 5 6 3 2 2 2" xfId="29246" xr:uid="{DC146D67-3B6C-49EF-AF17-0007CF7B2B3C}"/>
    <cellStyle name="Normal 2 5 6 3 2 2 3" xfId="19639" xr:uid="{41906DF1-2A53-4B39-9CF6-7E7FC938F6C6}"/>
    <cellStyle name="Normal 2 5 6 3 2 3" xfId="12092" xr:uid="{CFAA8862-E2E2-47CB-A863-B4E1751A9859}"/>
    <cellStyle name="Normal 2 5 6 3 2 3 2" xfId="22472" xr:uid="{32594672-1082-4272-819E-D4957F3EB5E0}"/>
    <cellStyle name="Normal 2 5 6 3 2 4" xfId="25119" xr:uid="{6B086E71-DC77-4112-A649-22379E72209C}"/>
    <cellStyle name="Normal 2 5 6 3 2 5" xfId="16806" xr:uid="{4139A793-79BB-4B2A-91A6-5EBDAC9E072C}"/>
    <cellStyle name="Normal 2 5 6 3 3" xfId="5162" xr:uid="{B6ED6CCB-18F6-4DD2-8BC3-B96CD4195331}"/>
    <cellStyle name="Normal 2 5 6 3 3 2" xfId="26799" xr:uid="{E675E9C9-E5B5-49C1-BAA0-383CE5F0681E}"/>
    <cellStyle name="Normal 2 5 6 3 3 3" xfId="27748" xr:uid="{0B1514A7-1C4A-4D2C-968E-E610E2AF131E}"/>
    <cellStyle name="Normal 2 5 6 3 3 4" xfId="14459" xr:uid="{398E7279-C1DA-4365-94B9-89CFE882DA92}"/>
    <cellStyle name="Normal 2 5 6 3 4" xfId="6912" xr:uid="{9CF2DFCB-0B7C-45DA-A00E-F11E5A07CA4C}"/>
    <cellStyle name="Normal 2 5 6 3 4 2" xfId="27897" xr:uid="{6C8EF23C-23C8-4098-91DE-7E4C48FC6EE1}"/>
    <cellStyle name="Normal 2 5 6 3 4 3" xfId="28574" xr:uid="{4A7D326D-8E84-4E02-BFAE-50977B647D39}"/>
    <cellStyle name="Normal 2 5 6 3 4 4" xfId="17292" xr:uid="{4CFCBA14-C4E9-4D8D-BF04-23FA1F0C23D1}"/>
    <cellStyle name="Normal 2 5 6 3 5" xfId="9745" xr:uid="{EC6F99EB-EA78-44D8-8450-FF21D4492BB7}"/>
    <cellStyle name="Normal 2 5 6 3 5 2" xfId="29400" xr:uid="{0DDD90E9-666E-4C0F-B6FD-D1F25453D04F}"/>
    <cellStyle name="Normal 2 5 6 3 5 3" xfId="20125" xr:uid="{E33FA4E8-75AA-404D-88E5-2C6C0F487917}"/>
    <cellStyle name="Normal 2 5 6 3 6" xfId="24432" xr:uid="{BAFCFC8E-A3FC-44C5-A554-810DD9E1181C}"/>
    <cellStyle name="Normal 2 5 6 3 7" xfId="13780" xr:uid="{AABED0DE-DA74-4CF5-AD07-5B8A0CAAF3D1}"/>
    <cellStyle name="Normal 2 5 6 4" xfId="813" xr:uid="{00000000-0005-0000-0000-0000D9040000}"/>
    <cellStyle name="Normal 2 5 6 4 2" xfId="5163" xr:uid="{2EED1908-67AF-4BF9-A22D-A02BFAA9EA49}"/>
    <cellStyle name="Normal 2 5 6 4 2 2" xfId="25634" xr:uid="{DE70DFCE-68B9-4548-82C4-81426A2E52B2}"/>
    <cellStyle name="Normal 2 5 6 4 2 3" xfId="27752" xr:uid="{875D9C06-8A7A-4F2B-8200-1E6500CBF0D8}"/>
    <cellStyle name="Normal 2 5 6 4 2 4" xfId="14460" xr:uid="{5589403F-483E-4AA1-95BD-131F1D9D0150}"/>
    <cellStyle name="Normal 2 5 6 4 3" xfId="6913" xr:uid="{E374B837-8176-423D-8660-6D02A228E049}"/>
    <cellStyle name="Normal 2 5 6 4 3 2" xfId="27809" xr:uid="{58AC779F-8147-46B5-B25C-A348491B40EB}"/>
    <cellStyle name="Normal 2 5 6 4 3 3" xfId="17293" xr:uid="{B9A0940A-3AD4-463D-9C85-1D43B8C761E2}"/>
    <cellStyle name="Normal 2 5 6 4 4" xfId="9746" xr:uid="{AE3BCF6D-F51F-419E-93B4-AC61634FEE93}"/>
    <cellStyle name="Normal 2 5 6 4 4 2" xfId="20126" xr:uid="{E8C2213E-0914-43AA-88BE-E77305A7B81B}"/>
    <cellStyle name="Normal 2 5 6 4 5" xfId="24655" xr:uid="{653AE55E-4F69-4F74-A475-C25B2410ABC3}"/>
    <cellStyle name="Normal 2 5 6 4 6" xfId="13426" xr:uid="{41BBA974-C802-4600-8ADC-6D323B2F6DFE}"/>
    <cellStyle name="Normal 2 5 6 5" xfId="2571" xr:uid="{00000000-0005-0000-0000-0000AD040000}"/>
    <cellStyle name="Normal 2 5 6 5 2" xfId="5837" xr:uid="{396B18D2-0248-4D0C-94CE-1E15E30FAB3E}"/>
    <cellStyle name="Normal 2 5 6 5 2 2" xfId="26423" xr:uid="{D6A82BEC-47F7-4D35-95A1-5F0E6BBE6154}"/>
    <cellStyle name="Normal 2 5 6 5 2 3" xfId="15242" xr:uid="{C235AA02-DAD8-42A6-996B-6D0C224E6E36}"/>
    <cellStyle name="Normal 2 5 6 5 3" xfId="7695" xr:uid="{6D751735-06AC-497B-96C2-5BAE0FA91DA6}"/>
    <cellStyle name="Normal 2 5 6 5 3 2" xfId="18075" xr:uid="{F488D38A-3567-482A-B0DC-5032FCE973D8}"/>
    <cellStyle name="Normal 2 5 6 5 4" xfId="10528" xr:uid="{69BA77E9-E489-4BDE-9BFA-BE463FD6F086}"/>
    <cellStyle name="Normal 2 5 6 5 4 2" xfId="20908" xr:uid="{DB8D6011-850E-4248-997E-D64ACC70B29C}"/>
    <cellStyle name="Normal 2 5 6 5 5" xfId="25371" xr:uid="{2428CB0A-2075-47FA-BD75-893BD251E405}"/>
    <cellStyle name="Normal 2 5 6 5 6" xfId="12958" xr:uid="{B3E79A95-7E45-4BBE-8139-AC5A8949078F}"/>
    <cellStyle name="Normal 2 5 6 6" xfId="2337" xr:uid="{00000000-0005-0000-0000-0000A7040000}"/>
    <cellStyle name="Normal 2 5 6 6 2" xfId="7463" xr:uid="{912A32E9-CAE1-4A74-9950-D92D57BAA7F7}"/>
    <cellStyle name="Normal 2 5 6 6 2 2" xfId="27149" xr:uid="{61860902-6BF2-44FA-A1C5-18D58D3C9CB0}"/>
    <cellStyle name="Normal 2 5 6 6 2 3" xfId="17843" xr:uid="{FB58D4AB-0201-4134-8F4A-163E54CF01DF}"/>
    <cellStyle name="Normal 2 5 6 6 3" xfId="10296" xr:uid="{F0E657DE-362D-40FB-A717-6D816FFC4AE1}"/>
    <cellStyle name="Normal 2 5 6 6 3 2" xfId="20676" xr:uid="{64293C1C-F1B0-4679-8401-3242F5DDFBEE}"/>
    <cellStyle name="Normal 2 5 6 6 4" xfId="23847" xr:uid="{C48EFEF4-1061-4E23-AE99-7D9B018C553D}"/>
    <cellStyle name="Normal 2 5 6 6 5" xfId="15010" xr:uid="{DE256D3C-40E2-49AB-BE7F-6E86B468C0E8}"/>
    <cellStyle name="Normal 2 5 6 7" xfId="3947" xr:uid="{76E8A881-6AE3-4488-8195-9627BF6D6727}"/>
    <cellStyle name="Normal 2 5 6 7 2" xfId="8778" xr:uid="{0DDF7CD2-90B2-4262-B5F3-451CF99BF985}"/>
    <cellStyle name="Normal 2 5 6 7 2 2" xfId="19158" xr:uid="{DFE5D1F1-7C54-415F-A686-E43CB4A0485C}"/>
    <cellStyle name="Normal 2 5 6 7 3" xfId="11611" xr:uid="{6B5AA8E9-538B-4A51-BC76-F982EC52FBB0}"/>
    <cellStyle name="Normal 2 5 6 7 3 2" xfId="21991" xr:uid="{B70954B3-F3DC-497B-9441-0B59DE8A693C}"/>
    <cellStyle name="Normal 2 5 6 7 4" xfId="26655" xr:uid="{2BD1EBAE-EBE5-4B32-81CA-ABE0E74369EB}"/>
    <cellStyle name="Normal 2 5 6 7 5" xfId="16325" xr:uid="{E3733107-DC77-4706-912A-66E85484C16D}"/>
    <cellStyle name="Normal 2 5 6 8" xfId="5159" xr:uid="{7D9E3B92-ACB1-4AE4-93E5-41599DD599B5}"/>
    <cellStyle name="Normal 2 5 6 8 2" xfId="14456" xr:uid="{912C215C-59AE-4B8A-A919-6955DA060220}"/>
    <cellStyle name="Normal 2 5 6 9" xfId="6909" xr:uid="{46BB68E6-E300-46CF-AD37-06A0015EF9F5}"/>
    <cellStyle name="Normal 2 5 6 9 2" xfId="17289" xr:uid="{599356A6-6502-4CFB-BAAA-3BB618513075}"/>
    <cellStyle name="Normal 2 5 7" xfId="814" xr:uid="{00000000-0005-0000-0000-0000DA040000}"/>
    <cellStyle name="Normal 2 5 7 10" xfId="12571" xr:uid="{3872BEEC-669F-4021-BAFE-C9CEED91AE29}"/>
    <cellStyle name="Normal 2 5 7 2" xfId="815" xr:uid="{00000000-0005-0000-0000-0000DB040000}"/>
    <cellStyle name="Normal 2 5 7 2 2" xfId="2911" xr:uid="{00000000-0005-0000-0000-0000B0040000}"/>
    <cellStyle name="Normal 2 5 7 2 2 2" xfId="6096" xr:uid="{FA80A102-18ED-414D-B27C-9353D338448C}"/>
    <cellStyle name="Normal 2 5 7 2 2 2 2" xfId="27819" xr:uid="{550BE74C-98F0-458B-84B6-F9AA5353B803}"/>
    <cellStyle name="Normal 2 5 7 2 2 2 3" xfId="27511" xr:uid="{66B8E7A9-047F-4D10-823B-1F07C00CEE0D}"/>
    <cellStyle name="Normal 2 5 7 2 2 2 4" xfId="15574" xr:uid="{94FE082E-9F2B-40D6-A7B0-165E6B8592BE}"/>
    <cellStyle name="Normal 2 5 7 2 2 3" xfId="8027" xr:uid="{D09942F2-BB55-43B0-85BF-29DB837C7E71}"/>
    <cellStyle name="Normal 2 5 7 2 2 3 2" xfId="26132" xr:uid="{5887ABB2-282D-44E7-BC2D-B437A529A992}"/>
    <cellStyle name="Normal 2 5 7 2 2 3 3" xfId="18407" xr:uid="{B05DDA15-E438-45B1-ADD1-CDF70D65F000}"/>
    <cellStyle name="Normal 2 5 7 2 2 4" xfId="10860" xr:uid="{196E06A0-F0CA-4CD2-91AD-74766821AB63}"/>
    <cellStyle name="Normal 2 5 7 2 2 4 2" xfId="21240" xr:uid="{FF51A9F4-D23A-4542-9A76-B0366AD8B7EA}"/>
    <cellStyle name="Normal 2 5 7 2 2 5" xfId="23490" xr:uid="{50433F46-47FE-48C4-B929-F6EA81E9341E}"/>
    <cellStyle name="Normal 2 5 7 2 2 6" xfId="13427" xr:uid="{CD5796A2-B85E-4A30-B3CB-AE07BC20B7CF}"/>
    <cellStyle name="Normal 2 5 7 2 3" xfId="5165" xr:uid="{9060EB0F-8873-4CCC-B47E-BC20FB1A55D0}"/>
    <cellStyle name="Normal 2 5 7 2 3 2" xfId="24091" xr:uid="{8140658E-2120-4103-BA3F-0B6F38DE81A8}"/>
    <cellStyle name="Normal 2 5 7 2 3 3" xfId="27975" xr:uid="{B7581A10-14FA-4070-A47F-E97B46EFFB92}"/>
    <cellStyle name="Normal 2 5 7 2 3 4" xfId="14462" xr:uid="{84722115-5823-45CE-99AC-0AA48348108E}"/>
    <cellStyle name="Normal 2 5 7 2 4" xfId="6915" xr:uid="{ABB8204F-5F68-4D3B-B5C0-E0FF351739A0}"/>
    <cellStyle name="Normal 2 5 7 2 4 2" xfId="27126" xr:uid="{E67F10F3-25A2-4D8F-AAD2-6E4DC1594DB6}"/>
    <cellStyle name="Normal 2 5 7 2 4 3" xfId="26303" xr:uid="{AA7E1F22-0A92-4FF1-9E88-23950B6FEDE6}"/>
    <cellStyle name="Normal 2 5 7 2 4 4" xfId="17295" xr:uid="{9BC63DFC-F0CE-452A-AE87-5CCA8FC53B19}"/>
    <cellStyle name="Normal 2 5 7 2 5" xfId="9748" xr:uid="{E7264DE5-52B1-4692-906E-9DD0289F153E}"/>
    <cellStyle name="Normal 2 5 7 2 5 2" xfId="29401" xr:uid="{9EDE6359-4F37-4234-BA23-058B76396C1B}"/>
    <cellStyle name="Normal 2 5 7 2 5 3" xfId="20128" xr:uid="{9BE466F4-CD27-4903-8CB2-393F7022D916}"/>
    <cellStyle name="Normal 2 5 7 2 6" xfId="24810" xr:uid="{221AF4D8-96BB-42CC-8398-1FBD5CD439A6}"/>
    <cellStyle name="Normal 2 5 7 2 7" xfId="12729" xr:uid="{9FB605A8-A7B1-4FA1-8B2B-AF26473C4371}"/>
    <cellStyle name="Normal 2 5 7 3" xfId="816" xr:uid="{00000000-0005-0000-0000-0000DC040000}"/>
    <cellStyle name="Normal 2 5 7 3 2" xfId="5166" xr:uid="{3E770E89-C976-4B49-A69D-01A42A1046BA}"/>
    <cellStyle name="Normal 2 5 7 3 2 2" xfId="27540" xr:uid="{82D41DC6-34D2-4BCF-A349-458CC7899135}"/>
    <cellStyle name="Normal 2 5 7 3 2 3" xfId="26701" xr:uid="{2EED25AF-C542-4CE4-BFA0-889806031BEA}"/>
    <cellStyle name="Normal 2 5 7 3 2 4" xfId="14463" xr:uid="{5045C102-0344-4C68-8D27-1021B6E1EFC7}"/>
    <cellStyle name="Normal 2 5 7 3 3" xfId="6916" xr:uid="{7C138758-DA1F-4FFF-B085-5A736F7CF706}"/>
    <cellStyle name="Normal 2 5 7 3 3 2" xfId="27910" xr:uid="{AF28E1D1-20A5-4401-ACD6-C4098AD1A24F}"/>
    <cellStyle name="Normal 2 5 7 3 3 3" xfId="27951" xr:uid="{EFC5B746-C63B-4E1A-88C8-DAE3639D4DC3}"/>
    <cellStyle name="Normal 2 5 7 3 3 4" xfId="17296" xr:uid="{FD2A42AA-958D-4A50-8385-C90282911FCA}"/>
    <cellStyle name="Normal 2 5 7 3 4" xfId="9749" xr:uid="{E467DB8B-20BB-49F3-9ECC-7BC2417E7147}"/>
    <cellStyle name="Normal 2 5 7 3 4 2" xfId="29402" xr:uid="{B7564529-64FE-4224-AC93-757CC3458D65}"/>
    <cellStyle name="Normal 2 5 7 3 4 3" xfId="20129" xr:uid="{6E2830BE-5DB1-439A-BF6A-50C05FC302E1}"/>
    <cellStyle name="Normal 2 5 7 3 5" xfId="24735" xr:uid="{F24850FC-B74F-4829-BAB6-7ACC661A5532}"/>
    <cellStyle name="Normal 2 5 7 3 6" xfId="13187" xr:uid="{2C439F39-210C-4C9B-977B-ACBACC47B0B5}"/>
    <cellStyle name="Normal 2 5 7 4" xfId="2338" xr:uid="{00000000-0005-0000-0000-0000AE040000}"/>
    <cellStyle name="Normal 2 5 7 4 2" xfId="7464" xr:uid="{1B362344-0BD6-4D0E-B242-4B50F9728465}"/>
    <cellStyle name="Normal 2 5 7 4 2 2" xfId="28742" xr:uid="{0CC125D7-E415-4BB3-AC0D-4C2EC7949BF1}"/>
    <cellStyle name="Normal 2 5 7 4 2 3" xfId="17844" xr:uid="{5C924F8C-930F-4882-837A-8D0C7343138F}"/>
    <cellStyle name="Normal 2 5 7 4 3" xfId="10297" xr:uid="{F73DC2D7-62D0-47B9-B1D3-79A626A70695}"/>
    <cellStyle name="Normal 2 5 7 4 3 2" xfId="20677" xr:uid="{C9CCF917-99CD-4A73-8291-13AECA5F2EDE}"/>
    <cellStyle name="Normal 2 5 7 4 4" xfId="23085" xr:uid="{F54C2A25-969A-4A8D-8DFA-442B18095805}"/>
    <cellStyle name="Normal 2 5 7 4 5" xfId="15011" xr:uid="{134E550A-C5DE-43AB-91F1-6867B117659D}"/>
    <cellStyle name="Normal 2 5 7 5" xfId="3948" xr:uid="{D8CFC14B-49E3-4A3A-963B-90B9A5D33F02}"/>
    <cellStyle name="Normal 2 5 7 5 2" xfId="8779" xr:uid="{314531B3-1E98-409B-9C90-1A861A73CA31}"/>
    <cellStyle name="Normal 2 5 7 5 2 2" xfId="28979" xr:uid="{79EA32D8-57DD-47A4-888F-9B1212D9E371}"/>
    <cellStyle name="Normal 2 5 7 5 2 3" xfId="19159" xr:uid="{0AE8848D-4986-4FDF-B055-D4A1AED243F2}"/>
    <cellStyle name="Normal 2 5 7 5 3" xfId="11612" xr:uid="{431B8C18-6889-4ABF-93B8-ABC29AE6C23E}"/>
    <cellStyle name="Normal 2 5 7 5 3 2" xfId="21992" xr:uid="{24AA5B20-D95F-456D-B6F9-5B75307D321E}"/>
    <cellStyle name="Normal 2 5 7 5 4" xfId="23046" xr:uid="{BF2A2A7B-A4B2-43E3-B56E-508819FD4D2A}"/>
    <cellStyle name="Normal 2 5 7 5 5" xfId="16326" xr:uid="{15B13AD9-8B90-4437-869A-47F17607C98F}"/>
    <cellStyle name="Normal 2 5 7 6" xfId="5164" xr:uid="{DB16687C-D6BD-4F8D-A886-DB6B61A4308F}"/>
    <cellStyle name="Normal 2 5 7 6 2" xfId="27594" xr:uid="{1A8FEE94-0E9A-47A1-A9DE-9D6EB49014AF}"/>
    <cellStyle name="Normal 2 5 7 6 3" xfId="26891" xr:uid="{3BAFF762-766C-46A0-A1D9-0DE77A03937F}"/>
    <cellStyle name="Normal 2 5 7 6 4" xfId="14461" xr:uid="{9E383EA8-AEC5-407D-85C5-6B8725A9BF50}"/>
    <cellStyle name="Normal 2 5 7 7" xfId="6914" xr:uid="{A11ADF15-8B6E-4FC0-A364-3F9F18D1C6E6}"/>
    <cellStyle name="Normal 2 5 7 7 2" xfId="27962" xr:uid="{BBDB033E-635E-41E9-9BF4-DE49DFE942E7}"/>
    <cellStyle name="Normal 2 5 7 7 3" xfId="17294" xr:uid="{C3ADC7B6-AC92-472A-91BA-C182249D2A74}"/>
    <cellStyle name="Normal 2 5 7 8" xfId="9747" xr:uid="{5592F4F2-A5E1-4C80-AD93-9BB633DB9C87}"/>
    <cellStyle name="Normal 2 5 7 8 2" xfId="20127" xr:uid="{14272C20-86E2-472E-A4E8-4C9B7D12F764}"/>
    <cellStyle name="Normal 2 5 7 9" xfId="23814" xr:uid="{8B9DB549-646C-43BD-980D-D4E511D283D9}"/>
    <cellStyle name="Normal 2 5 8" xfId="817" xr:uid="{00000000-0005-0000-0000-0000DD040000}"/>
    <cellStyle name="Normal 2 5 8 10" xfId="12572" xr:uid="{E38ED17A-C2CC-4BFA-B9D8-85D20747573E}"/>
    <cellStyle name="Normal 2 5 8 2" xfId="818" xr:uid="{00000000-0005-0000-0000-0000DE040000}"/>
    <cellStyle name="Normal 2 5 8 2 2" xfId="2912" xr:uid="{00000000-0005-0000-0000-0000B4040000}"/>
    <cellStyle name="Normal 2 5 8 2 2 2" xfId="6097" xr:uid="{87FC9D8D-AB43-40ED-8F7B-7E2E37B886AF}"/>
    <cellStyle name="Normal 2 5 8 2 2 2 2" xfId="26606" xr:uid="{0E2C8697-FF4A-48A1-B35C-E3A2591FB366}"/>
    <cellStyle name="Normal 2 5 8 2 2 2 3" xfId="27186" xr:uid="{CBE24E46-5E11-443A-A77B-8103F7EA457E}"/>
    <cellStyle name="Normal 2 5 8 2 2 2 4" xfId="15575" xr:uid="{CCEFA5DC-81A5-4731-AF20-D945D234E6F8}"/>
    <cellStyle name="Normal 2 5 8 2 2 3" xfId="8028" xr:uid="{99F426A8-2204-4F37-9D08-DD9295900529}"/>
    <cellStyle name="Normal 2 5 8 2 2 3 2" xfId="28075" xr:uid="{7F706CB7-6FAB-4374-B652-FA22570053F5}"/>
    <cellStyle name="Normal 2 5 8 2 2 3 3" xfId="18408" xr:uid="{E8C1E560-62B3-4C7D-BB20-AED4AB04D940}"/>
    <cellStyle name="Normal 2 5 8 2 2 4" xfId="10861" xr:uid="{C2627F29-8680-4140-B7A5-469789BA4CFD}"/>
    <cellStyle name="Normal 2 5 8 2 2 4 2" xfId="21241" xr:uid="{8A4C4B47-274E-4315-9F51-FC9BCCD9C1EA}"/>
    <cellStyle name="Normal 2 5 8 2 2 5" xfId="25092" xr:uid="{FC916E75-829D-4648-ABC5-97E3678CCF1A}"/>
    <cellStyle name="Normal 2 5 8 2 2 6" xfId="13428" xr:uid="{C0121E78-6DD1-47EB-8E62-5227476F87EE}"/>
    <cellStyle name="Normal 2 5 8 2 3" xfId="5168" xr:uid="{2D1402A6-9415-4653-86D7-D557C147098C}"/>
    <cellStyle name="Normal 2 5 8 2 3 2" xfId="22950" xr:uid="{388FF915-190B-4954-B4E7-FC639DFDE943}"/>
    <cellStyle name="Normal 2 5 8 2 3 3" xfId="28190" xr:uid="{68F1D276-B697-45DD-AC32-13F466365F86}"/>
    <cellStyle name="Normal 2 5 8 2 3 4" xfId="14465" xr:uid="{0FF6EBD6-B970-4B44-BA59-1FDA5254A209}"/>
    <cellStyle name="Normal 2 5 8 2 4" xfId="6918" xr:uid="{0E4C1027-7728-4935-9EA7-C7B74EE744D2}"/>
    <cellStyle name="Normal 2 5 8 2 4 2" xfId="28640" xr:uid="{459B1FF4-BA87-4BB3-8F04-5A33DD60A1CC}"/>
    <cellStyle name="Normal 2 5 8 2 4 3" xfId="26083" xr:uid="{8F91E1C7-6E17-4EC2-8DEA-849DDF060DEA}"/>
    <cellStyle name="Normal 2 5 8 2 4 4" xfId="17298" xr:uid="{C0BBF1FD-7C5D-4DAB-A0F0-C8E5DEDEF76E}"/>
    <cellStyle name="Normal 2 5 8 2 5" xfId="9751" xr:uid="{76768B74-70FA-4465-B1AA-713D127A7702}"/>
    <cellStyle name="Normal 2 5 8 2 5 2" xfId="29403" xr:uid="{DF98DF7B-1E00-43BC-983A-B4CC22D34525}"/>
    <cellStyle name="Normal 2 5 8 2 5 3" xfId="20131" xr:uid="{C594FEF9-4D23-4971-B868-D67002B33B47}"/>
    <cellStyle name="Normal 2 5 8 2 6" xfId="23826" xr:uid="{C8386A60-128C-499F-AFCE-4DD10DBA963E}"/>
    <cellStyle name="Normal 2 5 8 2 7" xfId="12730" xr:uid="{F643D582-96B8-4CC8-AC8C-FCCC2DB6AF69}"/>
    <cellStyle name="Normal 2 5 8 3" xfId="819" xr:uid="{00000000-0005-0000-0000-0000DF040000}"/>
    <cellStyle name="Normal 2 5 8 3 2" xfId="5169" xr:uid="{7EA0FB52-D0FE-464E-B1A8-416EB7CAF6C7}"/>
    <cellStyle name="Normal 2 5 8 3 2 2" xfId="27760" xr:uid="{1B3D8A2B-1258-4528-9408-85F43A031E64}"/>
    <cellStyle name="Normal 2 5 8 3 2 3" xfId="26288" xr:uid="{AA918E9E-EA3E-4349-9744-D71435009A3C}"/>
    <cellStyle name="Normal 2 5 8 3 2 4" xfId="14466" xr:uid="{3E6F9440-77F5-4A99-B3EB-8BA589A02EDF}"/>
    <cellStyle name="Normal 2 5 8 3 3" xfId="6919" xr:uid="{B0B08595-060E-494E-8110-148EF87A2DA8}"/>
    <cellStyle name="Normal 2 5 8 3 3 2" xfId="28636" xr:uid="{032D4AEB-EE59-4E85-8CEB-A25B80BB18B6}"/>
    <cellStyle name="Normal 2 5 8 3 3 3" xfId="27844" xr:uid="{9B0AC6F4-3E72-4516-847F-2AA6AC759CEA}"/>
    <cellStyle name="Normal 2 5 8 3 3 4" xfId="17299" xr:uid="{9CAE0CA5-192E-4FCA-A94D-8A5B4F1AA151}"/>
    <cellStyle name="Normal 2 5 8 3 4" xfId="9752" xr:uid="{9846A3BF-14CF-479A-A442-5CF3BBFAE313}"/>
    <cellStyle name="Normal 2 5 8 3 4 2" xfId="29404" xr:uid="{2D856DE2-86A0-419D-96E1-34CA2644A20C}"/>
    <cellStyle name="Normal 2 5 8 3 4 3" xfId="20132" xr:uid="{53B8728A-7373-4BC2-B56D-E24262BF362B}"/>
    <cellStyle name="Normal 2 5 8 3 5" xfId="23849" xr:uid="{46453A9E-A67F-494D-87B3-15B3F5DFAF52}"/>
    <cellStyle name="Normal 2 5 8 3 6" xfId="13188" xr:uid="{496E3A89-8730-4E6C-828A-8D05C85E2345}"/>
    <cellStyle name="Normal 2 5 8 4" xfId="2339" xr:uid="{00000000-0005-0000-0000-0000B2040000}"/>
    <cellStyle name="Normal 2 5 8 4 2" xfId="7465" xr:uid="{C16FBEFE-52AB-4441-A1C9-E8B5687AE242}"/>
    <cellStyle name="Normal 2 5 8 4 2 2" xfId="27846" xr:uid="{0E4396B1-BC75-464D-B164-CF432F57B523}"/>
    <cellStyle name="Normal 2 5 8 4 2 3" xfId="17845" xr:uid="{FDB08684-D268-4DCA-B262-1B3506CE5912}"/>
    <cellStyle name="Normal 2 5 8 4 3" xfId="10298" xr:uid="{E5AA1FD1-ED76-4FAD-8CA9-11EB7236145B}"/>
    <cellStyle name="Normal 2 5 8 4 3 2" xfId="20678" xr:uid="{C78468E8-4D30-4A55-9AA2-6B20AC0D4496}"/>
    <cellStyle name="Normal 2 5 8 4 4" xfId="25083" xr:uid="{47ACB428-AD37-40AD-87E4-7E37E5606D87}"/>
    <cellStyle name="Normal 2 5 8 4 5" xfId="15012" xr:uid="{A3C273AF-593E-476B-B230-8D7E402C6145}"/>
    <cellStyle name="Normal 2 5 8 5" xfId="3949" xr:uid="{BF81343B-B83B-43B8-9BC5-CB12006B854C}"/>
    <cellStyle name="Normal 2 5 8 5 2" xfId="8780" xr:uid="{CECA1BCB-AD76-4537-8025-497C5AD21B3F}"/>
    <cellStyle name="Normal 2 5 8 5 2 2" xfId="28980" xr:uid="{94C765E6-BB12-4335-80EF-AF4F156CCF00}"/>
    <cellStyle name="Normal 2 5 8 5 2 3" xfId="19160" xr:uid="{0C1C02B2-740E-4BCE-B144-84642897C345}"/>
    <cellStyle name="Normal 2 5 8 5 3" xfId="11613" xr:uid="{0C944F9B-713E-4AE8-BB46-119FFF8D1704}"/>
    <cellStyle name="Normal 2 5 8 5 3 2" xfId="21993" xr:uid="{1EAB1D14-CBDA-43A1-9717-0CB745344DC4}"/>
    <cellStyle name="Normal 2 5 8 5 4" xfId="24533" xr:uid="{6ECCF8D9-9A14-4CC9-AD83-CFF583C82AC6}"/>
    <cellStyle name="Normal 2 5 8 5 5" xfId="16327" xr:uid="{B341DFBB-E567-480A-809E-A7B726B6E9CA}"/>
    <cellStyle name="Normal 2 5 8 6" xfId="5167" xr:uid="{AF740421-A9D7-4981-B0DD-024B66F1145B}"/>
    <cellStyle name="Normal 2 5 8 6 2" xfId="27674" xr:uid="{7DEE681E-4F61-4398-91D7-57107E8AAA8D}"/>
    <cellStyle name="Normal 2 5 8 6 3" xfId="27477" xr:uid="{59820533-D3B5-4D7A-A35D-04C989DD83D8}"/>
    <cellStyle name="Normal 2 5 8 6 4" xfId="14464" xr:uid="{8C96E933-25D4-4073-B797-84AB31DEAECA}"/>
    <cellStyle name="Normal 2 5 8 7" xfId="6917" xr:uid="{239F98C7-8727-4BE7-81D5-EE9277AB63F6}"/>
    <cellStyle name="Normal 2 5 8 7 2" xfId="27060" xr:uid="{96429B7D-6E41-4E3C-89DE-72DA8AA46504}"/>
    <cellStyle name="Normal 2 5 8 7 3" xfId="17297" xr:uid="{D7886A59-2199-41D7-AE3A-FD9033BD4BD3}"/>
    <cellStyle name="Normal 2 5 8 8" xfId="9750" xr:uid="{CB9AC7CF-C7D8-4DCC-A2E0-F4127C7C6F31}"/>
    <cellStyle name="Normal 2 5 8 8 2" xfId="20130" xr:uid="{BB9A25AA-4245-4628-BC06-51E1DB837678}"/>
    <cellStyle name="Normal 2 5 8 9" xfId="24422" xr:uid="{328A836E-32EB-4DD2-AFBA-D794BE946D62}"/>
    <cellStyle name="Normal 2 5 9" xfId="820" xr:uid="{00000000-0005-0000-0000-0000E0040000}"/>
    <cellStyle name="Normal 2 5 9 10" xfId="12502" xr:uid="{7FCA7729-F1C3-43C7-A3F8-4974BBD8AE7A}"/>
    <cellStyle name="Normal 2 5 9 2" xfId="3234" xr:uid="{00000000-0005-0000-0000-0000B7040000}"/>
    <cellStyle name="Normal 2 5 9 2 2" xfId="6291" xr:uid="{0B91A8BA-076C-481F-ADFB-A7856F4F3E46}"/>
    <cellStyle name="Normal 2 5 9 2 2 2" xfId="25629" xr:uid="{6C3EDB00-8CAF-4CFC-9DE8-3599F9EB5F26}"/>
    <cellStyle name="Normal 2 5 9 2 2 3" xfId="27966" xr:uid="{B970ACEE-F553-41DC-8DCB-FA030DEE0490}"/>
    <cellStyle name="Normal 2 5 9 2 2 4" xfId="15860" xr:uid="{0F440309-72D3-4934-AF8C-1DB3325F7EF9}"/>
    <cellStyle name="Normal 2 5 9 2 3" xfId="8313" xr:uid="{F4394632-4CB4-4401-8E21-5AB05E129132}"/>
    <cellStyle name="Normal 2 5 9 2 3 2" xfId="27350" xr:uid="{61014B98-6863-4EE2-9C3B-0C7310C8CF1B}"/>
    <cellStyle name="Normal 2 5 9 2 3 3" xfId="28888" xr:uid="{BEEE6F3E-1FED-40DD-9227-5E2282FE853D}"/>
    <cellStyle name="Normal 2 5 9 2 3 4" xfId="18693" xr:uid="{A2154F9B-A893-4B53-A8A7-192A73DEF509}"/>
    <cellStyle name="Normal 2 5 9 2 4" xfId="11146" xr:uid="{80A17659-A99E-4BA9-9359-3C23DD1BD919}"/>
    <cellStyle name="Normal 2 5 9 2 4 2" xfId="29476" xr:uid="{EFABE57B-B8CC-4BD2-9E3D-CF65BBFFD636}"/>
    <cellStyle name="Normal 2 5 9 2 4 3" xfId="21526" xr:uid="{B509A441-B731-49A6-96BB-4F34A6F2F384}"/>
    <cellStyle name="Normal 2 5 9 2 5" xfId="24244" xr:uid="{F9B116E2-9B39-4305-ABEF-403951DA8795}"/>
    <cellStyle name="Normal 2 5 9 2 6" xfId="13781" xr:uid="{B7F3693F-EB02-4589-9952-0D16020DDF4E}"/>
    <cellStyle name="Normal 2 5 9 3" xfId="2738" xr:uid="{00000000-0005-0000-0000-0000B8040000}"/>
    <cellStyle name="Normal 2 5 9 3 2" xfId="5955" xr:uid="{1C106CF1-7AAC-412B-81B1-54ED467F200B}"/>
    <cellStyle name="Normal 2 5 9 3 2 2" xfId="27464" xr:uid="{CC4B03BE-8BC6-4C64-AF77-07528B0A7D4A}"/>
    <cellStyle name="Normal 2 5 9 3 2 3" xfId="15408" xr:uid="{E570EFB2-99EA-4234-A4D2-5ABF913393A2}"/>
    <cellStyle name="Normal 2 5 9 3 3" xfId="7861" xr:uid="{302C5420-7804-42BA-B297-E308AAEF5BCE}"/>
    <cellStyle name="Normal 2 5 9 3 3 2" xfId="18241" xr:uid="{A9579B9F-64EE-43F8-9A70-559D79FF8E1D}"/>
    <cellStyle name="Normal 2 5 9 3 4" xfId="10694" xr:uid="{25CD7F1D-4955-4FCA-B4B5-67C0756C0511}"/>
    <cellStyle name="Normal 2 5 9 3 4 2" xfId="21074" xr:uid="{35D0D869-E1F7-4435-8529-8D9C63936AF1}"/>
    <cellStyle name="Normal 2 5 9 3 5" xfId="23938" xr:uid="{70708FAF-6117-43BC-A4C3-2588E56CBF5B}"/>
    <cellStyle name="Normal 2 5 9 3 6" xfId="13175" xr:uid="{5C716C2B-4908-4FE3-92D6-4A1D28A4DF2A}"/>
    <cellStyle name="Normal 2 5 9 4" xfId="2271" xr:uid="{00000000-0005-0000-0000-0000B6040000}"/>
    <cellStyle name="Normal 2 5 9 4 2" xfId="7397" xr:uid="{44CC9008-625D-48A4-A3F4-6A660BC2991B}"/>
    <cellStyle name="Normal 2 5 9 4 2 2" xfId="27952" xr:uid="{1ACE6644-AF73-4258-8A74-DFFE087E6897}"/>
    <cellStyle name="Normal 2 5 9 4 2 3" xfId="17777" xr:uid="{9971C4D6-2A38-4BFF-B60A-B3EEDC94716F}"/>
    <cellStyle name="Normal 2 5 9 4 3" xfId="10230" xr:uid="{5F9F0C4C-2D85-4646-960C-56A8C3B1C93E}"/>
    <cellStyle name="Normal 2 5 9 4 3 2" xfId="20610" xr:uid="{81686D14-218A-4EB9-97EF-B8C9AF73EDE0}"/>
    <cellStyle name="Normal 2 5 9 4 4" xfId="23686" xr:uid="{49D8E19A-075C-4E34-A4CE-79C0FF224597}"/>
    <cellStyle name="Normal 2 5 9 4 5" xfId="14944" xr:uid="{7A1B2A35-2331-4EF4-A6EF-5E897BBCE437}"/>
    <cellStyle name="Normal 2 5 9 5" xfId="3809" xr:uid="{C36B1377-C1A8-4750-9E28-3ABDD05BE518}"/>
    <cellStyle name="Normal 2 5 9 5 2" xfId="8643" xr:uid="{154617DC-6663-42CD-931D-5622CEA77ECE}"/>
    <cellStyle name="Normal 2 5 9 5 2 2" xfId="19023" xr:uid="{CE4701C2-C8C4-4A37-B1F3-6C21AEDEA06A}"/>
    <cellStyle name="Normal 2 5 9 5 3" xfId="11476" xr:uid="{6063A356-5B28-4C34-8859-1EBC8C85D199}"/>
    <cellStyle name="Normal 2 5 9 5 3 2" xfId="21856" xr:uid="{4EE30D17-D780-4166-84BD-EC2FB143CCEC}"/>
    <cellStyle name="Normal 2 5 9 5 4" xfId="28102" xr:uid="{BE95F47A-4672-426F-99A6-ACA33F274C2D}"/>
    <cellStyle name="Normal 2 5 9 5 5" xfId="16190" xr:uid="{0865A172-1CAC-4A74-979F-330CE434C959}"/>
    <cellStyle name="Normal 2 5 9 6" xfId="5170" xr:uid="{B31D40FC-3EBC-4519-B7B0-43B86423AE7E}"/>
    <cellStyle name="Normal 2 5 9 6 2" xfId="14467" xr:uid="{4FBA8EC1-5C39-4D2C-BA4F-5F800D6F3DB5}"/>
    <cellStyle name="Normal 2 5 9 7" xfId="6920" xr:uid="{9AAF25E7-CC15-41BD-B93C-BEB25785AB29}"/>
    <cellStyle name="Normal 2 5 9 7 2" xfId="17300" xr:uid="{EB8FE4D3-0522-4388-8A17-14FEAD0B5AC4}"/>
    <cellStyle name="Normal 2 5 9 8" xfId="9753" xr:uid="{27576975-041A-453B-BB10-E93A0FD07564}"/>
    <cellStyle name="Normal 2 5 9 8 2" xfId="20133" xr:uid="{C871B22F-AA4C-4F56-9BB6-586D7328BD16}"/>
    <cellStyle name="Normal 2 5 9 9" xfId="25519" xr:uid="{D68B2B4B-CB3F-46E5-9B54-D643C1350598}"/>
    <cellStyle name="Normal 2 6" xfId="821" xr:uid="{00000000-0005-0000-0000-0000E1040000}"/>
    <cellStyle name="Normal 2 6 10" xfId="5171" xr:uid="{DD478F15-A083-4817-8175-D763E388BB84}"/>
    <cellStyle name="Normal 2 6 10 2" xfId="14468" xr:uid="{E5309782-CB5A-4A22-A5E7-5A4F7C7A20E6}"/>
    <cellStyle name="Normal 2 6 11" xfId="6921" xr:uid="{B39136A8-D95F-4470-8743-FEB656977D2A}"/>
    <cellStyle name="Normal 2 6 11 2" xfId="17301" xr:uid="{A69F4FF9-21AA-4E7B-93DC-CCCD3D07233C}"/>
    <cellStyle name="Normal 2 6 12" xfId="9754" xr:uid="{2EB3993A-F026-4EED-9A24-7B90B3DD425E}"/>
    <cellStyle name="Normal 2 6 12 2" xfId="20134" xr:uid="{DDDB0523-0818-4E09-A63F-A4F629557835}"/>
    <cellStyle name="Normal 2 6 13" xfId="22823" xr:uid="{49B58377-FBC9-4605-89B7-B6DD49E3E0BC}"/>
    <cellStyle name="Normal 2 6 14" xfId="12396" xr:uid="{6FCA1971-0E11-4060-AEE0-39888A0B4FEC}"/>
    <cellStyle name="Normal 2 6 15" xfId="29567" xr:uid="{D20AE30D-0FA9-4A88-B2A2-8B4705DD5E43}"/>
    <cellStyle name="Normal 2 6 2" xfId="822" xr:uid="{00000000-0005-0000-0000-0000E2040000}"/>
    <cellStyle name="Normal 2 6 2 10" xfId="6922" xr:uid="{6B452C7E-FE71-41C6-AEB2-1CEFD1267B3F}"/>
    <cellStyle name="Normal 2 6 2 10 2" xfId="17302" xr:uid="{C1B45B50-B0BF-4C5A-9E26-73DFBCF43E54}"/>
    <cellStyle name="Normal 2 6 2 11" xfId="9755" xr:uid="{70EE3BED-9444-4771-B0E0-B22D2D681A56}"/>
    <cellStyle name="Normal 2 6 2 11 2" xfId="20135" xr:uid="{B8848E42-84F5-402A-8F44-DF4E26C14C9C}"/>
    <cellStyle name="Normal 2 6 2 12" xfId="24769" xr:uid="{35CF3DA4-DC61-44EA-9462-885C50B93914}"/>
    <cellStyle name="Normal 2 6 2 13" xfId="12456" xr:uid="{560212F9-0533-4461-9920-F70CFBCCFBC5}"/>
    <cellStyle name="Normal 2 6 2 2" xfId="823" xr:uid="{00000000-0005-0000-0000-0000E3040000}"/>
    <cellStyle name="Normal 2 6 2 2 10" xfId="13021" xr:uid="{0D4BBAF6-D8A0-465E-8BC7-1533A0227D43}"/>
    <cellStyle name="Normal 2 6 2 2 2" xfId="2749" xr:uid="{00000000-0005-0000-0000-0000BC040000}"/>
    <cellStyle name="Normal 2 6 2 2 2 2" xfId="3237" xr:uid="{00000000-0005-0000-0000-0000BD040000}"/>
    <cellStyle name="Normal 2 6 2 2 2 2 2" xfId="6294" xr:uid="{0B07470C-85B1-4C6C-8ECD-495CD613F7F9}"/>
    <cellStyle name="Normal 2 6 2 2 2 2 2 2" xfId="25983" xr:uid="{15AEB110-49CC-43EA-914F-C7B5BA29E022}"/>
    <cellStyle name="Normal 2 6 2 2 2 2 2 3" xfId="15863" xr:uid="{6299CCA4-F531-4401-9A04-6E9291B145E1}"/>
    <cellStyle name="Normal 2 6 2 2 2 2 3" xfId="8316" xr:uid="{7D00746B-09DC-4BE8-9F40-2E48AA9B3F4E}"/>
    <cellStyle name="Normal 2 6 2 2 2 2 3 2" xfId="18696" xr:uid="{92375DE8-DFE2-4284-ADB8-E6088B04237C}"/>
    <cellStyle name="Normal 2 6 2 2 2 2 4" xfId="11149" xr:uid="{45876200-9A30-4704-87EC-D9A1EE244809}"/>
    <cellStyle name="Normal 2 6 2 2 2 2 4 2" xfId="21529" xr:uid="{19313E0A-2184-42AB-A62F-564856D82415}"/>
    <cellStyle name="Normal 2 6 2 2 2 2 5" xfId="24863" xr:uid="{22919932-BE07-4BEC-A9C1-1F5690CBF9E8}"/>
    <cellStyle name="Normal 2 6 2 2 2 2 6" xfId="13784" xr:uid="{D92ABE24-15D8-42BF-BA33-29B764548151}"/>
    <cellStyle name="Normal 2 6 2 2 2 3" xfId="4312" xr:uid="{451EFECD-E6FF-49A0-931F-814EEFFD5A8F}"/>
    <cellStyle name="Normal 2 6 2 2 2 3 2" xfId="9083" xr:uid="{3595DF81-ADC3-45A8-9BCF-7689DB946DF4}"/>
    <cellStyle name="Normal 2 6 2 2 2 3 2 2" xfId="29126" xr:uid="{3478CBB0-2BB3-4BBC-BDF5-74924D9D1697}"/>
    <cellStyle name="Normal 2 6 2 2 2 3 2 3" xfId="19463" xr:uid="{53207F61-895A-499D-A277-FF244C663D60}"/>
    <cellStyle name="Normal 2 6 2 2 2 3 3" xfId="11916" xr:uid="{48D8DEA2-984C-4B9D-A7AA-ED5779C04D14}"/>
    <cellStyle name="Normal 2 6 2 2 2 3 3 2" xfId="22296" xr:uid="{7CA70C4C-A7DF-4680-9001-4AC840974DE7}"/>
    <cellStyle name="Normal 2 6 2 2 2 3 4" xfId="23342" xr:uid="{D534D1FF-ED6B-4AFA-A78B-91BFD6963392}"/>
    <cellStyle name="Normal 2 6 2 2 2 3 5" xfId="16630" xr:uid="{D5A661F6-AA69-4A0F-BEEE-49C104A2C658}"/>
    <cellStyle name="Normal 2 6 2 2 2 4" xfId="5966" xr:uid="{298A3100-0F0E-4143-A5EA-0E61FD9A4AB6}"/>
    <cellStyle name="Normal 2 6 2 2 2 4 2" xfId="26478" xr:uid="{11AECB0D-6D22-4FB1-BDEF-36BD0B668DF2}"/>
    <cellStyle name="Normal 2 6 2 2 2 4 3" xfId="15419" xr:uid="{06CF890A-500B-4804-8C18-A9A6100DD4F0}"/>
    <cellStyle name="Normal 2 6 2 2 2 5" xfId="7872" xr:uid="{13D454F1-D94D-4985-B799-7A9EE008A9DD}"/>
    <cellStyle name="Normal 2 6 2 2 2 5 2" xfId="18252" xr:uid="{49C3328D-2308-4F91-B477-7FDE2DDB1AD1}"/>
    <cellStyle name="Normal 2 6 2 2 2 6" xfId="10705" xr:uid="{67F0920D-71CE-4035-957B-64609EFCF7FB}"/>
    <cellStyle name="Normal 2 6 2 2 2 6 2" xfId="21085" xr:uid="{B4910B9D-7FD4-4ABB-8821-B0753D2BA9C3}"/>
    <cellStyle name="Normal 2 6 2 2 2 7" xfId="24553" xr:uid="{A6371983-7A9E-40B5-882F-16BA02B0D5BB}"/>
    <cellStyle name="Normal 2 6 2 2 2 8" xfId="13191" xr:uid="{E94E252D-CEC7-44E3-AE45-EF7C918145D9}"/>
    <cellStyle name="Normal 2 6 2 2 3" xfId="3238" xr:uid="{00000000-0005-0000-0000-0000BE040000}"/>
    <cellStyle name="Normal 2 6 2 2 3 2" xfId="4489" xr:uid="{55CEC6C5-0DF6-4B0F-924A-77BA3BC616DD}"/>
    <cellStyle name="Normal 2 6 2 2 3 2 2" xfId="9260" xr:uid="{06250DE4-EF61-49D8-88D3-8EC22069837C}"/>
    <cellStyle name="Normal 2 6 2 2 3 2 2 2" xfId="19640" xr:uid="{66BB9C65-E528-4C7D-B9E6-BE7C48E04D21}"/>
    <cellStyle name="Normal 2 6 2 2 3 2 3" xfId="12093" xr:uid="{668CB0BD-5154-4E9D-9950-737CB28749D1}"/>
    <cellStyle name="Normal 2 6 2 2 3 2 3 2" xfId="22473" xr:uid="{0927B242-5633-413B-9366-D0BF18B6BEF8}"/>
    <cellStyle name="Normal 2 6 2 2 3 2 4" xfId="27213" xr:uid="{86708BAA-E17F-49EC-854A-0A84CF6C76C2}"/>
    <cellStyle name="Normal 2 6 2 2 3 2 5" xfId="16807" xr:uid="{599B188C-F56C-4FC6-A997-E2906A024AF1}"/>
    <cellStyle name="Normal 2 6 2 2 3 3" xfId="6295" xr:uid="{B79DBA51-6000-4D82-80A8-804A3E8AE8B8}"/>
    <cellStyle name="Normal 2 6 2 2 3 3 2" xfId="15864" xr:uid="{7DC4A406-DF69-4EC5-A326-85572F0B978F}"/>
    <cellStyle name="Normal 2 6 2 2 3 4" xfId="8317" xr:uid="{45F53046-B812-4B00-AF6C-5C1BE3C220C6}"/>
    <cellStyle name="Normal 2 6 2 2 3 4 2" xfId="18697" xr:uid="{4FA5C0D2-5A8F-4244-BA51-715E53E0E9C9}"/>
    <cellStyle name="Normal 2 6 2 2 3 5" xfId="11150" xr:uid="{8FB676D1-A2A5-4791-81A5-AA86212AE9BB}"/>
    <cellStyle name="Normal 2 6 2 2 3 5 2" xfId="21530" xr:uid="{1B7321DF-74C0-4FE4-90B0-A4A4BC518DD0}"/>
    <cellStyle name="Normal 2 6 2 2 3 6" xfId="25443" xr:uid="{63EE90C9-352C-4A42-BCBF-967139EC8398}"/>
    <cellStyle name="Normal 2 6 2 2 3 7" xfId="13785" xr:uid="{003465C1-845E-4AA6-AAC9-38E55E50C248}"/>
    <cellStyle name="Normal 2 6 2 2 4" xfId="3236" xr:uid="{00000000-0005-0000-0000-0000BF040000}"/>
    <cellStyle name="Normal 2 6 2 2 4 2" xfId="6293" xr:uid="{8A71D997-902F-4EC5-BD04-EFA816DE2D95}"/>
    <cellStyle name="Normal 2 6 2 2 4 2 2" xfId="26118" xr:uid="{6C41D414-276B-4750-99C0-84744654015A}"/>
    <cellStyle name="Normal 2 6 2 2 4 2 3" xfId="15862" xr:uid="{58E19D04-F987-48EA-AD62-D757F9DC9301}"/>
    <cellStyle name="Normal 2 6 2 2 4 3" xfId="8315" xr:uid="{D7CD78DF-D605-471F-83D2-64D69091FA77}"/>
    <cellStyle name="Normal 2 6 2 2 4 3 2" xfId="18695" xr:uid="{8ADBC21C-45A3-48A1-89F6-3A2356F32654}"/>
    <cellStyle name="Normal 2 6 2 2 4 4" xfId="11148" xr:uid="{14AD40EB-66C8-45BC-83A2-CCA9B1A5ABF3}"/>
    <cellStyle name="Normal 2 6 2 2 4 4 2" xfId="21528" xr:uid="{214F76B3-3270-4655-8C6B-6FFC20D4F682}"/>
    <cellStyle name="Normal 2 6 2 2 4 5" xfId="24350" xr:uid="{781D88E8-E12F-46EC-82D2-751C026D45CE}"/>
    <cellStyle name="Normal 2 6 2 2 4 6" xfId="13783" xr:uid="{91AAE636-ACAC-4080-91F2-DFC72904F990}"/>
    <cellStyle name="Normal 2 6 2 2 5" xfId="4236" xr:uid="{6213120F-9F90-4BE0-92B7-346DAD0055F1}"/>
    <cellStyle name="Normal 2 6 2 2 5 2" xfId="9007" xr:uid="{B23A0D37-DA54-4EDA-BE34-71A567E5C728}"/>
    <cellStyle name="Normal 2 6 2 2 5 2 2" xfId="29078" xr:uid="{5B35F843-65AE-46F3-BBE9-BA3D0813C538}"/>
    <cellStyle name="Normal 2 6 2 2 5 2 3" xfId="19387" xr:uid="{6714A023-88B7-4F17-BD6B-5FA4ACE1AAC2}"/>
    <cellStyle name="Normal 2 6 2 2 5 3" xfId="11840" xr:uid="{C70035A5-E15B-4D76-88E0-5C3F7C131519}"/>
    <cellStyle name="Normal 2 6 2 2 5 3 2" xfId="22220" xr:uid="{E83365C6-6F43-4F18-8F82-0431B69ED16A}"/>
    <cellStyle name="Normal 2 6 2 2 5 4" xfId="23575" xr:uid="{BBCF9256-3B95-44EB-92C0-669EE74927F6}"/>
    <cellStyle name="Normal 2 6 2 2 5 5" xfId="16554" xr:uid="{2525C136-B1B0-4DFD-A134-1912100B16CB}"/>
    <cellStyle name="Normal 2 6 2 2 6" xfId="5173" xr:uid="{EFD3024B-EF2D-42ED-A19F-E2212A050465}"/>
    <cellStyle name="Normal 2 6 2 2 6 2" xfId="28649" xr:uid="{E51DA777-0808-4589-A231-F6DEACAEA0DC}"/>
    <cellStyle name="Normal 2 6 2 2 6 3" xfId="14470" xr:uid="{CC01BC16-52DB-4F97-85D1-813E789606D7}"/>
    <cellStyle name="Normal 2 6 2 2 7" xfId="6923" xr:uid="{8FEB73BD-73B7-40EC-81B9-13739C227541}"/>
    <cellStyle name="Normal 2 6 2 2 7 2" xfId="17303" xr:uid="{8E9BBD76-FCD0-4DA6-9DE2-B44004DEE9FF}"/>
    <cellStyle name="Normal 2 6 2 2 8" xfId="9756" xr:uid="{E500A65A-BD52-41D2-BA8F-127DE68A173E}"/>
    <cellStyle name="Normal 2 6 2 2 8 2" xfId="20136" xr:uid="{6EAF28EB-AB73-4A7D-8ACB-0F87A24CD8B4}"/>
    <cellStyle name="Normal 2 6 2 2 9" xfId="24334" xr:uid="{550195B9-69B1-41FF-8556-424F9227CAEB}"/>
    <cellStyle name="Normal 2 6 2 3" xfId="2748" xr:uid="{00000000-0005-0000-0000-0000C0040000}"/>
    <cellStyle name="Normal 2 6 2 3 2" xfId="3239" xr:uid="{00000000-0005-0000-0000-0000C1040000}"/>
    <cellStyle name="Normal 2 6 2 3 2 2" xfId="6296" xr:uid="{909EF239-56EC-436B-B207-0C2058E4371C}"/>
    <cellStyle name="Normal 2 6 2 3 2 2 2" xfId="27529" xr:uid="{6A3159D9-295F-4279-B03A-E3C845D77425}"/>
    <cellStyle name="Normal 2 6 2 3 2 2 3" xfId="15865" xr:uid="{2C7CBD9F-6D00-4DFD-8C61-0A5C8FFCB40E}"/>
    <cellStyle name="Normal 2 6 2 3 2 3" xfId="8318" xr:uid="{E8956212-19DA-46E6-AE5B-B477D98F4FC0}"/>
    <cellStyle name="Normal 2 6 2 3 2 3 2" xfId="18698" xr:uid="{63AAA577-4A6D-42C1-AEF3-F0691CE300E7}"/>
    <cellStyle name="Normal 2 6 2 3 2 4" xfId="11151" xr:uid="{3183E437-A385-4F27-8C65-8E24BC3C2386}"/>
    <cellStyle name="Normal 2 6 2 3 2 4 2" xfId="21531" xr:uid="{CCA787AD-396D-48F7-939C-67EA61F5EAFF}"/>
    <cellStyle name="Normal 2 6 2 3 2 5" xfId="22794" xr:uid="{35DE97A9-B50F-44E7-8469-98B46AE21DDC}"/>
    <cellStyle name="Normal 2 6 2 3 2 6" xfId="13786" xr:uid="{DBCCB06C-77FF-48D3-B46A-C7ED0160E78B}"/>
    <cellStyle name="Normal 2 6 2 3 3" xfId="4311" xr:uid="{05338117-EB87-4B41-8F3F-9D96A8C69F48}"/>
    <cellStyle name="Normal 2 6 2 3 3 2" xfId="9082" xr:uid="{06B64086-F2FA-4554-A66A-7DCD7A828594}"/>
    <cellStyle name="Normal 2 6 2 3 3 2 2" xfId="29125" xr:uid="{CD74FA9E-399D-4ABF-9104-22E50EC80906}"/>
    <cellStyle name="Normal 2 6 2 3 3 2 3" xfId="19462" xr:uid="{374CA1CC-12B2-48B1-9D67-A7B3DEEE4CBF}"/>
    <cellStyle name="Normal 2 6 2 3 3 3" xfId="11915" xr:uid="{1DD8F1BF-BCEA-465E-A31C-07F49838B74E}"/>
    <cellStyle name="Normal 2 6 2 3 3 3 2" xfId="22295" xr:uid="{9E6596BA-0FCB-417E-82E2-1524BC5841F5}"/>
    <cellStyle name="Normal 2 6 2 3 3 4" xfId="25347" xr:uid="{42660836-C392-4A95-AB7D-2B10EB886405}"/>
    <cellStyle name="Normal 2 6 2 3 3 5" xfId="16629" xr:uid="{563033DD-F564-4805-B714-6325541D0051}"/>
    <cellStyle name="Normal 2 6 2 3 4" xfId="5965" xr:uid="{E65F83FC-A1C3-4EA4-9529-1202F48F8094}"/>
    <cellStyle name="Normal 2 6 2 3 4 2" xfId="27921" xr:uid="{1E851278-57D4-4AA3-A532-7F287997802C}"/>
    <cellStyle name="Normal 2 6 2 3 4 3" xfId="15418" xr:uid="{69C05F2B-C137-4BB6-8704-13070549C81C}"/>
    <cellStyle name="Normal 2 6 2 3 5" xfId="7871" xr:uid="{621F3C51-E706-4289-808D-3600D7DE2E8D}"/>
    <cellStyle name="Normal 2 6 2 3 5 2" xfId="18251" xr:uid="{2C1E3A01-E7C2-4B75-9362-E23996E4157F}"/>
    <cellStyle name="Normal 2 6 2 3 6" xfId="10704" xr:uid="{0942D83E-6785-4069-93ED-E1FEF867500E}"/>
    <cellStyle name="Normal 2 6 2 3 6 2" xfId="21084" xr:uid="{D0426F11-DBC5-4AD7-A855-E1C40AE9F6EE}"/>
    <cellStyle name="Normal 2 6 2 3 7" xfId="24594" xr:uid="{70CCA74D-0F9E-4C26-BE30-EDEF40B34700}"/>
    <cellStyle name="Normal 2 6 2 3 8" xfId="13190" xr:uid="{082743DC-5C06-434B-9280-28C08901C2E8}"/>
    <cellStyle name="Normal 2 6 2 4" xfId="3240" xr:uid="{00000000-0005-0000-0000-0000C2040000}"/>
    <cellStyle name="Normal 2 6 2 4 2" xfId="4490" xr:uid="{99D999CC-6FD5-486B-8B59-AACF02421660}"/>
    <cellStyle name="Normal 2 6 2 4 2 2" xfId="9261" xr:uid="{693B2310-F2CC-4B51-8DCA-6C985B7E01F6}"/>
    <cellStyle name="Normal 2 6 2 4 2 2 2" xfId="19641" xr:uid="{60CE9961-B196-4E53-9106-4D821DF88F34}"/>
    <cellStyle name="Normal 2 6 2 4 2 3" xfId="12094" xr:uid="{F27E296C-2BF5-4C55-A4BC-C01B2BB3001C}"/>
    <cellStyle name="Normal 2 6 2 4 2 3 2" xfId="22474" xr:uid="{6890BA32-74A1-468A-8E1D-EE5DDA9E01A7}"/>
    <cellStyle name="Normal 2 6 2 4 2 4" xfId="26154" xr:uid="{8E1693E9-A028-4C58-88A3-DCB985228DC4}"/>
    <cellStyle name="Normal 2 6 2 4 2 5" xfId="16808" xr:uid="{C18685EF-A719-4116-BA1B-3BA5E1AA00FD}"/>
    <cellStyle name="Normal 2 6 2 4 3" xfId="6297" xr:uid="{492F9173-ED6E-4509-86DB-B2EA5DF6D7F6}"/>
    <cellStyle name="Normal 2 6 2 4 3 2" xfId="15866" xr:uid="{BA1625F8-53AF-4C89-82AA-C0EB3332B7FA}"/>
    <cellStyle name="Normal 2 6 2 4 4" xfId="8319" xr:uid="{C1DB41E0-32DE-4948-9DB1-AAC9D0DB7206}"/>
    <cellStyle name="Normal 2 6 2 4 4 2" xfId="18699" xr:uid="{875847CA-7CEF-469C-BA9D-AF3CD931B7D7}"/>
    <cellStyle name="Normal 2 6 2 4 5" xfId="11152" xr:uid="{A35979AB-4BBF-40BE-BD16-A63862B7E890}"/>
    <cellStyle name="Normal 2 6 2 4 5 2" xfId="21532" xr:uid="{290E8148-7224-483E-8FEB-44D1A8EBA1D7}"/>
    <cellStyle name="Normal 2 6 2 4 6" xfId="23651" xr:uid="{2E0F261C-8B52-49F0-8467-4A7022122960}"/>
    <cellStyle name="Normal 2 6 2 4 7" xfId="13787" xr:uid="{C67B1CEB-659F-49D7-AF42-A53E6118D022}"/>
    <cellStyle name="Normal 2 6 2 5" xfId="3235" xr:uid="{00000000-0005-0000-0000-0000C3040000}"/>
    <cellStyle name="Normal 2 6 2 5 2" xfId="6292" xr:uid="{864BD532-2191-49D7-A5D9-FF59CCEEAFD4}"/>
    <cellStyle name="Normal 2 6 2 5 2 2" xfId="27653" xr:uid="{A64C6447-BC8F-4094-9873-7775BF9AA8CD}"/>
    <cellStyle name="Normal 2 6 2 5 2 3" xfId="15861" xr:uid="{8CEFF8B3-DBEE-4DA2-9982-4C778CE2B6D8}"/>
    <cellStyle name="Normal 2 6 2 5 3" xfId="8314" xr:uid="{5AEDA475-210E-48A9-ACEE-9CB4F1AEDF16}"/>
    <cellStyle name="Normal 2 6 2 5 3 2" xfId="18694" xr:uid="{8CFC2B20-D82C-4836-8B85-B2DDA40B52F2}"/>
    <cellStyle name="Normal 2 6 2 5 4" xfId="11147" xr:uid="{56BF3207-64C4-44E3-AFF4-0474BABB18FC}"/>
    <cellStyle name="Normal 2 6 2 5 4 2" xfId="21527" xr:uid="{80DEABAB-AAEF-44BF-954B-37CF1AB5F697}"/>
    <cellStyle name="Normal 2 6 2 5 5" xfId="24340" xr:uid="{E7546074-5B21-4067-9EB9-A2806E9B7A0C}"/>
    <cellStyle name="Normal 2 6 2 5 6" xfId="13782" xr:uid="{89D4FEE3-FC36-40D1-A84B-A3B2E206D0DA}"/>
    <cellStyle name="Normal 2 6 2 6" xfId="2531" xr:uid="{00000000-0005-0000-0000-0000C4040000}"/>
    <cellStyle name="Normal 2 6 2 6 2" xfId="5804" xr:uid="{10762A9A-7272-485A-943C-B474B929DFA1}"/>
    <cellStyle name="Normal 2 6 2 6 2 2" xfId="28329" xr:uid="{91C42B10-F180-458D-AFC1-107E53C0EC40}"/>
    <cellStyle name="Normal 2 6 2 6 2 3" xfId="15202" xr:uid="{C481E85C-B006-44B4-B153-234F7CD519A4}"/>
    <cellStyle name="Normal 2 6 2 6 3" xfId="7655" xr:uid="{802B6534-EC9E-4BAF-9ED1-E58A0B5A1B3C}"/>
    <cellStyle name="Normal 2 6 2 6 3 2" xfId="18035" xr:uid="{0C59ABBA-3D43-4EB6-8CC4-6FDE3F98A84D}"/>
    <cellStyle name="Normal 2 6 2 6 4" xfId="10488" xr:uid="{1FCE637C-45EC-4DB5-B22E-0EB0BA1F730F}"/>
    <cellStyle name="Normal 2 6 2 6 4 2" xfId="20868" xr:uid="{3DB16BC8-7567-4D71-BE88-6964F1429595}"/>
    <cellStyle name="Normal 2 6 2 6 5" xfId="23451" xr:uid="{3467CB81-E993-4155-9658-380959AE2084}"/>
    <cellStyle name="Normal 2 6 2 6 6" xfId="12918" xr:uid="{12AC7268-F7FD-4FC4-9DD5-F0A75605BD3E}"/>
    <cellStyle name="Normal 2 6 2 7" xfId="2225" xr:uid="{00000000-0005-0000-0000-0000BA040000}"/>
    <cellStyle name="Normal 2 6 2 7 2" xfId="7351" xr:uid="{D530F37D-DEF4-4170-A7A3-CB1060AA827D}"/>
    <cellStyle name="Normal 2 6 2 7 2 2" xfId="17731" xr:uid="{1AC286B0-EC57-4FEF-9592-7305F7F714D3}"/>
    <cellStyle name="Normal 2 6 2 7 3" xfId="10184" xr:uid="{917FF294-FA44-4D45-86B4-360CE91273CB}"/>
    <cellStyle name="Normal 2 6 2 7 3 2" xfId="20564" xr:uid="{80CC7CE1-1E69-417B-BC19-550A0933C939}"/>
    <cellStyle name="Normal 2 6 2 7 4" xfId="24402" xr:uid="{1502BF02-3285-4572-A39D-B74C8D53DD14}"/>
    <cellStyle name="Normal 2 6 2 7 5" xfId="14898" xr:uid="{1CA6A51E-82D5-4C77-BCEB-1851F5CDC9B4}"/>
    <cellStyle name="Normal 2 6 2 8" xfId="3791" xr:uid="{EA396F53-A8E3-4AAD-AEFE-BE244E793E8F}"/>
    <cellStyle name="Normal 2 6 2 8 2" xfId="8626" xr:uid="{ED8914F2-C102-4167-8F91-AA93ECEF9C27}"/>
    <cellStyle name="Normal 2 6 2 8 2 2" xfId="19006" xr:uid="{70494654-2281-49E4-99E3-8834C809E729}"/>
    <cellStyle name="Normal 2 6 2 8 3" xfId="11459" xr:uid="{56BA38B1-DC32-4B80-B62D-8B1022DA2726}"/>
    <cellStyle name="Normal 2 6 2 8 3 2" xfId="21839" xr:uid="{278BD44B-3A17-484E-ABAC-932535BD4874}"/>
    <cellStyle name="Normal 2 6 2 8 4" xfId="16173" xr:uid="{E09CC765-129B-4103-A5F1-3F1553452D84}"/>
    <cellStyle name="Normal 2 6 2 9" xfId="5172" xr:uid="{C8D33ABA-A6DE-4D30-A213-75A149B1FA83}"/>
    <cellStyle name="Normal 2 6 2 9 2" xfId="14469" xr:uid="{974A2E2F-85FD-42D4-9E21-8199EEBB5EB3}"/>
    <cellStyle name="Normal 2 6 3" xfId="824" xr:uid="{00000000-0005-0000-0000-0000E4040000}"/>
    <cellStyle name="Normal 2 6 3 10" xfId="9757" xr:uid="{A4D62B8B-D218-4840-B61C-71340FE99392}"/>
    <cellStyle name="Normal 2 6 3 10 2" xfId="20137" xr:uid="{FC4D10FB-3755-4F39-A082-152E804D35F2}"/>
    <cellStyle name="Normal 2 6 3 11" xfId="24999" xr:uid="{B09E0DFE-CB49-4293-9A76-68CE4C4AFD3E}"/>
    <cellStyle name="Normal 2 6 3 12" xfId="12573" xr:uid="{6DF2FDF8-BF05-4326-8CED-AF04FE39C9F4}"/>
    <cellStyle name="Normal 2 6 3 2" xfId="2750" xr:uid="{00000000-0005-0000-0000-0000C6040000}"/>
    <cellStyle name="Normal 2 6 3 2 2" xfId="3242" xr:uid="{00000000-0005-0000-0000-0000C7040000}"/>
    <cellStyle name="Normal 2 6 3 2 2 2" xfId="6299" xr:uid="{7304B549-7725-4E18-B383-08AC32602764}"/>
    <cellStyle name="Normal 2 6 3 2 2 2 2" xfId="28080" xr:uid="{92E698A4-443E-4E9F-912D-3316C8057977}"/>
    <cellStyle name="Normal 2 6 3 2 2 2 3" xfId="15868" xr:uid="{E2BEE138-2676-4D8C-9875-BCFE68E134F5}"/>
    <cellStyle name="Normal 2 6 3 2 2 3" xfId="8321" xr:uid="{E291EB98-CB64-4225-A299-2FBB6958D1D8}"/>
    <cellStyle name="Normal 2 6 3 2 2 3 2" xfId="18701" xr:uid="{767B6D43-7AD9-4B29-821F-6A35E2A9C3B4}"/>
    <cellStyle name="Normal 2 6 3 2 2 4" xfId="11154" xr:uid="{748016B8-AB50-4139-A5F0-56CB27A68A9F}"/>
    <cellStyle name="Normal 2 6 3 2 2 4 2" xfId="21534" xr:uid="{95D20107-076A-48EF-AB96-F7E20554289D}"/>
    <cellStyle name="Normal 2 6 3 2 2 5" xfId="23899" xr:uid="{0FBF2B24-DE81-4443-8299-141FA0D649DA}"/>
    <cellStyle name="Normal 2 6 3 2 2 6" xfId="13789" xr:uid="{F9D0B80D-AC75-439E-A28A-B9DE7A394B05}"/>
    <cellStyle name="Normal 2 6 3 2 3" xfId="4313" xr:uid="{FDB00B43-EDE2-439A-8599-5EB1BA9F4CE7}"/>
    <cellStyle name="Normal 2 6 3 2 3 2" xfId="9084" xr:uid="{16808E95-2586-46E7-BE40-B97AEE2CFFB2}"/>
    <cellStyle name="Normal 2 6 3 2 3 2 2" xfId="29127" xr:uid="{7F4B2F7D-F1C0-4A26-B6B2-BD2773891107}"/>
    <cellStyle name="Normal 2 6 3 2 3 2 3" xfId="19464" xr:uid="{8D3D01C1-5F5A-488C-9B61-70485AA27C9D}"/>
    <cellStyle name="Normal 2 6 3 2 3 3" xfId="11917" xr:uid="{3CB88BFF-7034-4492-AA0A-14017708B94E}"/>
    <cellStyle name="Normal 2 6 3 2 3 3 2" xfId="22297" xr:uid="{A14D9E91-F974-4C75-97D6-B6D0E1D8D640}"/>
    <cellStyle name="Normal 2 6 3 2 3 4" xfId="24335" xr:uid="{01B9F8C2-15BC-4CE9-BC27-617DA3FAF2A3}"/>
    <cellStyle name="Normal 2 6 3 2 3 5" xfId="16631" xr:uid="{566336C9-D4DB-4A32-91F6-86EAD6606C09}"/>
    <cellStyle name="Normal 2 6 3 2 4" xfId="5967" xr:uid="{B0225D42-3F43-429F-96D2-B3C4FFF017AF}"/>
    <cellStyle name="Normal 2 6 3 2 4 2" xfId="28153" xr:uid="{5C369DB8-5E78-41E0-9489-A73C67F62EB5}"/>
    <cellStyle name="Normal 2 6 3 2 4 3" xfId="15420" xr:uid="{6AC99C5E-64F7-4525-A5AB-A0680637904B}"/>
    <cellStyle name="Normal 2 6 3 2 5" xfId="7873" xr:uid="{187C8DAC-2EBE-40DA-A2BA-B16800DDFA06}"/>
    <cellStyle name="Normal 2 6 3 2 5 2" xfId="18253" xr:uid="{0AB7271F-C4AF-40EE-8F0E-C9A3C9E23C6A}"/>
    <cellStyle name="Normal 2 6 3 2 6" xfId="10706" xr:uid="{68C15709-F04C-47D1-B067-E8BE43F77BD4}"/>
    <cellStyle name="Normal 2 6 3 2 6 2" xfId="21086" xr:uid="{F447D534-E314-47F2-9E88-C461FD47A87B}"/>
    <cellStyle name="Normal 2 6 3 2 7" xfId="24627" xr:uid="{0EB4ABFD-ACE5-4ABD-B332-42F09D2BA598}"/>
    <cellStyle name="Normal 2 6 3 2 8" xfId="13192" xr:uid="{564E1D4A-1A87-4C0D-840E-13FA45AB478F}"/>
    <cellStyle name="Normal 2 6 3 3" xfId="3243" xr:uid="{00000000-0005-0000-0000-0000C8040000}"/>
    <cellStyle name="Normal 2 6 3 3 2" xfId="4491" xr:uid="{87207243-8C53-4DE5-B92B-7719F293434A}"/>
    <cellStyle name="Normal 2 6 3 3 2 2" xfId="9262" xr:uid="{C3B3E6F4-D12B-40A9-849B-D88600E4EA46}"/>
    <cellStyle name="Normal 2 6 3 3 2 2 2" xfId="29247" xr:uid="{B14741FC-784C-4ADB-98D1-04F07AD5543C}"/>
    <cellStyle name="Normal 2 6 3 3 2 2 3" xfId="19642" xr:uid="{B4928044-04CD-4CFA-B67F-F481551FE4B0}"/>
    <cellStyle name="Normal 2 6 3 3 2 3" xfId="12095" xr:uid="{5214C419-B95F-42D2-BB6F-9BE7C79034EF}"/>
    <cellStyle name="Normal 2 6 3 3 2 3 2" xfId="22475" xr:uid="{9EAB2E54-3029-4DFB-A3CA-3ED052C1C342}"/>
    <cellStyle name="Normal 2 6 3 3 2 4" xfId="22866" xr:uid="{CAD82A59-8985-4FFB-91FB-1C6232C10769}"/>
    <cellStyle name="Normal 2 6 3 3 2 5" xfId="16809" xr:uid="{B62F27E4-1ED2-4F69-B12F-EC7A9B613844}"/>
    <cellStyle name="Normal 2 6 3 3 3" xfId="6300" xr:uid="{A3DE6E02-6E83-4DF7-A1B7-959133430995}"/>
    <cellStyle name="Normal 2 6 3 3 3 2" xfId="26211" xr:uid="{EE394A47-E38F-4441-AE45-E5E0C939CDE8}"/>
    <cellStyle name="Normal 2 6 3 3 3 3" xfId="15869" xr:uid="{EFF3A563-4A4D-4BA2-B5BE-55B10045C84D}"/>
    <cellStyle name="Normal 2 6 3 3 4" xfId="8322" xr:uid="{10A2EFD6-4550-41B9-9D2C-0C6CA4889477}"/>
    <cellStyle name="Normal 2 6 3 3 4 2" xfId="18702" xr:uid="{3F5120F2-2B31-45F7-AB64-C295BD28981B}"/>
    <cellStyle name="Normal 2 6 3 3 5" xfId="11155" xr:uid="{BB8F6FE3-F7F8-415E-B8E6-30E494857739}"/>
    <cellStyle name="Normal 2 6 3 3 5 2" xfId="21535" xr:uid="{74ADF930-A0CD-47CC-9983-8F504FF6F67F}"/>
    <cellStyle name="Normal 2 6 3 3 6" xfId="24478" xr:uid="{38F64182-7581-4BB8-91EB-F95C8B7C6FD9}"/>
    <cellStyle name="Normal 2 6 3 3 7" xfId="13790" xr:uid="{B07449D2-9759-4D4B-84D2-842A75D20F86}"/>
    <cellStyle name="Normal 2 6 3 4" xfId="3241" xr:uid="{00000000-0005-0000-0000-0000C9040000}"/>
    <cellStyle name="Normal 2 6 3 4 2" xfId="6298" xr:uid="{76E59889-A8B4-4D0D-A5C6-DA7E60392EA5}"/>
    <cellStyle name="Normal 2 6 3 4 2 2" xfId="26029" xr:uid="{D7ED80EF-2C71-4AFF-BD14-B827B1696D1D}"/>
    <cellStyle name="Normal 2 6 3 4 2 3" xfId="15867" xr:uid="{D1417E44-7FC8-4EED-B6AB-389147BE2DAC}"/>
    <cellStyle name="Normal 2 6 3 4 3" xfId="8320" xr:uid="{E57003F0-69DC-4BDB-87A5-D5970FC7987A}"/>
    <cellStyle name="Normal 2 6 3 4 3 2" xfId="18700" xr:uid="{5BE996CC-BDE8-4271-939A-B58DE1544666}"/>
    <cellStyle name="Normal 2 6 3 4 4" xfId="11153" xr:uid="{BDB2A5CA-124E-4DB8-8FB4-2F10C553E449}"/>
    <cellStyle name="Normal 2 6 3 4 4 2" xfId="21533" xr:uid="{80215D5B-DD7D-485F-939B-771F38FEBCDD}"/>
    <cellStyle name="Normal 2 6 3 4 5" xfId="25544" xr:uid="{4B134884-26C9-4669-87A5-D352E80BAD43}"/>
    <cellStyle name="Normal 2 6 3 4 6" xfId="13788" xr:uid="{B05C497A-8A05-41D1-96AA-F3A7AB582F5C}"/>
    <cellStyle name="Normal 2 6 3 5" xfId="2574" xr:uid="{00000000-0005-0000-0000-0000CA040000}"/>
    <cellStyle name="Normal 2 6 3 5 2" xfId="5838" xr:uid="{DF0E3358-E753-47A6-BED4-29A4340CC710}"/>
    <cellStyle name="Normal 2 6 3 5 2 2" xfId="26224" xr:uid="{8CBC7597-9E25-4985-AB21-CABF7A1CC924}"/>
    <cellStyle name="Normal 2 6 3 5 2 3" xfId="15245" xr:uid="{F9F030D3-C608-4F08-9C1C-0B51A7D277A5}"/>
    <cellStyle name="Normal 2 6 3 5 3" xfId="7698" xr:uid="{C45C4104-5723-49BB-8658-8B71663BE1F3}"/>
    <cellStyle name="Normal 2 6 3 5 3 2" xfId="18078" xr:uid="{4805201E-4483-45A6-80B7-2FACFD456AAC}"/>
    <cellStyle name="Normal 2 6 3 5 4" xfId="10531" xr:uid="{F588443A-6DD1-4DCF-9335-0C05F6C0E82B}"/>
    <cellStyle name="Normal 2 6 3 5 4 2" xfId="20911" xr:uid="{44532367-E5EB-47CF-A810-C3244C6410ED}"/>
    <cellStyle name="Normal 2 6 3 5 5" xfId="23803" xr:uid="{B831D932-89A5-497D-97E7-E8EFC916E333}"/>
    <cellStyle name="Normal 2 6 3 5 6" xfId="12961" xr:uid="{74DE7D1D-E440-4BEA-806A-E5800002F8B0}"/>
    <cellStyle name="Normal 2 6 3 6" xfId="2340" xr:uid="{00000000-0005-0000-0000-0000C5040000}"/>
    <cellStyle name="Normal 2 6 3 6 2" xfId="7466" xr:uid="{3A60FAA7-236C-4287-AADF-56E2DF722CB0}"/>
    <cellStyle name="Normal 2 6 3 6 2 2" xfId="17846" xr:uid="{791B2BBF-96B1-477D-BD65-FE70725DA7C6}"/>
    <cellStyle name="Normal 2 6 3 6 3" xfId="10299" xr:uid="{A010738C-6954-46F7-B0D6-5D8E10447902}"/>
    <cellStyle name="Normal 2 6 3 6 3 2" xfId="20679" xr:uid="{5CFF61F0-0CCD-4BE0-BA9F-5E49FCC5A30F}"/>
    <cellStyle name="Normal 2 6 3 6 4" xfId="24777" xr:uid="{5866C81F-BCDD-41B4-8389-503ADA704CF2}"/>
    <cellStyle name="Normal 2 6 3 6 5" xfId="15013" xr:uid="{B537DB6D-4B8B-4F24-A17E-59B8AA53E2D2}"/>
    <cellStyle name="Normal 2 6 3 7" xfId="3851" xr:uid="{2F0129F9-6EAF-4AAF-9CE7-DA34D158108D}"/>
    <cellStyle name="Normal 2 6 3 7 2" xfId="8683" xr:uid="{C55A7311-DEFF-40BB-AD48-3EC8C83781BC}"/>
    <cellStyle name="Normal 2 6 3 7 2 2" xfId="19063" xr:uid="{6D1693A2-58F9-4467-9713-1AAD0D03E2A2}"/>
    <cellStyle name="Normal 2 6 3 7 3" xfId="11516" xr:uid="{243DA632-E680-4E69-8C95-E06E0EAF6D1D}"/>
    <cellStyle name="Normal 2 6 3 7 3 2" xfId="21896" xr:uid="{864F57A7-5DC2-4353-9E34-85C3714B0248}"/>
    <cellStyle name="Normal 2 6 3 7 4" xfId="16230" xr:uid="{7A31CD01-4889-4F8B-B42B-1EC4E2C4D6B1}"/>
    <cellStyle name="Normal 2 6 3 8" xfId="5174" xr:uid="{8AE79431-F88A-4C41-B95B-4BA664C147B4}"/>
    <cellStyle name="Normal 2 6 3 8 2" xfId="14471" xr:uid="{40FFDD92-F8D1-4A22-A3DF-4E5C0A8744A6}"/>
    <cellStyle name="Normal 2 6 3 9" xfId="6924" xr:uid="{20101572-6AD5-4DB0-B4EC-D86429EB91A3}"/>
    <cellStyle name="Normal 2 6 3 9 2" xfId="17304" xr:uid="{83D1B01E-C56A-4CBA-A0AC-28D7157D2623}"/>
    <cellStyle name="Normal 2 6 4" xfId="825" xr:uid="{00000000-0005-0000-0000-0000E5040000}"/>
    <cellStyle name="Normal 2 6 4 2" xfId="3244" xr:uid="{00000000-0005-0000-0000-0000CC040000}"/>
    <cellStyle name="Normal 2 6 4 2 2" xfId="6301" xr:uid="{26AA86EE-97E0-48FA-85E2-64D1D01642DB}"/>
    <cellStyle name="Normal 2 6 4 2 2 2" xfId="27736" xr:uid="{62530CFF-EAD0-4DCC-8A0F-51132B070C03}"/>
    <cellStyle name="Normal 2 6 4 2 2 3" xfId="15870" xr:uid="{38DC05D0-1BDA-437F-9A6F-0B1EB9623D15}"/>
    <cellStyle name="Normal 2 6 4 2 3" xfId="8323" xr:uid="{66BF30D8-781F-4445-9403-8B1239B99C01}"/>
    <cellStyle name="Normal 2 6 4 2 3 2" xfId="18703" xr:uid="{696D15CB-68D5-4E6B-AC4E-F2E170C0BE1A}"/>
    <cellStyle name="Normal 2 6 4 2 4" xfId="11156" xr:uid="{9AADA220-B9CE-4749-AE31-CBC01B68FA08}"/>
    <cellStyle name="Normal 2 6 4 2 4 2" xfId="21536" xr:uid="{544947B8-8889-427F-98F8-7DB4E71898AA}"/>
    <cellStyle name="Normal 2 6 4 2 5" xfId="23670" xr:uid="{40D936BC-B2FB-444D-BA06-05C16CD95B47}"/>
    <cellStyle name="Normal 2 6 4 2 6" xfId="13791" xr:uid="{CD9279EA-FE4F-45C0-B021-898B07933199}"/>
    <cellStyle name="Normal 2 6 4 3" xfId="2747" xr:uid="{00000000-0005-0000-0000-0000CD040000}"/>
    <cellStyle name="Normal 2 6 4 3 2" xfId="5964" xr:uid="{3AC6F347-C68D-4FB4-8BD8-2118D9E8EF4B}"/>
    <cellStyle name="Normal 2 6 4 3 2 2" xfId="25999" xr:uid="{6407EC0A-CA09-4F54-A5DC-8C2C028A5521}"/>
    <cellStyle name="Normal 2 6 4 3 2 3" xfId="15417" xr:uid="{C193E26C-D856-4793-947D-EF2429FBC763}"/>
    <cellStyle name="Normal 2 6 4 3 3" xfId="7870" xr:uid="{1E3CF3CE-B1BC-4F2D-A7C8-61E4A10A365D}"/>
    <cellStyle name="Normal 2 6 4 3 3 2" xfId="18250" xr:uid="{8BD55EF0-2C46-4F9F-BF52-2E5AC363DFD0}"/>
    <cellStyle name="Normal 2 6 4 3 4" xfId="10703" xr:uid="{DF3A9D90-F1F1-4774-A6A8-BFA0FB02DDAB}"/>
    <cellStyle name="Normal 2 6 4 3 4 2" xfId="21083" xr:uid="{AECC2B9B-F637-458C-95D4-B8705547F79B}"/>
    <cellStyle name="Normal 2 6 4 3 5" xfId="25084" xr:uid="{F7D65038-43B7-4600-B665-FE61C3DC1D05}"/>
    <cellStyle name="Normal 2 6 4 3 6" xfId="13189" xr:uid="{9FF62838-0196-4BF7-8043-8AD349460ECA}"/>
    <cellStyle name="Normal 2 6 4 4" xfId="4172" xr:uid="{FAAE8149-8145-432C-B91A-EC872542167A}"/>
    <cellStyle name="Normal 2 6 4 4 2" xfId="8943" xr:uid="{A898C8CD-3D30-4C1C-ABD9-8656076B5A81}"/>
    <cellStyle name="Normal 2 6 4 4 2 2" xfId="19323" xr:uid="{1A9ED637-57DF-4EC7-8488-4C7592B288CF}"/>
    <cellStyle name="Normal 2 6 4 4 3" xfId="11776" xr:uid="{3183CE16-5648-42F3-904D-5A8528B42A9C}"/>
    <cellStyle name="Normal 2 6 4 4 3 2" xfId="22156" xr:uid="{D292C677-4EC5-461E-B23B-11316430DFAC}"/>
    <cellStyle name="Normal 2 6 4 4 4" xfId="24113" xr:uid="{4B28783D-BCF0-40D5-BA39-A0BD1889A410}"/>
    <cellStyle name="Normal 2 6 4 4 5" xfId="16490" xr:uid="{FCD70FC5-0B68-4997-9C12-BBFBD166F7A2}"/>
    <cellStyle name="Normal 2 6 4 5" xfId="5175" xr:uid="{7A080356-2637-46E2-A77E-82C5ACAE8493}"/>
    <cellStyle name="Normal 2 6 4 5 2" xfId="14472" xr:uid="{87F5C9D8-9A57-40FE-BC24-29C7BD440DC2}"/>
    <cellStyle name="Normal 2 6 4 6" xfId="6925" xr:uid="{1EB19ED3-15F7-414F-9F66-975C06046ACB}"/>
    <cellStyle name="Normal 2 6 4 6 2" xfId="17305" xr:uid="{E908B670-6EEE-4B27-A219-E53B7B9A3CCF}"/>
    <cellStyle name="Normal 2 6 4 7" xfId="9758" xr:uid="{BBF121FB-D7DF-4229-888D-58897BA66988}"/>
    <cellStyle name="Normal 2 6 4 7 2" xfId="20138" xr:uid="{A447422D-86A8-4D49-B623-57D91E1AC329}"/>
    <cellStyle name="Normal 2 6 4 8" xfId="23437" xr:uid="{2467AEF3-5330-47FD-87A4-229510FDA7FD}"/>
    <cellStyle name="Normal 2 6 4 9" xfId="12731" xr:uid="{4D9A41E0-523B-4A63-AEF3-98D8B656F6EC}"/>
    <cellStyle name="Normal 2 6 5" xfId="3245" xr:uid="{00000000-0005-0000-0000-0000CE040000}"/>
    <cellStyle name="Normal 2 6 5 2" xfId="4492" xr:uid="{A3DD9300-DFB9-4CFD-9A54-92274E601C4B}"/>
    <cellStyle name="Normal 2 6 5 2 2" xfId="9263" xr:uid="{DD784A69-7E3E-4F1A-AC82-8F6F1BD52311}"/>
    <cellStyle name="Normal 2 6 5 2 2 2" xfId="29248" xr:uid="{0D00306C-6116-4176-B54A-03C0D3AA4551}"/>
    <cellStyle name="Normal 2 6 5 2 2 3" xfId="19643" xr:uid="{F2CB09A6-383C-48D6-8D03-D7E890852381}"/>
    <cellStyle name="Normal 2 6 5 2 3" xfId="12096" xr:uid="{6A87C19B-A104-452B-9739-483A28C9AE79}"/>
    <cellStyle name="Normal 2 6 5 2 3 2" xfId="22476" xr:uid="{35392DE0-6C17-4AAF-B1BA-5476F364C1F7}"/>
    <cellStyle name="Normal 2 6 5 2 4" xfId="22643" xr:uid="{1DAD417C-CEC3-4A47-A424-5DFB07AF424F}"/>
    <cellStyle name="Normal 2 6 5 2 5" xfId="16810" xr:uid="{CDCBDCFE-1C6A-46F9-8B05-D7FB38E609D1}"/>
    <cellStyle name="Normal 2 6 5 3" xfId="6302" xr:uid="{D9E241B8-02A4-427F-8AE0-EEAB32CD3011}"/>
    <cellStyle name="Normal 2 6 5 3 2" xfId="28141" xr:uid="{5AE0B9C7-05E0-42CD-9E29-BCFC29DBD4C5}"/>
    <cellStyle name="Normal 2 6 5 3 3" xfId="15871" xr:uid="{F4E50B5F-0237-4929-B47F-EF36A19EE155}"/>
    <cellStyle name="Normal 2 6 5 4" xfId="8324" xr:uid="{EFFF14CB-F067-4F81-B899-6C534B5B4390}"/>
    <cellStyle name="Normal 2 6 5 4 2" xfId="18704" xr:uid="{13BEAD3E-CAD8-4E9A-8C8D-73BA059008A1}"/>
    <cellStyle name="Normal 2 6 5 5" xfId="11157" xr:uid="{8260038C-40B8-4B48-B86B-150E1BB7C91B}"/>
    <cellStyle name="Normal 2 6 5 5 2" xfId="21537" xr:uid="{5E4EEA9D-1019-4434-BE7E-77F65C173361}"/>
    <cellStyle name="Normal 2 6 5 6" xfId="25302" xr:uid="{C39A1771-4B7B-4FA5-A546-E3F549907874}"/>
    <cellStyle name="Normal 2 6 5 7" xfId="13792" xr:uid="{62094DEE-5D6A-4587-B5C3-6B51F53AC0CC}"/>
    <cellStyle name="Normal 2 6 6" xfId="2913" xr:uid="{00000000-0005-0000-0000-0000CF040000}"/>
    <cellStyle name="Normal 2 6 6 2" xfId="6098" xr:uid="{3F07CF2B-E2C3-4A94-86F5-C526D5A30387}"/>
    <cellStyle name="Normal 2 6 6 2 2" xfId="25844" xr:uid="{89030345-8F55-454A-84BA-BF49A031CD02}"/>
    <cellStyle name="Normal 2 6 6 2 3" xfId="15576" xr:uid="{ACA6E232-F876-4D2C-B3F8-1D3F6BDA8948}"/>
    <cellStyle name="Normal 2 6 6 3" xfId="8029" xr:uid="{42120A84-98C8-41ED-A11F-EB419CC9F1E1}"/>
    <cellStyle name="Normal 2 6 6 3 2" xfId="18409" xr:uid="{F02AD8A5-2195-4EF0-9E9F-3259ECBE80B4}"/>
    <cellStyle name="Normal 2 6 6 4" xfId="10862" xr:uid="{67350C24-62FC-42C2-9B15-1073360F93E2}"/>
    <cellStyle name="Normal 2 6 6 4 2" xfId="21242" xr:uid="{7586ABD7-1A9A-4747-83A4-C02958ED7CA3}"/>
    <cellStyle name="Normal 2 6 6 5" xfId="22686" xr:uid="{50EB29A5-FE3E-4EE9-8F15-737CE4DD97F0}"/>
    <cellStyle name="Normal 2 6 6 6" xfId="13429" xr:uid="{FB8F4C21-A5D5-4C65-A7E8-2622D69B734E}"/>
    <cellStyle name="Normal 2 6 7" xfId="2471" xr:uid="{00000000-0005-0000-0000-0000D0040000}"/>
    <cellStyle name="Normal 2 6 7 2" xfId="5758" xr:uid="{D2868D63-22F0-4956-A066-B914852ABDEE}"/>
    <cellStyle name="Normal 2 6 7 2 2" xfId="26261" xr:uid="{70223284-C886-43CC-B95C-40E37BC2C671}"/>
    <cellStyle name="Normal 2 6 7 2 3" xfId="15142" xr:uid="{34CDAF7D-28FF-4D89-9CFB-E0BDDA502805}"/>
    <cellStyle name="Normal 2 6 7 3" xfId="7595" xr:uid="{5893C7BC-E3C2-4EF6-8D7B-A10380A32821}"/>
    <cellStyle name="Normal 2 6 7 3 2" xfId="17975" xr:uid="{3F055587-DB80-4D3B-9368-A460981ED099}"/>
    <cellStyle name="Normal 2 6 7 4" xfId="10428" xr:uid="{B6AAA150-C551-43E3-8964-7E03F1AE4B5A}"/>
    <cellStyle name="Normal 2 6 7 4 2" xfId="20808" xr:uid="{E0EF6062-5071-41CB-889C-987F9B3E8377}"/>
    <cellStyle name="Normal 2 6 7 5" xfId="24536" xr:uid="{ABF28A36-FD7D-46E5-B605-AA7A948D3FC4}"/>
    <cellStyle name="Normal 2 6 7 6" xfId="12858" xr:uid="{A6F2CC7B-F5FD-4ACD-BBD6-115C96CC06F1}"/>
    <cellStyle name="Normal 2 6 8" xfId="2165" xr:uid="{00000000-0005-0000-0000-0000B9040000}"/>
    <cellStyle name="Normal 2 6 8 2" xfId="7291" xr:uid="{0EB573FA-EEF6-439E-A56B-BDBDAE879304}"/>
    <cellStyle name="Normal 2 6 8 2 2" xfId="17671" xr:uid="{4DC08CDF-9F03-44B1-AFD4-F6F5E2B029B7}"/>
    <cellStyle name="Normal 2 6 8 3" xfId="10124" xr:uid="{F5839759-13CE-4805-BB77-B640C64967FE}"/>
    <cellStyle name="Normal 2 6 8 3 2" xfId="20504" xr:uid="{578F8F1F-D0D9-4E82-AEDC-2E3008B84CE1}"/>
    <cellStyle name="Normal 2 6 8 4" xfId="22945" xr:uid="{3E25F616-C5F5-426E-A79E-6C9D09D93F12}"/>
    <cellStyle name="Normal 2 6 8 5" xfId="14838" xr:uid="{6735C330-4283-4D90-AC95-85E796A9B56E}"/>
    <cellStyle name="Normal 2 6 9" xfId="3950" xr:uid="{768BD1A0-E9FC-4057-8CB2-EEB941EB5E31}"/>
    <cellStyle name="Normal 2 6 9 2" xfId="8781" xr:uid="{E40725E7-E25B-4B86-978A-F410327532ED}"/>
    <cellStyle name="Normal 2 6 9 2 2" xfId="19161" xr:uid="{AABAA0C8-6D30-44E6-AFFD-FD33B4ACC440}"/>
    <cellStyle name="Normal 2 6 9 3" xfId="11614" xr:uid="{6C6BEF3B-A7BE-4192-8AFB-AC48CF963000}"/>
    <cellStyle name="Normal 2 6 9 3 2" xfId="21994" xr:uid="{BE8C2767-4BA7-4EEE-903C-B8C4D963EC10}"/>
    <cellStyle name="Normal 2 6 9 4" xfId="16328" xr:uid="{0B82CE58-B896-42FB-B2C2-EBDE2E302BD6}"/>
    <cellStyle name="Normal 2 7" xfId="826" xr:uid="{00000000-0005-0000-0000-0000E6040000}"/>
    <cellStyle name="Normal 2 7 10" xfId="5176" xr:uid="{9CD5321E-0D32-4E21-8C53-766D143E0BA3}"/>
    <cellStyle name="Normal 2 7 10 2" xfId="14473" xr:uid="{599DCDD7-1C0F-49D3-AEAE-1B75E1AE40C9}"/>
    <cellStyle name="Normal 2 7 11" xfId="6926" xr:uid="{80BB76AE-DDE6-4543-A159-C3E3623D1485}"/>
    <cellStyle name="Normal 2 7 11 2" xfId="17306" xr:uid="{AE83A673-8891-44DF-A0F1-AEE7ECD49F20}"/>
    <cellStyle name="Normal 2 7 12" xfId="9759" xr:uid="{6278D750-9C21-4CA5-B2B3-E9BDB0803732}"/>
    <cellStyle name="Normal 2 7 12 2" xfId="20139" xr:uid="{CE1E7404-7B0B-4E6D-92D2-BFBF115EE3DB}"/>
    <cellStyle name="Normal 2 7 13" xfId="25463" xr:uid="{DF6CD18B-2F2D-4207-8C69-DD24C3320652}"/>
    <cellStyle name="Normal 2 7 14" xfId="12411" xr:uid="{BD85830B-CE9E-45F5-AE23-751D67618F47}"/>
    <cellStyle name="Normal 2 7 15" xfId="29568" xr:uid="{F2A4C11B-61FF-44DA-8BB6-067397F32AA5}"/>
    <cellStyle name="Normal 2 7 2" xfId="827" xr:uid="{00000000-0005-0000-0000-0000E7040000}"/>
    <cellStyle name="Normal 2 7 2 10" xfId="6927" xr:uid="{4B2C54F7-1C4B-49F1-AF42-2B99EB4FF8AB}"/>
    <cellStyle name="Normal 2 7 2 10 2" xfId="17307" xr:uid="{E7C730BD-8187-4087-84C7-9A21F8D763A7}"/>
    <cellStyle name="Normal 2 7 2 11" xfId="9760" xr:uid="{30B3C8EE-236F-4D31-A8E1-C6229247C9D4}"/>
    <cellStyle name="Normal 2 7 2 11 2" xfId="20140" xr:uid="{8D265F91-367B-4C32-A21A-6320554103E3}"/>
    <cellStyle name="Normal 2 7 2 12" xfId="22856" xr:uid="{92EF549A-DD3C-46B0-BED7-0C9A1986C83C}"/>
    <cellStyle name="Normal 2 7 2 13" xfId="12471" xr:uid="{6962162F-A72E-489A-AFA8-D860B3AC8C11}"/>
    <cellStyle name="Normal 2 7 2 2" xfId="828" xr:uid="{00000000-0005-0000-0000-0000E8040000}"/>
    <cellStyle name="Normal 2 7 2 2 10" xfId="13036" xr:uid="{0AA01A78-69EF-4114-B2BB-B3045BE91DCA}"/>
    <cellStyle name="Normal 2 7 2 2 2" xfId="2753" xr:uid="{00000000-0005-0000-0000-0000D4040000}"/>
    <cellStyle name="Normal 2 7 2 2 2 2" xfId="3248" xr:uid="{00000000-0005-0000-0000-0000D5040000}"/>
    <cellStyle name="Normal 2 7 2 2 2 2 2" xfId="6305" xr:uid="{3F37FFE1-9605-425C-A216-C5C3766D8891}"/>
    <cellStyle name="Normal 2 7 2 2 2 2 2 2" xfId="27927" xr:uid="{71267D9A-AAD4-4888-BB0F-A6752B1171B8}"/>
    <cellStyle name="Normal 2 7 2 2 2 2 2 3" xfId="15874" xr:uid="{78DF3D38-9F73-439E-A287-89CE869E1EE0}"/>
    <cellStyle name="Normal 2 7 2 2 2 2 3" xfId="8327" xr:uid="{041AEE86-5E87-4121-BE6D-95B8ED5DBD23}"/>
    <cellStyle name="Normal 2 7 2 2 2 2 3 2" xfId="18707" xr:uid="{4FBD9496-DACD-4EED-A203-DAA1B518EB17}"/>
    <cellStyle name="Normal 2 7 2 2 2 2 4" xfId="11160" xr:uid="{D9DB168F-7EE2-4C16-A285-F74B1B4773A6}"/>
    <cellStyle name="Normal 2 7 2 2 2 2 4 2" xfId="21540" xr:uid="{B5176D5B-292B-41E6-931B-ABF05B42C01C}"/>
    <cellStyle name="Normal 2 7 2 2 2 2 5" xfId="23024" xr:uid="{3537CE86-360E-4CCD-8DF9-151C226AFF84}"/>
    <cellStyle name="Normal 2 7 2 2 2 2 6" xfId="13795" xr:uid="{C57A5B3F-A737-4DF9-8FE1-263A28DC07EB}"/>
    <cellStyle name="Normal 2 7 2 2 2 3" xfId="4315" xr:uid="{FFC00805-99EC-4945-BAD6-33C2B8920012}"/>
    <cellStyle name="Normal 2 7 2 2 2 3 2" xfId="9086" xr:uid="{2FF21747-EFA1-424C-8717-55E3A30DD691}"/>
    <cellStyle name="Normal 2 7 2 2 2 3 2 2" xfId="29129" xr:uid="{C3EF06AF-415D-4422-AF34-D98D777D4C72}"/>
    <cellStyle name="Normal 2 7 2 2 2 3 2 3" xfId="19466" xr:uid="{7C746684-E314-4401-AC36-5BD913A672F2}"/>
    <cellStyle name="Normal 2 7 2 2 2 3 3" xfId="11919" xr:uid="{BEA25E24-2834-4578-8A5A-5CCC0A8E9A15}"/>
    <cellStyle name="Normal 2 7 2 2 2 3 3 2" xfId="22299" xr:uid="{421306C6-8FF7-4983-9458-E7E6600E8567}"/>
    <cellStyle name="Normal 2 7 2 2 2 3 4" xfId="23091" xr:uid="{EA2CFD82-7F75-467D-A582-25A18A0DA923}"/>
    <cellStyle name="Normal 2 7 2 2 2 3 5" xfId="16633" xr:uid="{B3808F8F-BD78-4371-BDCC-E034C7C8F9E3}"/>
    <cellStyle name="Normal 2 7 2 2 2 4" xfId="5970" xr:uid="{FB91A383-B100-4FF6-986D-91A9D5125407}"/>
    <cellStyle name="Normal 2 7 2 2 2 4 2" xfId="28518" xr:uid="{F53A6796-1339-411E-9581-FBD442974032}"/>
    <cellStyle name="Normal 2 7 2 2 2 4 3" xfId="15423" xr:uid="{6136F13A-FDEC-48F1-B23C-C2ABD1E7BA13}"/>
    <cellStyle name="Normal 2 7 2 2 2 5" xfId="7876" xr:uid="{80A07288-7984-4F94-9DF1-0D50A1274AD2}"/>
    <cellStyle name="Normal 2 7 2 2 2 5 2" xfId="18256" xr:uid="{47E2FEC9-8946-4F38-8291-63337E373D72}"/>
    <cellStyle name="Normal 2 7 2 2 2 6" xfId="10709" xr:uid="{193B0A73-1D11-422A-941F-0024136F0454}"/>
    <cellStyle name="Normal 2 7 2 2 2 6 2" xfId="21089" xr:uid="{9EEF06D9-0239-4678-AAAE-3FE145793384}"/>
    <cellStyle name="Normal 2 7 2 2 2 7" xfId="23586" xr:uid="{85AD88BB-6EEB-4A4F-906C-9069C5A0D512}"/>
    <cellStyle name="Normal 2 7 2 2 2 8" xfId="13195" xr:uid="{05AAC9C7-D092-4CBE-9B97-DCB68CB9F745}"/>
    <cellStyle name="Normal 2 7 2 2 3" xfId="3249" xr:uid="{00000000-0005-0000-0000-0000D6040000}"/>
    <cellStyle name="Normal 2 7 2 2 3 2" xfId="4493" xr:uid="{7BD627DC-9A61-453D-ACA5-190C16C8BA58}"/>
    <cellStyle name="Normal 2 7 2 2 3 2 2" xfId="9264" xr:uid="{337D26E3-2CFF-44DF-8059-821F7436A063}"/>
    <cellStyle name="Normal 2 7 2 2 3 2 2 2" xfId="19644" xr:uid="{A8BF7C60-23AA-4BAD-856E-100679624A23}"/>
    <cellStyle name="Normal 2 7 2 2 3 2 3" xfId="12097" xr:uid="{45F0224D-3863-4BC9-B20B-7DA4569172ED}"/>
    <cellStyle name="Normal 2 7 2 2 3 2 3 2" xfId="22477" xr:uid="{9D8DCE35-9750-4647-8802-B78CB69B4E1A}"/>
    <cellStyle name="Normal 2 7 2 2 3 2 4" xfId="26915" xr:uid="{0E00F23F-E8BD-40B8-A638-5598DB5B40CE}"/>
    <cellStyle name="Normal 2 7 2 2 3 2 5" xfId="16811" xr:uid="{AEDEBC93-6A37-4253-BD9E-035FB4B64FFC}"/>
    <cellStyle name="Normal 2 7 2 2 3 3" xfId="6306" xr:uid="{1B540ABE-382E-4EC7-BA5C-B9B9D969EABB}"/>
    <cellStyle name="Normal 2 7 2 2 3 3 2" xfId="15875" xr:uid="{56368EE5-3F6A-4213-83FF-06A2867DD031}"/>
    <cellStyle name="Normal 2 7 2 2 3 4" xfId="8328" xr:uid="{FABF5BA2-20C0-4727-BF91-3E08B5C6729F}"/>
    <cellStyle name="Normal 2 7 2 2 3 4 2" xfId="18708" xr:uid="{34211832-17F7-48EC-9752-871DB117CE2D}"/>
    <cellStyle name="Normal 2 7 2 2 3 5" xfId="11161" xr:uid="{EB7CAB05-576E-4098-AF42-5091183ECBA8}"/>
    <cellStyle name="Normal 2 7 2 2 3 5 2" xfId="21541" xr:uid="{EEB8D7AF-A6F3-4E05-B5E4-4D7673A558B2}"/>
    <cellStyle name="Normal 2 7 2 2 3 6" xfId="25413" xr:uid="{F687B384-AE79-4E40-ACF7-96DD38E01573}"/>
    <cellStyle name="Normal 2 7 2 2 3 7" xfId="13796" xr:uid="{B8205858-621C-4A89-A6D0-6CD4FF70F5F2}"/>
    <cellStyle name="Normal 2 7 2 2 4" xfId="3247" xr:uid="{00000000-0005-0000-0000-0000D7040000}"/>
    <cellStyle name="Normal 2 7 2 2 4 2" xfId="6304" xr:uid="{F44F7A92-EB00-4577-AB9B-6F205BD23F40}"/>
    <cellStyle name="Normal 2 7 2 2 4 2 2" xfId="27916" xr:uid="{1DBC5BAF-9CEC-491A-B6F4-2B1B977C86E3}"/>
    <cellStyle name="Normal 2 7 2 2 4 2 3" xfId="15873" xr:uid="{2A5D3804-4633-46A2-805D-B7A2DB7B2E49}"/>
    <cellStyle name="Normal 2 7 2 2 4 3" xfId="8326" xr:uid="{54307EDA-67F1-427A-BB24-0EB4451AAEB4}"/>
    <cellStyle name="Normal 2 7 2 2 4 3 2" xfId="18706" xr:uid="{22B3AAA6-B0CB-4404-BE3B-6A68FA312A1E}"/>
    <cellStyle name="Normal 2 7 2 2 4 4" xfId="11159" xr:uid="{08ACD65D-F031-45DD-B78B-E46A9FAC5C6B}"/>
    <cellStyle name="Normal 2 7 2 2 4 4 2" xfId="21539" xr:uid="{E0164970-C186-4A02-A515-0B39605712D6}"/>
    <cellStyle name="Normal 2 7 2 2 4 5" xfId="24484" xr:uid="{FA6B8D25-7A74-4642-B974-C9AD3830C5D9}"/>
    <cellStyle name="Normal 2 7 2 2 4 6" xfId="13794" xr:uid="{D5B324C0-74E6-4D36-9245-B0A521637CD9}"/>
    <cellStyle name="Normal 2 7 2 2 5" xfId="4238" xr:uid="{95A930D3-0D9E-422E-8A05-F1CFFCAE1F41}"/>
    <cellStyle name="Normal 2 7 2 2 5 2" xfId="9009" xr:uid="{12507572-78BE-42B2-88EE-70516A173534}"/>
    <cellStyle name="Normal 2 7 2 2 5 2 2" xfId="29080" xr:uid="{34B9C282-239A-45F8-9330-F0CA98B202F8}"/>
    <cellStyle name="Normal 2 7 2 2 5 2 3" xfId="19389" xr:uid="{FC5FD584-7541-40A6-B047-72B200AA1381}"/>
    <cellStyle name="Normal 2 7 2 2 5 3" xfId="11842" xr:uid="{444A3CEB-84C5-4874-AB48-B6FDAADF5002}"/>
    <cellStyle name="Normal 2 7 2 2 5 3 2" xfId="22222" xr:uid="{D21C198F-4140-4E5F-89CB-3C60825A4E6B}"/>
    <cellStyle name="Normal 2 7 2 2 5 4" xfId="25375" xr:uid="{BA4ED903-B1AF-4D72-8482-B72971F1F96F}"/>
    <cellStyle name="Normal 2 7 2 2 5 5" xfId="16556" xr:uid="{1096B93B-F377-462B-910C-13E14BDBDE1B}"/>
    <cellStyle name="Normal 2 7 2 2 6" xfId="5178" xr:uid="{F43B598E-1922-42AA-B411-7F29ECE41F77}"/>
    <cellStyle name="Normal 2 7 2 2 6 2" xfId="25959" xr:uid="{4374242D-03D9-45EE-A426-050C499E5392}"/>
    <cellStyle name="Normal 2 7 2 2 6 3" xfId="14475" xr:uid="{E61BB159-C497-4CE4-9208-B4A7D076527F}"/>
    <cellStyle name="Normal 2 7 2 2 7" xfId="6928" xr:uid="{C5FC017B-1281-49EE-A7FE-AD0A58A8ADC7}"/>
    <cellStyle name="Normal 2 7 2 2 7 2" xfId="17308" xr:uid="{88D02D7B-FE1C-4365-A58C-6768F4BF4007}"/>
    <cellStyle name="Normal 2 7 2 2 8" xfId="9761" xr:uid="{B11F3A08-AE12-46CF-8956-93A3125E2059}"/>
    <cellStyle name="Normal 2 7 2 2 8 2" xfId="20141" xr:uid="{BECCE343-5413-41D5-832D-CC080D7D00BE}"/>
    <cellStyle name="Normal 2 7 2 2 9" xfId="24630" xr:uid="{F4A5E673-8448-497C-B47D-E193868297B6}"/>
    <cellStyle name="Normal 2 7 2 3" xfId="2752" xr:uid="{00000000-0005-0000-0000-0000D8040000}"/>
    <cellStyle name="Normal 2 7 2 3 2" xfId="3250" xr:uid="{00000000-0005-0000-0000-0000D9040000}"/>
    <cellStyle name="Normal 2 7 2 3 2 2" xfId="6307" xr:uid="{D7846180-0CE6-4D52-B0E8-C521F952BF80}"/>
    <cellStyle name="Normal 2 7 2 3 2 2 2" xfId="27134" xr:uid="{FD1AB626-FCD5-48E7-BF15-EA8B511346D6}"/>
    <cellStyle name="Normal 2 7 2 3 2 2 3" xfId="15876" xr:uid="{203FD30F-F50A-41A5-9390-74BDCEC03D87}"/>
    <cellStyle name="Normal 2 7 2 3 2 3" xfId="8329" xr:uid="{696E6586-97FD-41C9-9E2B-C0E6F980457E}"/>
    <cellStyle name="Normal 2 7 2 3 2 3 2" xfId="18709" xr:uid="{ECEB8EBD-9FFD-4FEB-9786-17316E7B1B69}"/>
    <cellStyle name="Normal 2 7 2 3 2 4" xfId="11162" xr:uid="{94B6BCF9-4A27-4BB5-A178-28D7027893A5}"/>
    <cellStyle name="Normal 2 7 2 3 2 4 2" xfId="21542" xr:uid="{49640450-8BF2-4513-87FD-CA86A1692F55}"/>
    <cellStyle name="Normal 2 7 2 3 2 5" xfId="22720" xr:uid="{DBF382B6-0D5E-447A-A53A-9AAA10F94EDE}"/>
    <cellStyle name="Normal 2 7 2 3 2 6" xfId="13797" xr:uid="{724F37EB-F72B-4E5A-8AA9-08FDC7AB0EDD}"/>
    <cellStyle name="Normal 2 7 2 3 3" xfId="4314" xr:uid="{958B0FC2-126E-4AE2-8755-60955BB885A8}"/>
    <cellStyle name="Normal 2 7 2 3 3 2" xfId="9085" xr:uid="{07750667-D396-40F9-9E90-590CA6AE19BA}"/>
    <cellStyle name="Normal 2 7 2 3 3 2 2" xfId="29128" xr:uid="{64D184F3-8750-4779-AD7E-3C2670C8C1F9}"/>
    <cellStyle name="Normal 2 7 2 3 3 2 3" xfId="19465" xr:uid="{C55BEBA8-7FED-4FA1-8824-1417E579C19D}"/>
    <cellStyle name="Normal 2 7 2 3 3 3" xfId="11918" xr:uid="{19790472-FDBF-4343-A908-D5227F327227}"/>
    <cellStyle name="Normal 2 7 2 3 3 3 2" xfId="22298" xr:uid="{D32F6789-4B33-4ACE-90BB-18E7DA31FC34}"/>
    <cellStyle name="Normal 2 7 2 3 3 4" xfId="24857" xr:uid="{A4FBD7FA-FBEE-4842-A1E8-43055A965CF0}"/>
    <cellStyle name="Normal 2 7 2 3 3 5" xfId="16632" xr:uid="{43E97128-EC23-4A9B-82E7-5DB4C68F61A8}"/>
    <cellStyle name="Normal 2 7 2 3 4" xfId="5969" xr:uid="{E37172F9-AF05-4B50-BE74-DDE24FC1ECFA}"/>
    <cellStyle name="Normal 2 7 2 3 4 2" xfId="28162" xr:uid="{FB7D729F-D05C-4CFB-AECB-578A7A0E111E}"/>
    <cellStyle name="Normal 2 7 2 3 4 3" xfId="15422" xr:uid="{4BC28C4B-2E55-4758-BFE3-FD794385D915}"/>
    <cellStyle name="Normal 2 7 2 3 5" xfId="7875" xr:uid="{CBC480B9-250E-4752-8C7E-FEECAD33E184}"/>
    <cellStyle name="Normal 2 7 2 3 5 2" xfId="18255" xr:uid="{02A38621-5D51-489E-A9C4-C0034C3E1E4F}"/>
    <cellStyle name="Normal 2 7 2 3 6" xfId="10708" xr:uid="{763846FE-D254-4051-A7F8-A6D9B0A23171}"/>
    <cellStyle name="Normal 2 7 2 3 6 2" xfId="21088" xr:uid="{DDE05959-F911-4E96-A639-A3E9431B0F94}"/>
    <cellStyle name="Normal 2 7 2 3 7" xfId="23813" xr:uid="{38386524-8898-4D1D-8213-35251C1FA35C}"/>
    <cellStyle name="Normal 2 7 2 3 8" xfId="13194" xr:uid="{E7CF5003-47AF-4ED3-860D-20AAD7A72CF2}"/>
    <cellStyle name="Normal 2 7 2 4" xfId="3251" xr:uid="{00000000-0005-0000-0000-0000DA040000}"/>
    <cellStyle name="Normal 2 7 2 4 2" xfId="4494" xr:uid="{2B5F4C4D-2964-42B1-AD6E-6EA6156723F7}"/>
    <cellStyle name="Normal 2 7 2 4 2 2" xfId="9265" xr:uid="{D616D958-AABB-4055-9283-BC0981066AD6}"/>
    <cellStyle name="Normal 2 7 2 4 2 2 2" xfId="19645" xr:uid="{B9F8553E-9544-4AB5-ACE8-E5AB115AB242}"/>
    <cellStyle name="Normal 2 7 2 4 2 3" xfId="12098" xr:uid="{7F8B9777-0E7F-483F-8DD2-A23E5BAAEF5C}"/>
    <cellStyle name="Normal 2 7 2 4 2 3 2" xfId="22478" xr:uid="{93CB87D0-516F-4877-83AC-812AAB80E25D}"/>
    <cellStyle name="Normal 2 7 2 4 2 4" xfId="27886" xr:uid="{0107E775-C3CD-4FC3-96E8-6B1CB5C16DB4}"/>
    <cellStyle name="Normal 2 7 2 4 2 5" xfId="16812" xr:uid="{BE278253-1BF1-4981-AE60-1A8A9A90622F}"/>
    <cellStyle name="Normal 2 7 2 4 3" xfId="6308" xr:uid="{C0BB7D75-75B0-4B27-983C-0A8D2EBD4C74}"/>
    <cellStyle name="Normal 2 7 2 4 3 2" xfId="15877" xr:uid="{DFDD26D1-8C76-4C15-A3F7-1E64C55A1AF7}"/>
    <cellStyle name="Normal 2 7 2 4 4" xfId="8330" xr:uid="{4C3E300F-EE99-4C21-84B3-C4E34C2CA8A5}"/>
    <cellStyle name="Normal 2 7 2 4 4 2" xfId="18710" xr:uid="{C7A34A52-4BA3-42AD-A9E5-0E328121B25C}"/>
    <cellStyle name="Normal 2 7 2 4 5" xfId="11163" xr:uid="{C46616C6-3F24-4C03-9C25-9968C2027064}"/>
    <cellStyle name="Normal 2 7 2 4 5 2" xfId="21543" xr:uid="{52474DD4-4027-48EB-9671-E06736DE8582}"/>
    <cellStyle name="Normal 2 7 2 4 6" xfId="25504" xr:uid="{8A7046FA-FA5B-4560-9DE0-3EDEFA402F35}"/>
    <cellStyle name="Normal 2 7 2 4 7" xfId="13798" xr:uid="{D460E849-04E3-45D2-A14A-FB0901FFCC33}"/>
    <cellStyle name="Normal 2 7 2 5" xfId="3246" xr:uid="{00000000-0005-0000-0000-0000DB040000}"/>
    <cellStyle name="Normal 2 7 2 5 2" xfId="6303" xr:uid="{BE4333F0-C05D-4B14-A1A1-E590D6EDBAD9}"/>
    <cellStyle name="Normal 2 7 2 5 2 2" xfId="28389" xr:uid="{0320A238-0342-4A14-AE2A-497B3DFF82F3}"/>
    <cellStyle name="Normal 2 7 2 5 2 3" xfId="15872" xr:uid="{9A287CA8-8C41-4746-9F51-AB1F2306AE2A}"/>
    <cellStyle name="Normal 2 7 2 5 3" xfId="8325" xr:uid="{272CD5A3-1B0C-4262-A382-8AF74FE454EA}"/>
    <cellStyle name="Normal 2 7 2 5 3 2" xfId="18705" xr:uid="{E38479BA-F997-4544-85B0-C83524F2BDFC}"/>
    <cellStyle name="Normal 2 7 2 5 4" xfId="11158" xr:uid="{C4428E8F-46A5-42B0-84F9-39E1F2CA2692}"/>
    <cellStyle name="Normal 2 7 2 5 4 2" xfId="21538" xr:uid="{497F2DA9-598E-44D7-B61B-D0ADA112B81D}"/>
    <cellStyle name="Normal 2 7 2 5 5" xfId="24351" xr:uid="{0A460A1E-0C6C-4332-9151-D6E996923AC3}"/>
    <cellStyle name="Normal 2 7 2 5 6" xfId="13793" xr:uid="{81B3E93F-8D5A-4A1F-A421-B8426C67CC60}"/>
    <cellStyle name="Normal 2 7 2 6" xfId="2546" xr:uid="{00000000-0005-0000-0000-0000DC040000}"/>
    <cellStyle name="Normal 2 7 2 6 2" xfId="5817" xr:uid="{1D674A74-CA68-4F14-86A3-852BD78DBF62}"/>
    <cellStyle name="Normal 2 7 2 6 2 2" xfId="26111" xr:uid="{3916A2C1-F727-448F-9949-3BC53CBA4AF7}"/>
    <cellStyle name="Normal 2 7 2 6 2 3" xfId="15217" xr:uid="{475B378D-4802-46C9-8541-141DE8D7A611}"/>
    <cellStyle name="Normal 2 7 2 6 3" xfId="7670" xr:uid="{27D543AE-D1E2-4C6C-896C-88156F2BB6EC}"/>
    <cellStyle name="Normal 2 7 2 6 3 2" xfId="18050" xr:uid="{CB20DE0A-CCB4-4FEF-838F-66D5180AC852}"/>
    <cellStyle name="Normal 2 7 2 6 4" xfId="10503" xr:uid="{D2745FDC-32DE-435B-A069-D6CA0C79EB48}"/>
    <cellStyle name="Normal 2 7 2 6 4 2" xfId="20883" xr:uid="{9D7CF0B2-9F8D-42D6-8A93-0AA390D6A34A}"/>
    <cellStyle name="Normal 2 7 2 6 5" xfId="24540" xr:uid="{2F47A91F-BD5F-49D3-8DAE-B69289587EBE}"/>
    <cellStyle name="Normal 2 7 2 6 6" xfId="12933" xr:uid="{000E4F26-F5E8-4094-B174-BBE61AFB4D3B}"/>
    <cellStyle name="Normal 2 7 2 7" xfId="2240" xr:uid="{00000000-0005-0000-0000-0000D2040000}"/>
    <cellStyle name="Normal 2 7 2 7 2" xfId="7366" xr:uid="{5119E13D-4E0E-4D76-8686-5B4526C0C1C7}"/>
    <cellStyle name="Normal 2 7 2 7 2 2" xfId="17746" xr:uid="{FCBA4D9A-FBF7-413B-9350-E19F6DCDCF95}"/>
    <cellStyle name="Normal 2 7 2 7 3" xfId="10199" xr:uid="{29268BB4-8542-4ACA-8912-943E50217DC3}"/>
    <cellStyle name="Normal 2 7 2 7 3 2" xfId="20579" xr:uid="{EF86BB97-B758-4ECF-97B9-1B9AB3D18A92}"/>
    <cellStyle name="Normal 2 7 2 7 4" xfId="24473" xr:uid="{2995AD3E-C9A3-4DBC-B784-99DCCD2CE1FF}"/>
    <cellStyle name="Normal 2 7 2 7 5" xfId="14913" xr:uid="{E726648D-85AB-46CF-86E5-5E3FFD70D0FC}"/>
    <cellStyle name="Normal 2 7 2 8" xfId="3793" xr:uid="{CF4F2132-8A0C-43A3-AB68-C933D526D158}"/>
    <cellStyle name="Normal 2 7 2 8 2" xfId="8628" xr:uid="{5B1BB51F-279A-4AF4-B10A-FFDCE55D05F7}"/>
    <cellStyle name="Normal 2 7 2 8 2 2" xfId="19008" xr:uid="{8D5C05B3-37CC-436B-981B-569D3B6C4AFF}"/>
    <cellStyle name="Normal 2 7 2 8 3" xfId="11461" xr:uid="{A4089863-9C82-4C13-BBA9-39443F4DBAC3}"/>
    <cellStyle name="Normal 2 7 2 8 3 2" xfId="21841" xr:uid="{3FBA34BC-2463-474C-8466-B15DFC67BEB4}"/>
    <cellStyle name="Normal 2 7 2 8 4" xfId="16175" xr:uid="{A4FEF638-BB73-444C-A4F9-7A2B01095EAC}"/>
    <cellStyle name="Normal 2 7 2 9" xfId="5177" xr:uid="{E5D43967-6CEF-4691-8C42-561CDAC6057C}"/>
    <cellStyle name="Normal 2 7 2 9 2" xfId="14474" xr:uid="{99C5F3F4-F27D-484C-98C2-80557E391747}"/>
    <cellStyle name="Normal 2 7 3" xfId="829" xr:uid="{00000000-0005-0000-0000-0000E9040000}"/>
    <cellStyle name="Normal 2 7 3 10" xfId="9762" xr:uid="{B80564E9-6480-4D14-BCE7-7C080664B2B4}"/>
    <cellStyle name="Normal 2 7 3 10 2" xfId="20142" xr:uid="{556952A2-9939-4C12-B86B-39B9853E10B0}"/>
    <cellStyle name="Normal 2 7 3 11" xfId="25522" xr:uid="{234A48C0-02A8-44E1-B3E7-3323B0C7D3D2}"/>
    <cellStyle name="Normal 2 7 3 12" xfId="12574" xr:uid="{00020838-BBC7-41F8-BCA5-E57A9E4B56FE}"/>
    <cellStyle name="Normal 2 7 3 2" xfId="2754" xr:uid="{00000000-0005-0000-0000-0000DE040000}"/>
    <cellStyle name="Normal 2 7 3 2 2" xfId="3253" xr:uid="{00000000-0005-0000-0000-0000DF040000}"/>
    <cellStyle name="Normal 2 7 3 2 2 2" xfId="6310" xr:uid="{51EB6BFC-00E1-4ED8-B0FF-AB5DAADD7864}"/>
    <cellStyle name="Normal 2 7 3 2 2 2 2" xfId="28630" xr:uid="{7D93899E-8F71-4234-AB8C-7C54CC5863CC}"/>
    <cellStyle name="Normal 2 7 3 2 2 2 3" xfId="15879" xr:uid="{6E851EF1-83F0-43C0-8E48-F0C74D9CA53E}"/>
    <cellStyle name="Normal 2 7 3 2 2 3" xfId="8332" xr:uid="{0F84327D-3644-4CD7-BEDF-5CD88CF5F3C7}"/>
    <cellStyle name="Normal 2 7 3 2 2 3 2" xfId="18712" xr:uid="{3CEFA913-4086-4620-8FAE-29374E0926BB}"/>
    <cellStyle name="Normal 2 7 3 2 2 4" xfId="11165" xr:uid="{5DD1EFA7-030D-4944-B43B-A633D59FF435}"/>
    <cellStyle name="Normal 2 7 3 2 2 4 2" xfId="21545" xr:uid="{C0EFD3DF-1AD3-44C5-A3C0-412CBDBD60D2}"/>
    <cellStyle name="Normal 2 7 3 2 2 5" xfId="23550" xr:uid="{CE5A8228-E08C-48A3-9221-6D39D333AAE2}"/>
    <cellStyle name="Normal 2 7 3 2 2 6" xfId="13800" xr:uid="{8F3BFDAD-E95B-439F-AF44-3DD15009B399}"/>
    <cellStyle name="Normal 2 7 3 2 3" xfId="4316" xr:uid="{F0FA149B-8459-42D0-8CB6-1F65390FA2E6}"/>
    <cellStyle name="Normal 2 7 3 2 3 2" xfId="9087" xr:uid="{13EE7781-CB1A-48FF-8B60-CAD4EAC598A7}"/>
    <cellStyle name="Normal 2 7 3 2 3 2 2" xfId="29130" xr:uid="{68BB0749-92B9-49EC-89BD-AA5009509809}"/>
    <cellStyle name="Normal 2 7 3 2 3 2 3" xfId="19467" xr:uid="{6B2CA347-D3CE-4655-9B76-DF7270573970}"/>
    <cellStyle name="Normal 2 7 3 2 3 3" xfId="11920" xr:uid="{0AE48217-5F93-410B-827C-64764A3D87CE}"/>
    <cellStyle name="Normal 2 7 3 2 3 3 2" xfId="22300" xr:uid="{264AD89D-73AB-4AAD-874F-8B4282D5C1CF}"/>
    <cellStyle name="Normal 2 7 3 2 3 4" xfId="25532" xr:uid="{3DC2F328-4B81-425C-ABF4-704C59C8F081}"/>
    <cellStyle name="Normal 2 7 3 2 3 5" xfId="16634" xr:uid="{5BA5B6DA-B259-4A1D-A4F2-1E8888B6843A}"/>
    <cellStyle name="Normal 2 7 3 2 4" xfId="5971" xr:uid="{449DB9B6-AF5A-4D70-90FE-048BB77B6718}"/>
    <cellStyle name="Normal 2 7 3 2 4 2" xfId="27620" xr:uid="{511F04B6-3E27-4407-A4D8-8D70F34EFFF4}"/>
    <cellStyle name="Normal 2 7 3 2 4 3" xfId="15424" xr:uid="{6102C36C-5A29-4F8C-AB06-1B403F2FD649}"/>
    <cellStyle name="Normal 2 7 3 2 5" xfId="7877" xr:uid="{A229218C-02A5-47B0-AA7C-571FC337C148}"/>
    <cellStyle name="Normal 2 7 3 2 5 2" xfId="18257" xr:uid="{B84E5EFA-F2D4-4E1C-BD6A-A7951DD11C32}"/>
    <cellStyle name="Normal 2 7 3 2 6" xfId="10710" xr:uid="{E8EC6D97-24ED-43E3-8522-4A0D809F1DB6}"/>
    <cellStyle name="Normal 2 7 3 2 6 2" xfId="21090" xr:uid="{22073319-E475-4888-823F-028CED0905C3}"/>
    <cellStyle name="Normal 2 7 3 2 7" xfId="23710" xr:uid="{8BCE977C-02D7-4091-AC63-AB94B7E90B71}"/>
    <cellStyle name="Normal 2 7 3 2 8" xfId="13196" xr:uid="{F715D9B3-3B00-4753-ADC4-EEA5AFCB12BF}"/>
    <cellStyle name="Normal 2 7 3 3" xfId="3254" xr:uid="{00000000-0005-0000-0000-0000E0040000}"/>
    <cellStyle name="Normal 2 7 3 3 2" xfId="4495" xr:uid="{E44E24F4-11E3-4C63-B085-E40DE17F6EF7}"/>
    <cellStyle name="Normal 2 7 3 3 2 2" xfId="9266" xr:uid="{F607B122-C1DC-445F-8A88-5E4BE4912255}"/>
    <cellStyle name="Normal 2 7 3 3 2 2 2" xfId="29249" xr:uid="{50F3BC27-435C-4D98-8E31-8F9014CC22C4}"/>
    <cellStyle name="Normal 2 7 3 3 2 2 3" xfId="19646" xr:uid="{DFF9221F-6C54-433A-8154-CDBBD1F490E1}"/>
    <cellStyle name="Normal 2 7 3 3 2 3" xfId="12099" xr:uid="{2C3F255D-9EF4-41F8-B486-1B90CA5CE5DC}"/>
    <cellStyle name="Normal 2 7 3 3 2 3 2" xfId="22479" xr:uid="{6B6B44B1-77DA-4CC4-85E4-7343FE41ED86}"/>
    <cellStyle name="Normal 2 7 3 3 2 4" xfId="25584" xr:uid="{0618D42F-60BE-4BC9-A9C5-E2DD27C26C4E}"/>
    <cellStyle name="Normal 2 7 3 3 2 5" xfId="16813" xr:uid="{FD6B4A63-97D0-4A7C-9618-E0F47BC35482}"/>
    <cellStyle name="Normal 2 7 3 3 3" xfId="6311" xr:uid="{F7B8C740-69D5-45D4-B54F-8FF7F200BF30}"/>
    <cellStyle name="Normal 2 7 3 3 3 2" xfId="27027" xr:uid="{CF63DFF2-DF2D-42A9-9CB0-6897F9DAEC31}"/>
    <cellStyle name="Normal 2 7 3 3 3 3" xfId="15880" xr:uid="{8F12AE2C-93C4-4022-9E00-C55DC14BC030}"/>
    <cellStyle name="Normal 2 7 3 3 4" xfId="8333" xr:uid="{29056D99-3D36-4375-A602-B939E0A4C136}"/>
    <cellStyle name="Normal 2 7 3 3 4 2" xfId="18713" xr:uid="{37A61D48-0330-4E70-966F-C37E4E2BC657}"/>
    <cellStyle name="Normal 2 7 3 3 5" xfId="11166" xr:uid="{83932395-17B4-46E8-945E-51CB87C17AAA}"/>
    <cellStyle name="Normal 2 7 3 3 5 2" xfId="21546" xr:uid="{DDB4E08E-1B10-476A-8A94-73E0C7AA389E}"/>
    <cellStyle name="Normal 2 7 3 3 6" xfId="22991" xr:uid="{AA3E6471-6B09-49D6-A1FA-316B52C2DC9E}"/>
    <cellStyle name="Normal 2 7 3 3 7" xfId="13801" xr:uid="{9BA4A25F-A6CF-4C2A-834C-A66F837A42E3}"/>
    <cellStyle name="Normal 2 7 3 4" xfId="3252" xr:uid="{00000000-0005-0000-0000-0000E1040000}"/>
    <cellStyle name="Normal 2 7 3 4 2" xfId="6309" xr:uid="{952B3B49-6784-4F40-88F5-B4F972EA4693}"/>
    <cellStyle name="Normal 2 7 3 4 2 2" xfId="27913" xr:uid="{45FB4DDF-06EC-4EA8-A9DA-793E40797DBA}"/>
    <cellStyle name="Normal 2 7 3 4 2 3" xfId="15878" xr:uid="{EDEC2EC9-F75A-46B8-BD61-C2A06F311FD2}"/>
    <cellStyle name="Normal 2 7 3 4 3" xfId="8331" xr:uid="{F64895AA-6DC0-474D-BB42-ADCFC5A3F235}"/>
    <cellStyle name="Normal 2 7 3 4 3 2" xfId="18711" xr:uid="{C5D09A53-FC8F-4CBB-B471-31D3C50B273E}"/>
    <cellStyle name="Normal 2 7 3 4 4" xfId="11164" xr:uid="{13B95295-4270-4165-818B-1F05CFA39F6C}"/>
    <cellStyle name="Normal 2 7 3 4 4 2" xfId="21544" xr:uid="{DC6DCDA5-83C2-47D6-B40F-B441C545DE85}"/>
    <cellStyle name="Normal 2 7 3 4 5" xfId="25473" xr:uid="{628DC834-128B-46BA-AE94-946C6D07CD2C}"/>
    <cellStyle name="Normal 2 7 3 4 6" xfId="13799" xr:uid="{6D95D2C3-CFCA-4A68-848A-C0045636431B}"/>
    <cellStyle name="Normal 2 7 3 5" xfId="2589" xr:uid="{00000000-0005-0000-0000-0000E2040000}"/>
    <cellStyle name="Normal 2 7 3 5 2" xfId="5853" xr:uid="{6E5D7FC6-BC25-4F64-AB3B-18F95C472E62}"/>
    <cellStyle name="Normal 2 7 3 5 2 2" xfId="26539" xr:uid="{E929C846-2174-423E-BB86-4AA789DAD5AC}"/>
    <cellStyle name="Normal 2 7 3 5 2 3" xfId="15260" xr:uid="{E40C3F2D-C75D-4D37-AC44-D064C4E43DA4}"/>
    <cellStyle name="Normal 2 7 3 5 3" xfId="7713" xr:uid="{28919E85-E930-481E-A738-005C65D7CD08}"/>
    <cellStyle name="Normal 2 7 3 5 3 2" xfId="18093" xr:uid="{5EE22060-DB55-4D74-A870-5D7A5BC55274}"/>
    <cellStyle name="Normal 2 7 3 5 4" xfId="10546" xr:uid="{659A77B6-F830-4D39-A48E-6409F1F0594B}"/>
    <cellStyle name="Normal 2 7 3 5 4 2" xfId="20926" xr:uid="{5D7F621F-D49F-498F-9F7F-7378F1476F5E}"/>
    <cellStyle name="Normal 2 7 3 5 5" xfId="24546" xr:uid="{A5313C3F-96EE-4060-8783-66ECE116BCDA}"/>
    <cellStyle name="Normal 2 7 3 5 6" xfId="12976" xr:uid="{D7BC3DB9-57B9-4FA4-BDE3-AB038564B4B9}"/>
    <cellStyle name="Normal 2 7 3 6" xfId="2341" xr:uid="{00000000-0005-0000-0000-0000DD040000}"/>
    <cellStyle name="Normal 2 7 3 6 2" xfId="7467" xr:uid="{EB054676-16DD-4F99-B06F-880B10F30D6E}"/>
    <cellStyle name="Normal 2 7 3 6 2 2" xfId="17847" xr:uid="{5A3B8AB1-C0FD-4381-B1C0-759725456496}"/>
    <cellStyle name="Normal 2 7 3 6 3" xfId="10300" xr:uid="{59752E6B-2F9C-422B-A5CF-BF244108AB63}"/>
    <cellStyle name="Normal 2 7 3 6 3 2" xfId="20680" xr:uid="{EFC3C9AC-DD31-49D7-A76B-6630B741ADB7}"/>
    <cellStyle name="Normal 2 7 3 6 4" xfId="24341" xr:uid="{6C2B060D-7F3F-43EA-90DF-811375E8A8DA}"/>
    <cellStyle name="Normal 2 7 3 6 5" xfId="15014" xr:uid="{52151680-D1F4-47E0-B0B6-AC16A955DE7D}"/>
    <cellStyle name="Normal 2 7 3 7" xfId="3852" xr:uid="{59876A13-9C9B-4479-82D9-3B4487A30E85}"/>
    <cellStyle name="Normal 2 7 3 7 2" xfId="8684" xr:uid="{DAEF771C-46E2-4656-9534-C313BFDCC933}"/>
    <cellStyle name="Normal 2 7 3 7 2 2" xfId="19064" xr:uid="{A9F8AFBB-20CF-4D39-A663-20579B9E6A4C}"/>
    <cellStyle name="Normal 2 7 3 7 3" xfId="11517" xr:uid="{E53E25F0-554F-4C03-B995-6B4032C65344}"/>
    <cellStyle name="Normal 2 7 3 7 3 2" xfId="21897" xr:uid="{F2F52DF5-D904-4A85-8BA8-3EEEF873E7E4}"/>
    <cellStyle name="Normal 2 7 3 7 4" xfId="16231" xr:uid="{010B7F2A-24A7-459F-B56F-250D84FB8E56}"/>
    <cellStyle name="Normal 2 7 3 8" xfId="5179" xr:uid="{22912720-0D4C-46AF-8639-04244B5F8F4E}"/>
    <cellStyle name="Normal 2 7 3 8 2" xfId="14476" xr:uid="{448BDAA4-27CE-4B7A-8C21-14DB037BD217}"/>
    <cellStyle name="Normal 2 7 3 9" xfId="6929" xr:uid="{AACDEF32-BE4B-4B88-8424-71DD3D415B58}"/>
    <cellStyle name="Normal 2 7 3 9 2" xfId="17309" xr:uid="{060F623E-363F-4BD7-A35D-5DC56C34B0B3}"/>
    <cellStyle name="Normal 2 7 4" xfId="830" xr:uid="{00000000-0005-0000-0000-0000EA040000}"/>
    <cellStyle name="Normal 2 7 4 2" xfId="3255" xr:uid="{00000000-0005-0000-0000-0000E4040000}"/>
    <cellStyle name="Normal 2 7 4 2 2" xfId="6312" xr:uid="{71CEE823-4AD0-4944-A0A5-A0BF88293776}"/>
    <cellStyle name="Normal 2 7 4 2 2 2" xfId="27388" xr:uid="{CEE0CC8A-EEE2-4444-A522-E668DFDF64DE}"/>
    <cellStyle name="Normal 2 7 4 2 2 3" xfId="15881" xr:uid="{8ADAA1E4-6B32-495F-A7DE-CD304107210B}"/>
    <cellStyle name="Normal 2 7 4 2 3" xfId="8334" xr:uid="{8FC6695D-EC43-4BDE-93D5-305C82CFB52A}"/>
    <cellStyle name="Normal 2 7 4 2 3 2" xfId="18714" xr:uid="{95E66D1D-0F3B-4CC6-A376-6951F4876EF2}"/>
    <cellStyle name="Normal 2 7 4 2 4" xfId="11167" xr:uid="{5DF6F997-CD37-4F51-964E-33446D081265}"/>
    <cellStyle name="Normal 2 7 4 2 4 2" xfId="21547" xr:uid="{59983315-2332-4F8C-8208-D6E0014BC384}"/>
    <cellStyle name="Normal 2 7 4 2 5" xfId="25427" xr:uid="{D0E63B7D-5BC9-4688-B9CF-6746F6EEBEEF}"/>
    <cellStyle name="Normal 2 7 4 2 6" xfId="13802" xr:uid="{CD06FEB9-D84B-4249-912F-F1263917FFA9}"/>
    <cellStyle name="Normal 2 7 4 3" xfId="2751" xr:uid="{00000000-0005-0000-0000-0000E5040000}"/>
    <cellStyle name="Normal 2 7 4 3 2" xfId="5968" xr:uid="{145B2AC7-E138-4228-AF58-40C3AD233F72}"/>
    <cellStyle name="Normal 2 7 4 3 2 2" xfId="26515" xr:uid="{2A85577B-91D0-4CCF-98A7-397E250A4C3F}"/>
    <cellStyle name="Normal 2 7 4 3 2 3" xfId="15421" xr:uid="{848982D3-A451-47CB-8014-C2530F0784D8}"/>
    <cellStyle name="Normal 2 7 4 3 3" xfId="7874" xr:uid="{B71A9E4B-A303-4E37-BFF9-85C5EC5891C9}"/>
    <cellStyle name="Normal 2 7 4 3 3 2" xfId="18254" xr:uid="{228DDBD2-EFCA-4FF2-A944-A65244689CC1}"/>
    <cellStyle name="Normal 2 7 4 3 4" xfId="10707" xr:uid="{50A21E25-123A-4EC3-B4DC-ABCE8859B544}"/>
    <cellStyle name="Normal 2 7 4 3 4 2" xfId="21087" xr:uid="{8ED9BA2A-D7B1-4CF3-AFD0-84C83C86077C}"/>
    <cellStyle name="Normal 2 7 4 3 5" xfId="23976" xr:uid="{8EB8C2B8-786A-42D6-9143-5D4DFD9BFC73}"/>
    <cellStyle name="Normal 2 7 4 3 6" xfId="13193" xr:uid="{515F9088-1B79-40D4-8535-FE257CE33DE7}"/>
    <cellStyle name="Normal 2 7 4 4" xfId="4173" xr:uid="{8AC50F76-D3E6-41CF-9C06-029A048ABCE8}"/>
    <cellStyle name="Normal 2 7 4 4 2" xfId="8944" xr:uid="{772C9F48-4D58-4B83-A954-095A564A0D15}"/>
    <cellStyle name="Normal 2 7 4 4 2 2" xfId="19324" xr:uid="{F71795C8-7D43-4499-B687-6A053FA1DE38}"/>
    <cellStyle name="Normal 2 7 4 4 3" xfId="11777" xr:uid="{1638D4BF-F1C5-4F51-B1FC-B5BD54ABF90A}"/>
    <cellStyle name="Normal 2 7 4 4 3 2" xfId="22157" xr:uid="{AF0389C7-E3B2-4F45-870B-8DC1F1EEA5B3}"/>
    <cellStyle name="Normal 2 7 4 4 4" xfId="25047" xr:uid="{7CC9B72E-3642-44F3-AF24-C6D0606626FF}"/>
    <cellStyle name="Normal 2 7 4 4 5" xfId="16491" xr:uid="{8F2EC2B8-9FE6-40E7-A228-62ED530AC17F}"/>
    <cellStyle name="Normal 2 7 4 5" xfId="5180" xr:uid="{717DE2C8-2F2E-4098-81A0-E0FA74614B37}"/>
    <cellStyle name="Normal 2 7 4 5 2" xfId="14477" xr:uid="{E74B6E9E-DE02-443A-B853-CFDBE2F2BB9D}"/>
    <cellStyle name="Normal 2 7 4 6" xfId="6930" xr:uid="{3B77EAA3-7C6C-4770-9571-6AC26DFBFF32}"/>
    <cellStyle name="Normal 2 7 4 6 2" xfId="17310" xr:uid="{F461C47C-701C-47D3-BA57-45790E5533C4}"/>
    <cellStyle name="Normal 2 7 4 7" xfId="9763" xr:uid="{FB8127CE-A3A1-4439-98A8-ECC6B82A8295}"/>
    <cellStyle name="Normal 2 7 4 7 2" xfId="20143" xr:uid="{5AF0005F-F0E6-4D89-9C47-D2C9BB2CD303}"/>
    <cellStyle name="Normal 2 7 4 8" xfId="22992" xr:uid="{562F3934-A9DB-4292-8085-6013FA723BAD}"/>
    <cellStyle name="Normal 2 7 4 9" xfId="12732" xr:uid="{3125FADE-A930-44DF-8690-A3014C853D23}"/>
    <cellStyle name="Normal 2 7 5" xfId="3256" xr:uid="{00000000-0005-0000-0000-0000E6040000}"/>
    <cellStyle name="Normal 2 7 5 2" xfId="4496" xr:uid="{6B1E980C-131C-4198-B764-D6BE5D211DA5}"/>
    <cellStyle name="Normal 2 7 5 2 2" xfId="9267" xr:uid="{B7AAB0C6-24BF-4D46-9AA8-24A20F188FDA}"/>
    <cellStyle name="Normal 2 7 5 2 2 2" xfId="29250" xr:uid="{E4734FF7-FCA2-4419-9732-777445AC6B10}"/>
    <cellStyle name="Normal 2 7 5 2 2 3" xfId="19647" xr:uid="{AE84BA61-752F-4654-AE01-737BED40B691}"/>
    <cellStyle name="Normal 2 7 5 2 3" xfId="12100" xr:uid="{DB0328AF-7516-46F1-91E1-E91A6AB86926}"/>
    <cellStyle name="Normal 2 7 5 2 3 2" xfId="22480" xr:uid="{DFB245FF-558E-4727-AEC3-34DB84043612}"/>
    <cellStyle name="Normal 2 7 5 2 4" xfId="25417" xr:uid="{749BA87B-9475-4996-BE56-534F2E8B02B8}"/>
    <cellStyle name="Normal 2 7 5 2 5" xfId="16814" xr:uid="{C9A14064-E63B-40C9-A73D-AFE5C51F8BEF}"/>
    <cellStyle name="Normal 2 7 5 3" xfId="6313" xr:uid="{016DB043-5EF2-4057-AF73-300D6DBDEF75}"/>
    <cellStyle name="Normal 2 7 5 3 2" xfId="26474" xr:uid="{13D0BCA5-0E56-4BC8-9755-AC8E6E21A552}"/>
    <cellStyle name="Normal 2 7 5 3 3" xfId="15882" xr:uid="{B0344709-8316-48B7-9700-1B797A8C7642}"/>
    <cellStyle name="Normal 2 7 5 4" xfId="8335" xr:uid="{4DA050E3-2232-4805-BC13-40346E73E54B}"/>
    <cellStyle name="Normal 2 7 5 4 2" xfId="18715" xr:uid="{A976D288-5856-4ED8-804A-4ECF8534B765}"/>
    <cellStyle name="Normal 2 7 5 5" xfId="11168" xr:uid="{DA5D3750-153B-426B-9D39-B81E3AAF7F63}"/>
    <cellStyle name="Normal 2 7 5 5 2" xfId="21548" xr:uid="{0C6072E1-0399-40E2-BDF9-50D23FE32DFC}"/>
    <cellStyle name="Normal 2 7 5 6" xfId="24230" xr:uid="{8C853527-3A85-4D80-A47F-7032AA059977}"/>
    <cellStyle name="Normal 2 7 5 7" xfId="13803" xr:uid="{0838E1E9-5B0D-41A5-A8FD-58D14A45CBB8}"/>
    <cellStyle name="Normal 2 7 6" xfId="2914" xr:uid="{00000000-0005-0000-0000-0000E7040000}"/>
    <cellStyle name="Normal 2 7 6 2" xfId="6099" xr:uid="{A72DA3E3-628A-466B-B484-2AD061942FF4}"/>
    <cellStyle name="Normal 2 7 6 2 2" xfId="26186" xr:uid="{E3525FCE-0E8B-4363-86AA-5DB0CA30EAC7}"/>
    <cellStyle name="Normal 2 7 6 2 3" xfId="15577" xr:uid="{AD7A8575-854D-44EA-B785-2F1001A2A045}"/>
    <cellStyle name="Normal 2 7 6 3" xfId="8030" xr:uid="{8C399678-619D-4551-9E61-7E718BD25A05}"/>
    <cellStyle name="Normal 2 7 6 3 2" xfId="18410" xr:uid="{B105745C-B71D-49AF-A6E4-9531ED33804E}"/>
    <cellStyle name="Normal 2 7 6 4" xfId="10863" xr:uid="{A3744CBC-45DE-4DAA-BA85-096F6E9261F1}"/>
    <cellStyle name="Normal 2 7 6 4 2" xfId="21243" xr:uid="{E6A6B3B1-E09F-4A41-954C-56180BE9BB5F}"/>
    <cellStyle name="Normal 2 7 6 5" xfId="23486" xr:uid="{ED24D4F5-7011-4B51-BC0D-6F22A62E844E}"/>
    <cellStyle name="Normal 2 7 6 6" xfId="13430" xr:uid="{F9DC699A-8F1C-4AE1-9057-A1937D783382}"/>
    <cellStyle name="Normal 2 7 7" xfId="2486" xr:uid="{00000000-0005-0000-0000-0000E8040000}"/>
    <cellStyle name="Normal 2 7 7 2" xfId="5770" xr:uid="{AC1B6218-AD1E-4FB2-B01B-3690B7A69759}"/>
    <cellStyle name="Normal 2 7 7 2 2" xfId="28749" xr:uid="{00B60B50-D380-4FF6-9C2A-D02F7AC372E8}"/>
    <cellStyle name="Normal 2 7 7 2 3" xfId="15157" xr:uid="{397FE296-624B-4C47-90C5-13988B62CA4A}"/>
    <cellStyle name="Normal 2 7 7 3" xfId="7610" xr:uid="{B75D5F0E-2123-44E6-AED0-AF402A568DD1}"/>
    <cellStyle name="Normal 2 7 7 3 2" xfId="17990" xr:uid="{562B3F72-ACAA-49FA-986D-18354E0EAC7E}"/>
    <cellStyle name="Normal 2 7 7 4" xfId="10443" xr:uid="{44FF3E11-BB54-432F-9989-F88AFDD01007}"/>
    <cellStyle name="Normal 2 7 7 4 2" xfId="20823" xr:uid="{DEBB59F7-4C48-408A-BD45-419079E7F30B}"/>
    <cellStyle name="Normal 2 7 7 5" xfId="23355" xr:uid="{09A29A52-3B42-4616-92F6-5CBC0EA39103}"/>
    <cellStyle name="Normal 2 7 7 6" xfId="12873" xr:uid="{CA745FC1-03D0-438C-BF2F-B04F366ACD19}"/>
    <cellStyle name="Normal 2 7 8" xfId="2180" xr:uid="{00000000-0005-0000-0000-0000D1040000}"/>
    <cellStyle name="Normal 2 7 8 2" xfId="7306" xr:uid="{0830F5DD-6D21-49F4-A9B3-604959D8120F}"/>
    <cellStyle name="Normal 2 7 8 2 2" xfId="17686" xr:uid="{29EDD52C-37AD-477B-AFB3-3D788AE07F90}"/>
    <cellStyle name="Normal 2 7 8 3" xfId="10139" xr:uid="{DB91861C-0F9C-4892-A88B-7DBA1139476D}"/>
    <cellStyle name="Normal 2 7 8 3 2" xfId="20519" xr:uid="{00B74FED-9925-4107-AD01-E9A8F8C22E98}"/>
    <cellStyle name="Normal 2 7 8 4" xfId="24850" xr:uid="{9F222FCF-80AD-4A76-8591-13E84C4F1B1E}"/>
    <cellStyle name="Normal 2 7 8 5" xfId="14853" xr:uid="{55F52EA5-B516-4C11-A49F-8421E51557FF}"/>
    <cellStyle name="Normal 2 7 9" xfId="3951" xr:uid="{A6386ADA-3287-4373-839E-4D0FB01F6C53}"/>
    <cellStyle name="Normal 2 7 9 2" xfId="8782" xr:uid="{99D06A28-198A-451C-9CC5-BBFF21DD87E2}"/>
    <cellStyle name="Normal 2 7 9 2 2" xfId="19162" xr:uid="{3775A87A-2918-4CCC-82B1-39DC7F69925D}"/>
    <cellStyle name="Normal 2 7 9 3" xfId="11615" xr:uid="{C785F9A9-9F97-4EFB-9C31-10DEE8DC4130}"/>
    <cellStyle name="Normal 2 7 9 3 2" xfId="21995" xr:uid="{C92B6D30-0CB7-48C0-AFA2-0393924E08D1}"/>
    <cellStyle name="Normal 2 7 9 4" xfId="16329" xr:uid="{20C1B482-BFD0-465A-8590-E53314C7EF9A}"/>
    <cellStyle name="Normal 2 8" xfId="831" xr:uid="{00000000-0005-0000-0000-0000EB040000}"/>
    <cellStyle name="Normal 2 8 10" xfId="5181" xr:uid="{40380ED7-DDE8-4CE3-82C0-99469D30D652}"/>
    <cellStyle name="Normal 2 8 10 2" xfId="14478" xr:uid="{E1EB6AAD-E630-4183-B6FD-218D1F36B279}"/>
    <cellStyle name="Normal 2 8 11" xfId="6931" xr:uid="{4E51C6D5-27D3-44AA-BAF2-C86DDDAF7446}"/>
    <cellStyle name="Normal 2 8 11 2" xfId="17311" xr:uid="{837D9E52-6906-4D0D-8672-AB683F7730B4}"/>
    <cellStyle name="Normal 2 8 12" xfId="9764" xr:uid="{A749656F-3C03-463C-BB9D-2A573B397E89}"/>
    <cellStyle name="Normal 2 8 12 2" xfId="20144" xr:uid="{C8F920DA-218B-44F4-8186-69E8299B7674}"/>
    <cellStyle name="Normal 2 8 13" xfId="24144" xr:uid="{0963CDEC-E371-42BB-9422-ACE52BBA0CF3}"/>
    <cellStyle name="Normal 2 8 14" xfId="12445" xr:uid="{A31E1099-78CC-4B71-A141-F56A2524A61E}"/>
    <cellStyle name="Normal 2 8 2" xfId="832" xr:uid="{00000000-0005-0000-0000-0000EC040000}"/>
    <cellStyle name="Normal 2 8 2 10" xfId="9765" xr:uid="{4D9DFE05-B631-403C-BCF3-EF6C419A7C37}"/>
    <cellStyle name="Normal 2 8 2 10 2" xfId="20145" xr:uid="{0277E97B-E62E-427C-BF5C-3E79B155C3BF}"/>
    <cellStyle name="Normal 2 8 2 11" xfId="22933" xr:uid="{A9E5B6A5-7BA3-4B67-B5F4-6B9016B71202}"/>
    <cellStyle name="Normal 2 8 2 12" xfId="12575" xr:uid="{9AA20E7D-A7C9-4928-BD7B-329E347E1DF8}"/>
    <cellStyle name="Normal 2 8 2 2" xfId="833" xr:uid="{00000000-0005-0000-0000-0000ED040000}"/>
    <cellStyle name="Normal 2 8 2 2 2" xfId="3258" xr:uid="{00000000-0005-0000-0000-0000EC040000}"/>
    <cellStyle name="Normal 2 8 2 2 2 2" xfId="6315" xr:uid="{E8CEFCD8-20B3-4E94-9B5B-50A8F801EC89}"/>
    <cellStyle name="Normal 2 8 2 2 2 2 2" xfId="28450" xr:uid="{9B2527F5-BBB3-4B72-A313-3D4FC3D3FC8C}"/>
    <cellStyle name="Normal 2 8 2 2 2 2 3" xfId="28090" xr:uid="{550DFAE7-40CC-4013-9279-7A91D3B432AF}"/>
    <cellStyle name="Normal 2 8 2 2 2 2 4" xfId="15884" xr:uid="{A5BAF042-E853-4939-BD0A-B23D58C90756}"/>
    <cellStyle name="Normal 2 8 2 2 2 3" xfId="8337" xr:uid="{E29A79B0-B795-4C94-814D-9A47992D2E01}"/>
    <cellStyle name="Normal 2 8 2 2 2 3 2" xfId="28889" xr:uid="{90C5D1D6-906A-4005-92B0-64FAE9DF8EF7}"/>
    <cellStyle name="Normal 2 8 2 2 2 3 3" xfId="18717" xr:uid="{C0CF3DCE-97A0-498E-B04F-FBE73C34FEA1}"/>
    <cellStyle name="Normal 2 8 2 2 2 4" xfId="11170" xr:uid="{C6533BE9-E499-41F1-BEC4-3AA5F4A737A6}"/>
    <cellStyle name="Normal 2 8 2 2 2 4 2" xfId="21550" xr:uid="{979617F4-9BC4-4068-AF89-9D803C9B722D}"/>
    <cellStyle name="Normal 2 8 2 2 2 5" xfId="23676" xr:uid="{F7A09A72-CE90-45E7-A8FB-448103B44903}"/>
    <cellStyle name="Normal 2 8 2 2 2 6" xfId="13805" xr:uid="{9A71CDC9-C58C-47F5-8EB7-FCF081FA00A5}"/>
    <cellStyle name="Normal 2 8 2 2 3" xfId="4318" xr:uid="{00641515-B8EE-4462-A5E1-92E8AD68B412}"/>
    <cellStyle name="Normal 2 8 2 2 3 2" xfId="9089" xr:uid="{E5787134-1742-4497-B391-2B38C5521001}"/>
    <cellStyle name="Normal 2 8 2 2 3 2 2" xfId="29132" xr:uid="{60591CF2-D428-4AF2-BB3D-111D24C78CB3}"/>
    <cellStyle name="Normal 2 8 2 2 3 2 3" xfId="19469" xr:uid="{D12FADAD-F941-49B0-A161-CFAB573B85AA}"/>
    <cellStyle name="Normal 2 8 2 2 3 3" xfId="11922" xr:uid="{E4C4019B-05FA-4C55-A2FF-B1FA27230812}"/>
    <cellStyle name="Normal 2 8 2 2 3 3 2" xfId="22302" xr:uid="{AA4D6692-15F2-4F6C-B9B3-B232C24BA114}"/>
    <cellStyle name="Normal 2 8 2 2 3 4" xfId="24488" xr:uid="{31D545F0-70D4-4D94-9FC6-A6B195271AF7}"/>
    <cellStyle name="Normal 2 8 2 2 3 5" xfId="16636" xr:uid="{59F603B3-032B-46B7-BB26-026DED68F117}"/>
    <cellStyle name="Normal 2 8 2 2 4" xfId="5183" xr:uid="{3CFE1E7C-2C46-4B24-A72F-B89B6CD06028}"/>
    <cellStyle name="Normal 2 8 2 2 4 2" xfId="28348" xr:uid="{60632920-281C-46EA-AC97-42678D7DB885}"/>
    <cellStyle name="Normal 2 8 2 2 4 3" xfId="14480" xr:uid="{51350F7B-30E1-4F4E-891E-CAB00AFBC1F8}"/>
    <cellStyle name="Normal 2 8 2 2 5" xfId="6933" xr:uid="{35DC256B-D160-4416-83A4-3BD5F907605A}"/>
    <cellStyle name="Normal 2 8 2 2 5 2" xfId="17313" xr:uid="{125BA631-0382-4A16-9B52-79AC361B8BE7}"/>
    <cellStyle name="Normal 2 8 2 2 6" xfId="9766" xr:uid="{6F07800B-1F18-4E12-8ADD-86321C659FBE}"/>
    <cellStyle name="Normal 2 8 2 2 6 2" xfId="20146" xr:uid="{74537F53-6B31-44FB-ABF9-7042343A8374}"/>
    <cellStyle name="Normal 2 8 2 2 7" xfId="24599" xr:uid="{4354B5C0-2B0E-4A08-A5F4-F2F6E931B73C}"/>
    <cellStyle name="Normal 2 8 2 2 8" xfId="13198" xr:uid="{0A02F550-76AE-4963-938D-99C871307A70}"/>
    <cellStyle name="Normal 2 8 2 3" xfId="3259" xr:uid="{00000000-0005-0000-0000-0000ED040000}"/>
    <cellStyle name="Normal 2 8 2 3 2" xfId="4497" xr:uid="{0BBF4EAF-2EEB-4640-BA38-DBDFC058B749}"/>
    <cellStyle name="Normal 2 8 2 3 2 2" xfId="9268" xr:uid="{48BFEDD3-7392-4C4A-B002-66AD38724562}"/>
    <cellStyle name="Normal 2 8 2 3 2 2 2" xfId="29251" xr:uid="{238C0550-505F-490B-9C2D-23264E218DA0}"/>
    <cellStyle name="Normal 2 8 2 3 2 2 3" xfId="19648" xr:uid="{9EA528C0-22A5-49DE-8E75-D6F59A2F526C}"/>
    <cellStyle name="Normal 2 8 2 3 2 3" xfId="12101" xr:uid="{1F1673D3-C7B3-4070-944F-11A3F491560D}"/>
    <cellStyle name="Normal 2 8 2 3 2 3 2" xfId="22481" xr:uid="{4EC5530C-B788-49D1-B8AD-24172D3E9448}"/>
    <cellStyle name="Normal 2 8 2 3 2 4" xfId="25714" xr:uid="{23044FBC-8E1B-4EE7-B299-D46361B75083}"/>
    <cellStyle name="Normal 2 8 2 3 2 5" xfId="16815" xr:uid="{F64422A4-F1AB-4878-BBE9-CCF2850EC9DB}"/>
    <cellStyle name="Normal 2 8 2 3 3" xfId="6316" xr:uid="{70319F9C-8C6C-4280-B5A7-FA70D7D4E8EC}"/>
    <cellStyle name="Normal 2 8 2 3 3 2" xfId="27174" xr:uid="{944CDA04-5C80-4EA1-80A7-A40B22BF04C9}"/>
    <cellStyle name="Normal 2 8 2 3 3 3" xfId="15885" xr:uid="{2E65C6E6-7705-4581-B6DB-48A3329BC3F3}"/>
    <cellStyle name="Normal 2 8 2 3 4" xfId="8338" xr:uid="{89F6381F-D0A9-48DA-84B5-04BBD4FA5670}"/>
    <cellStyle name="Normal 2 8 2 3 4 2" xfId="18718" xr:uid="{8F0AFD53-0182-4B64-897F-CD52C1FD9A88}"/>
    <cellStyle name="Normal 2 8 2 3 5" xfId="11171" xr:uid="{E4AD119B-BB10-43C1-AED6-D358178586EF}"/>
    <cellStyle name="Normal 2 8 2 3 5 2" xfId="21551" xr:uid="{7A6F2011-0DC7-41B4-858C-64B84CC192DA}"/>
    <cellStyle name="Normal 2 8 2 3 6" xfId="22832" xr:uid="{8923D2E7-2DA7-4CCF-A63E-0536F14CB31F}"/>
    <cellStyle name="Normal 2 8 2 3 7" xfId="13806" xr:uid="{B28A44E3-FA3B-4166-B3F5-6786840ACCA1}"/>
    <cellStyle name="Normal 2 8 2 4" xfId="3257" xr:uid="{00000000-0005-0000-0000-0000EE040000}"/>
    <cellStyle name="Normal 2 8 2 4 2" xfId="6314" xr:uid="{968A0815-396A-4C1F-ACF4-0899CC97A8BE}"/>
    <cellStyle name="Normal 2 8 2 4 2 2" xfId="27077" xr:uid="{169A6153-9C29-40DB-B39A-F4DDE627EFA0}"/>
    <cellStyle name="Normal 2 8 2 4 2 3" xfId="15883" xr:uid="{2870D56E-C8E3-4B29-9892-B687B606CDEA}"/>
    <cellStyle name="Normal 2 8 2 4 3" xfId="8336" xr:uid="{2F49353E-3D79-4C99-AD1D-F70CD5D1E16D}"/>
    <cellStyle name="Normal 2 8 2 4 3 2" xfId="18716" xr:uid="{CC2B2CAA-02A0-48A3-92AE-8DBF048D4E88}"/>
    <cellStyle name="Normal 2 8 2 4 4" xfId="11169" xr:uid="{FC40FFB0-4FEC-4115-AB03-33E0128807DE}"/>
    <cellStyle name="Normal 2 8 2 4 4 2" xfId="21549" xr:uid="{5A6FD68D-ABDC-4917-A965-2A7AF6BA2198}"/>
    <cellStyle name="Normal 2 8 2 4 5" xfId="24519" xr:uid="{147CC830-D3CD-4478-90B8-BCC4D363D848}"/>
    <cellStyle name="Normal 2 8 2 4 6" xfId="13804" xr:uid="{D4E5B640-704A-427D-86D2-AE67A1DDF6F9}"/>
    <cellStyle name="Normal 2 8 2 5" xfId="2520" xr:uid="{00000000-0005-0000-0000-0000EF040000}"/>
    <cellStyle name="Normal 2 8 2 5 2" xfId="5796" xr:uid="{47DCC92F-54E9-4911-AC1D-47F2B7FB5C2F}"/>
    <cellStyle name="Normal 2 8 2 5 2 2" xfId="26990" xr:uid="{4D34E770-5F98-4A6F-9C61-581E4CC543E3}"/>
    <cellStyle name="Normal 2 8 2 5 2 3" xfId="15191" xr:uid="{FDD16847-3A23-4F2B-93C4-65D91B7D4AE2}"/>
    <cellStyle name="Normal 2 8 2 5 3" xfId="7644" xr:uid="{1EF7B022-A18D-4AB6-A3C4-D739248B73E8}"/>
    <cellStyle name="Normal 2 8 2 5 3 2" xfId="18024" xr:uid="{3E320686-9FFB-4CD3-BCAA-76D0D9A5627A}"/>
    <cellStyle name="Normal 2 8 2 5 4" xfId="10477" xr:uid="{AFB5CAA6-E1B0-4B42-960C-3E43FD85A6FF}"/>
    <cellStyle name="Normal 2 8 2 5 4 2" xfId="20857" xr:uid="{BA75980F-6F1F-4861-85F6-25FEDA469C6F}"/>
    <cellStyle name="Normal 2 8 2 5 5" xfId="22802" xr:uid="{8C5AB9D4-325C-4C09-8367-86F84CBEDFC1}"/>
    <cellStyle name="Normal 2 8 2 5 6" xfId="12907" xr:uid="{F3AC945C-F83D-4E22-AA51-69CA9A117B98}"/>
    <cellStyle name="Normal 2 8 2 6" xfId="2342" xr:uid="{00000000-0005-0000-0000-0000EA040000}"/>
    <cellStyle name="Normal 2 8 2 6 2" xfId="7468" xr:uid="{F25297D3-D501-42A1-AA59-8886F1FEEAF3}"/>
    <cellStyle name="Normal 2 8 2 6 2 2" xfId="17848" xr:uid="{D677E904-4008-48A5-A7F7-B9A14DAA6580}"/>
    <cellStyle name="Normal 2 8 2 6 3" xfId="10301" xr:uid="{DC3DB0BA-F8F6-4476-B45D-AD550463A2F8}"/>
    <cellStyle name="Normal 2 8 2 6 3 2" xfId="20681" xr:uid="{F69C4960-EE6C-4465-B5B3-0F5FFFD2313C}"/>
    <cellStyle name="Normal 2 8 2 6 4" xfId="23141" xr:uid="{2E10A497-7F6A-4EC1-9EF8-2439084B8E12}"/>
    <cellStyle name="Normal 2 8 2 6 5" xfId="15015" xr:uid="{8B4776D4-7302-426E-94DD-26E671A43624}"/>
    <cellStyle name="Normal 2 8 2 7" xfId="3853" xr:uid="{B99E1F2C-77D1-436B-A020-A22F5F81BD72}"/>
    <cellStyle name="Normal 2 8 2 7 2" xfId="8685" xr:uid="{362A60B7-29E5-4E02-8394-414C56F97128}"/>
    <cellStyle name="Normal 2 8 2 7 2 2" xfId="19065" xr:uid="{A296323F-529D-4171-83EA-E9E750DE7ADD}"/>
    <cellStyle name="Normal 2 8 2 7 3" xfId="11518" xr:uid="{13CF40C2-23CF-4CF9-80AF-FEDE8F52F4E6}"/>
    <cellStyle name="Normal 2 8 2 7 3 2" xfId="21898" xr:uid="{EED8F838-167F-4C79-89E3-CA02AA7F75C9}"/>
    <cellStyle name="Normal 2 8 2 7 4" xfId="16232" xr:uid="{9B383E1C-F202-4249-AA30-5F4039972BD6}"/>
    <cellStyle name="Normal 2 8 2 8" xfId="5182" xr:uid="{9A79AB6A-5F15-47BD-854C-4704EA6A1DF5}"/>
    <cellStyle name="Normal 2 8 2 8 2" xfId="14479" xr:uid="{9EC2CC00-3494-48C2-A9A9-E28A61A3C528}"/>
    <cellStyle name="Normal 2 8 2 9" xfId="6932" xr:uid="{64F0A1D1-B9AC-43C0-A9B9-60617BD5F23A}"/>
    <cellStyle name="Normal 2 8 2 9 2" xfId="17312" xr:uid="{1BB0B183-2132-4C6F-B5A4-5DB449444F25}"/>
    <cellStyle name="Normal 2 8 3" xfId="834" xr:uid="{00000000-0005-0000-0000-0000EE040000}"/>
    <cellStyle name="Normal 2 8 3 10" xfId="25379" xr:uid="{17E62A56-8EBA-4252-82CC-1F7F66844708}"/>
    <cellStyle name="Normal 2 8 3 11" xfId="12733" xr:uid="{7AC5C086-4CD1-43AF-AB6F-2B1CB78A380D}"/>
    <cellStyle name="Normal 2 8 3 2" xfId="2755" xr:uid="{00000000-0005-0000-0000-0000F1040000}"/>
    <cellStyle name="Normal 2 8 3 2 2" xfId="3261" xr:uid="{00000000-0005-0000-0000-0000F2040000}"/>
    <cellStyle name="Normal 2 8 3 2 2 2" xfId="6318" xr:uid="{BD9D0536-3699-40B6-98E2-EBDCDE845069}"/>
    <cellStyle name="Normal 2 8 3 2 2 2 2" xfId="28182" xr:uid="{3D61B14B-CE7E-4248-A4BA-EDB3E926A8F3}"/>
    <cellStyle name="Normal 2 8 3 2 2 2 3" xfId="15887" xr:uid="{D474407B-F78D-432C-9CED-E3E72F989BBC}"/>
    <cellStyle name="Normal 2 8 3 2 2 3" xfId="8340" xr:uid="{E09CD465-5962-475E-9310-F67B4BA857B8}"/>
    <cellStyle name="Normal 2 8 3 2 2 3 2" xfId="18720" xr:uid="{33F267E9-C350-475A-A4EB-1FC086DF9A10}"/>
    <cellStyle name="Normal 2 8 3 2 2 4" xfId="11173" xr:uid="{30F924E3-F7AF-46C5-A6F8-FC91ED43DBF6}"/>
    <cellStyle name="Normal 2 8 3 2 2 4 2" xfId="21553" xr:uid="{5D81271B-7FBC-40B0-AFF4-8821475572AF}"/>
    <cellStyle name="Normal 2 8 3 2 2 5" xfId="24307" xr:uid="{71376A80-8FAD-4364-968E-982EA9EED0E1}"/>
    <cellStyle name="Normal 2 8 3 2 2 6" xfId="13808" xr:uid="{E05E4D94-3931-46D8-8FC2-EA60D07A61D9}"/>
    <cellStyle name="Normal 2 8 3 2 3" xfId="4319" xr:uid="{D25E4437-4EA4-45F0-9EE5-3638C42BF349}"/>
    <cellStyle name="Normal 2 8 3 2 3 2" xfId="9090" xr:uid="{D69750B2-0EEE-483F-8EF6-9527410F7451}"/>
    <cellStyle name="Normal 2 8 3 2 3 2 2" xfId="29133" xr:uid="{F0AEA303-C52B-4222-8F9D-1F49270C7021}"/>
    <cellStyle name="Normal 2 8 3 2 3 2 3" xfId="19470" xr:uid="{83DD875B-4FE6-4C30-9638-308A9D584DA6}"/>
    <cellStyle name="Normal 2 8 3 2 3 3" xfId="11923" xr:uid="{D6C02531-49AF-4900-8FE3-26F387CE2252}"/>
    <cellStyle name="Normal 2 8 3 2 3 3 2" xfId="22303" xr:uid="{10370E83-08B0-4273-B3A8-E4754264DC3C}"/>
    <cellStyle name="Normal 2 8 3 2 3 4" xfId="23088" xr:uid="{9440B033-98C1-4D25-BC1D-B1882C4FF38B}"/>
    <cellStyle name="Normal 2 8 3 2 3 5" xfId="16637" xr:uid="{B8AB671E-A73C-4504-A03D-D60071FC3531}"/>
    <cellStyle name="Normal 2 8 3 2 4" xfId="5972" xr:uid="{3BB15D85-FDB9-45F7-9409-52962EA45647}"/>
    <cellStyle name="Normal 2 8 3 2 4 2" xfId="27165" xr:uid="{5303FDA9-5ADF-4827-A7AF-96E24920E174}"/>
    <cellStyle name="Normal 2 8 3 2 4 3" xfId="15425" xr:uid="{41CF9545-43B1-47D9-A01C-B25CC5567E38}"/>
    <cellStyle name="Normal 2 8 3 2 5" xfId="7878" xr:uid="{EABEFE2C-BFCA-49C6-A627-85CFB20F1B17}"/>
    <cellStyle name="Normal 2 8 3 2 5 2" xfId="18258" xr:uid="{ED132D4B-2A6F-489F-AFA3-258F5D08FE52}"/>
    <cellStyle name="Normal 2 8 3 2 6" xfId="10711" xr:uid="{4F852A99-764E-45D0-9E91-B7C10AB77553}"/>
    <cellStyle name="Normal 2 8 3 2 6 2" xfId="21091" xr:uid="{BB8E2CBC-5234-4425-B63F-C0213B1BFD16}"/>
    <cellStyle name="Normal 2 8 3 2 7" xfId="22791" xr:uid="{59CB398D-CA33-4225-9761-66A39892865A}"/>
    <cellStyle name="Normal 2 8 3 2 8" xfId="13199" xr:uid="{159B5130-3221-4602-A1C2-C3A0E6216CA5}"/>
    <cellStyle name="Normal 2 8 3 3" xfId="3262" xr:uid="{00000000-0005-0000-0000-0000F3040000}"/>
    <cellStyle name="Normal 2 8 3 3 2" xfId="4498" xr:uid="{3EA06542-8B36-463A-8E1E-CC73CF39FB59}"/>
    <cellStyle name="Normal 2 8 3 3 2 2" xfId="9269" xr:uid="{CC554882-7403-4872-B9D3-30DD53E78D1A}"/>
    <cellStyle name="Normal 2 8 3 3 2 2 2" xfId="29252" xr:uid="{84DF408D-0CED-42F5-962F-7651692141DE}"/>
    <cellStyle name="Normal 2 8 3 3 2 2 3" xfId="19649" xr:uid="{31758A29-DC95-462A-B632-3B363553A416}"/>
    <cellStyle name="Normal 2 8 3 3 2 3" xfId="12102" xr:uid="{9E3EE59A-0169-4C8D-9C7D-BD05A70F4E78}"/>
    <cellStyle name="Normal 2 8 3 3 2 3 2" xfId="22482" xr:uid="{6B4E2281-DEF4-4690-A99A-075310AB67A0}"/>
    <cellStyle name="Normal 2 8 3 3 2 4" xfId="23941" xr:uid="{A24C8BCD-CA8C-4BDF-B9CD-D0461D22C827}"/>
    <cellStyle name="Normal 2 8 3 3 2 5" xfId="16816" xr:uid="{74422C01-685B-4355-AAEA-AF1C6B3E7D79}"/>
    <cellStyle name="Normal 2 8 3 3 3" xfId="6319" xr:uid="{279D0E37-90D2-4222-9285-6030E28A6DF6}"/>
    <cellStyle name="Normal 2 8 3 3 3 2" xfId="27665" xr:uid="{6FB621B3-9AD1-4BB6-8F80-C57F0EE981D3}"/>
    <cellStyle name="Normal 2 8 3 3 3 3" xfId="15888" xr:uid="{CB285C85-0806-410C-B223-4962D476FEC6}"/>
    <cellStyle name="Normal 2 8 3 3 4" xfId="8341" xr:uid="{3FD44BF7-A114-4295-8619-ECA18BD88F96}"/>
    <cellStyle name="Normal 2 8 3 3 4 2" xfId="18721" xr:uid="{7D706125-C714-41D5-8B57-9266C8E5E41D}"/>
    <cellStyle name="Normal 2 8 3 3 5" xfId="11174" xr:uid="{3FCC255D-4B84-44AD-9636-A3A2B72B6B99}"/>
    <cellStyle name="Normal 2 8 3 3 5 2" xfId="21554" xr:uid="{572DC6E6-8985-4FD9-AC2A-016B7FFE0041}"/>
    <cellStyle name="Normal 2 8 3 3 6" xfId="22844" xr:uid="{2BB0CEB5-1638-407D-92A5-AF6A231A7822}"/>
    <cellStyle name="Normal 2 8 3 3 7" xfId="13809" xr:uid="{9296A94C-12A0-42CC-BB7A-168FD37B53E6}"/>
    <cellStyle name="Normal 2 8 3 4" xfId="3260" xr:uid="{00000000-0005-0000-0000-0000F4040000}"/>
    <cellStyle name="Normal 2 8 3 4 2" xfId="6317" xr:uid="{14919506-F606-461B-B41D-72C7D86A95BD}"/>
    <cellStyle name="Normal 2 8 3 4 2 2" xfId="27070" xr:uid="{76F5C591-49A1-4806-9F92-9DB76AB64083}"/>
    <cellStyle name="Normal 2 8 3 4 2 3" xfId="15886" xr:uid="{016EB0A9-4FE7-4904-93A8-9D4FD346A065}"/>
    <cellStyle name="Normal 2 8 3 4 3" xfId="8339" xr:uid="{84E0DE4A-7166-4129-84FC-03A751374921}"/>
    <cellStyle name="Normal 2 8 3 4 3 2" xfId="18719" xr:uid="{1BFCEABB-CA3D-43AE-9144-A7C7BBD81D2A}"/>
    <cellStyle name="Normal 2 8 3 4 4" xfId="11172" xr:uid="{FDCB34B3-A7C8-410F-8351-51348C246EC1}"/>
    <cellStyle name="Normal 2 8 3 4 4 2" xfId="21552" xr:uid="{42CFB193-07F8-4960-A351-EE292CD41811}"/>
    <cellStyle name="Normal 2 8 3 4 5" xfId="25199" xr:uid="{48EE267E-D509-48D9-8E1E-EB7D4D2017E6}"/>
    <cellStyle name="Normal 2 8 3 4 6" xfId="13807" xr:uid="{05B8532D-B56A-489B-98BE-3669A7F17100}"/>
    <cellStyle name="Normal 2 8 3 5" xfId="2623" xr:uid="{00000000-0005-0000-0000-0000F5040000}"/>
    <cellStyle name="Normal 2 8 3 5 2" xfId="5884" xr:uid="{9A8A9323-7AE6-40BB-B754-36EC30028BE6}"/>
    <cellStyle name="Normal 2 8 3 5 2 2" xfId="26155" xr:uid="{A20DC687-5F32-4034-8A17-2601DBC372EB}"/>
    <cellStyle name="Normal 2 8 3 5 2 3" xfId="15294" xr:uid="{990C1D93-C515-4F0D-8131-322B43F7B8CC}"/>
    <cellStyle name="Normal 2 8 3 5 3" xfId="7747" xr:uid="{454114AE-7AEB-49B9-B36B-768C7BCF914E}"/>
    <cellStyle name="Normal 2 8 3 5 3 2" xfId="18127" xr:uid="{71E1F9B9-4024-488D-A226-945B9AB0FA01}"/>
    <cellStyle name="Normal 2 8 3 5 4" xfId="10580" xr:uid="{2B3C5ECB-70C4-4606-9DDC-843CAAA98B1F}"/>
    <cellStyle name="Normal 2 8 3 5 4 2" xfId="20960" xr:uid="{3697A04A-1C78-41C6-8177-74F6DB38E2E7}"/>
    <cellStyle name="Normal 2 8 3 5 5" xfId="23261" xr:uid="{86FB51D7-8590-48B1-BFEC-304D10C56C6C}"/>
    <cellStyle name="Normal 2 8 3 5 6" xfId="13010" xr:uid="{CB326828-C6BC-4D99-8C3E-6149D0EE0BC5}"/>
    <cellStyle name="Normal 2 8 3 6" xfId="4174" xr:uid="{2BF2C53F-CF90-4E79-B6F1-AA1C6B49B262}"/>
    <cellStyle name="Normal 2 8 3 6 2" xfId="8945" xr:uid="{CC1D5B72-12BC-49AE-8051-9F414A0754E5}"/>
    <cellStyle name="Normal 2 8 3 6 2 2" xfId="19325" xr:uid="{11F599AC-CEF8-443B-94B9-0D10200E6597}"/>
    <cellStyle name="Normal 2 8 3 6 3" xfId="11778" xr:uid="{2F3FEE01-A477-4489-9A49-9BC60CBB444B}"/>
    <cellStyle name="Normal 2 8 3 6 3 2" xfId="22158" xr:uid="{394D04A4-DDA6-4BA4-8CC4-CA26E692393C}"/>
    <cellStyle name="Normal 2 8 3 6 4" xfId="24463" xr:uid="{700999BE-0B15-4696-B088-844B62FC8475}"/>
    <cellStyle name="Normal 2 8 3 6 5" xfId="16492" xr:uid="{3D12A16F-E536-4B3A-9019-F138C7D11A92}"/>
    <cellStyle name="Normal 2 8 3 7" xfId="5184" xr:uid="{14A31ADD-2E6B-46C3-9E3A-E7C64FECAC27}"/>
    <cellStyle name="Normal 2 8 3 7 2" xfId="14481" xr:uid="{8061915E-3A6A-482D-9422-9284FF76093D}"/>
    <cellStyle name="Normal 2 8 3 8" xfId="6934" xr:uid="{0467EFA4-6627-44FD-AEEB-166630D9B8BE}"/>
    <cellStyle name="Normal 2 8 3 8 2" xfId="17314" xr:uid="{922BED87-D10C-464F-98AB-8EA4B34D6DFA}"/>
    <cellStyle name="Normal 2 8 3 9" xfId="9767" xr:uid="{9C875BDA-2981-48B8-ADBB-377E072090EF}"/>
    <cellStyle name="Normal 2 8 3 9 2" xfId="20147" xr:uid="{9CDE13C9-8692-47A0-88B9-85608CF777E8}"/>
    <cellStyle name="Normal 2 8 4" xfId="835" xr:uid="{00000000-0005-0000-0000-0000EF040000}"/>
    <cellStyle name="Normal 2 8 4 2" xfId="3263" xr:uid="{00000000-0005-0000-0000-0000F7040000}"/>
    <cellStyle name="Normal 2 8 4 2 2" xfId="6320" xr:uid="{85D5D0ED-3998-423F-85D6-D7F2C7EEB6F6}"/>
    <cellStyle name="Normal 2 8 4 2 2 2" xfId="28412" xr:uid="{7B6C017D-A110-4B25-AC70-1FFF71EBB8FF}"/>
    <cellStyle name="Normal 2 8 4 2 2 3" xfId="15889" xr:uid="{3289FA99-5F4F-4107-ABB3-6495CC572AC2}"/>
    <cellStyle name="Normal 2 8 4 2 3" xfId="8342" xr:uid="{FB0342AB-9DF9-4F40-B43B-8979CBC51628}"/>
    <cellStyle name="Normal 2 8 4 2 3 2" xfId="18722" xr:uid="{60975CA2-8649-4683-82BB-53D1F33969FB}"/>
    <cellStyle name="Normal 2 8 4 2 4" xfId="11175" xr:uid="{6E433FE9-9821-49C9-A393-B052723ADD27}"/>
    <cellStyle name="Normal 2 8 4 2 4 2" xfId="21555" xr:uid="{A28635D2-C8A0-4D50-A0B5-FDCFD80FECBE}"/>
    <cellStyle name="Normal 2 8 4 2 5" xfId="24879" xr:uid="{245BB831-80AE-44B3-9E10-6B402E97DCF8}"/>
    <cellStyle name="Normal 2 8 4 2 6" xfId="13810" xr:uid="{98B15CF9-1ED3-43C2-98D6-29F7FB5E7FEA}"/>
    <cellStyle name="Normal 2 8 4 3" xfId="4317" xr:uid="{BCB18D81-EA89-4B82-A56D-4F6ABD77718E}"/>
    <cellStyle name="Normal 2 8 4 3 2" xfId="9088" xr:uid="{13DC86AC-6F69-4A59-BBCE-A4FAF1E15F90}"/>
    <cellStyle name="Normal 2 8 4 3 2 2" xfId="29131" xr:uid="{2E1D8AC7-D2E8-4AAA-BCDD-339074F81B81}"/>
    <cellStyle name="Normal 2 8 4 3 2 3" xfId="19468" xr:uid="{5E32389D-45B0-4C64-A0EF-2DF86E2B2567}"/>
    <cellStyle name="Normal 2 8 4 3 3" xfId="11921" xr:uid="{CEA9BC84-DAEB-42D8-ABF9-A3962AED31E7}"/>
    <cellStyle name="Normal 2 8 4 3 3 2" xfId="22301" xr:uid="{1028DFFD-EC58-472D-8554-DFF6C3768473}"/>
    <cellStyle name="Normal 2 8 4 3 4" xfId="23309" xr:uid="{C6C77F9D-6399-41CE-A380-A99D83F12098}"/>
    <cellStyle name="Normal 2 8 4 3 5" xfId="16635" xr:uid="{A416AFA9-6AFC-4011-A3D2-91C0AFB8D4D9}"/>
    <cellStyle name="Normal 2 8 4 4" xfId="5185" xr:uid="{A2219C34-4BD7-46B2-82F1-573F84CAEB23}"/>
    <cellStyle name="Normal 2 8 4 4 2" xfId="25856" xr:uid="{944FF65E-C124-4482-8EE6-206DFE1DEC94}"/>
    <cellStyle name="Normal 2 8 4 4 3" xfId="14482" xr:uid="{AC7FFCC3-39B8-483B-9053-711A7D4DBA6C}"/>
    <cellStyle name="Normal 2 8 4 5" xfId="6935" xr:uid="{C93BB016-41FA-4908-B435-B37956C8DA8F}"/>
    <cellStyle name="Normal 2 8 4 5 2" xfId="17315" xr:uid="{58DECF45-AB2C-4597-9E9F-91FC270AA1C6}"/>
    <cellStyle name="Normal 2 8 4 6" xfId="9768" xr:uid="{627620D3-F821-46A0-A7BF-2BFCC84DC435}"/>
    <cellStyle name="Normal 2 8 4 6 2" xfId="20148" xr:uid="{FF9D7BA1-BAA8-4E88-AA3F-9136D759C909}"/>
    <cellStyle name="Normal 2 8 4 7" xfId="23265" xr:uid="{1DAD77E2-B79D-4ED5-9EF7-A316C3DB968D}"/>
    <cellStyle name="Normal 2 8 4 8" xfId="13197" xr:uid="{9A496A9C-CBD9-4D16-8FC2-C445D0CD8337}"/>
    <cellStyle name="Normal 2 8 5" xfId="3264" xr:uid="{00000000-0005-0000-0000-0000F8040000}"/>
    <cellStyle name="Normal 2 8 5 2" xfId="4499" xr:uid="{95CE7CBC-1CDF-4046-832D-591E97A7B94B}"/>
    <cellStyle name="Normal 2 8 5 2 2" xfId="9270" xr:uid="{B4C87EE0-318C-4084-A168-600F15E93567}"/>
    <cellStyle name="Normal 2 8 5 2 2 2" xfId="29253" xr:uid="{A2446C45-DFF1-4140-9BA8-BB45DEE21411}"/>
    <cellStyle name="Normal 2 8 5 2 2 3" xfId="19650" xr:uid="{2BE5E4A7-BA9E-4FE9-B23C-9E3986D4913F}"/>
    <cellStyle name="Normal 2 8 5 2 3" xfId="12103" xr:uid="{B0D6BD58-A5C7-490B-A536-78A00116E9D9}"/>
    <cellStyle name="Normal 2 8 5 2 3 2" xfId="22483" xr:uid="{FFF32534-C8EF-4D49-8E8D-5F47F097BC80}"/>
    <cellStyle name="Normal 2 8 5 2 4" xfId="22636" xr:uid="{2A814E38-8C81-4220-A0FB-6ADE38D1F438}"/>
    <cellStyle name="Normal 2 8 5 2 5" xfId="16817" xr:uid="{DAD025AD-137B-4154-BB4B-4383D25FB0B6}"/>
    <cellStyle name="Normal 2 8 5 3" xfId="6321" xr:uid="{854B9F0F-FE80-4F2A-8D9A-6A844AFA80D8}"/>
    <cellStyle name="Normal 2 8 5 3 2" xfId="27935" xr:uid="{E44DBAFE-CE90-40B9-857B-8F4493FB6303}"/>
    <cellStyle name="Normal 2 8 5 3 3" xfId="15890" xr:uid="{78CAEF5E-B984-4B48-9CA2-5761637A23FA}"/>
    <cellStyle name="Normal 2 8 5 4" xfId="8343" xr:uid="{5CD86AA9-79AF-4DDE-B39C-B50CD8EE6E85}"/>
    <cellStyle name="Normal 2 8 5 4 2" xfId="18723" xr:uid="{63D7B1FD-84E9-4095-B076-B2D617BEDCAC}"/>
    <cellStyle name="Normal 2 8 5 5" xfId="11176" xr:uid="{4069BDF2-1CD4-482D-AA9D-B13EFEC32A9B}"/>
    <cellStyle name="Normal 2 8 5 5 2" xfId="21556" xr:uid="{6DB0EF5D-EFB5-482F-9AAF-268EF1369D1A}"/>
    <cellStyle name="Normal 2 8 5 6" xfId="23605" xr:uid="{DFE117AC-76B4-4D0E-AA1A-E74940FB7B57}"/>
    <cellStyle name="Normal 2 8 5 7" xfId="13811" xr:uid="{6728430F-0CB2-4D6D-BAB9-8F1200CD5761}"/>
    <cellStyle name="Normal 2 8 6" xfId="2915" xr:uid="{00000000-0005-0000-0000-0000F9040000}"/>
    <cellStyle name="Normal 2 8 6 2" xfId="6100" xr:uid="{3693C27C-9C82-4C65-9591-784D8D626FCB}"/>
    <cellStyle name="Normal 2 8 6 2 2" xfId="27480" xr:uid="{6BBD19E0-688D-42C3-8C43-1C1960668AC1}"/>
    <cellStyle name="Normal 2 8 6 2 3" xfId="15578" xr:uid="{D0A58AE8-0DB1-4F0C-8D4C-F1DD7F8F4680}"/>
    <cellStyle name="Normal 2 8 6 3" xfId="8031" xr:uid="{096BBCC9-9439-4C9F-9334-39835D0032F4}"/>
    <cellStyle name="Normal 2 8 6 3 2" xfId="18411" xr:uid="{B649D071-9CDD-4A73-8D53-4EAA7CF837BE}"/>
    <cellStyle name="Normal 2 8 6 4" xfId="10864" xr:uid="{14ACB2B7-C1CE-4C26-824D-067072A7B1AD}"/>
    <cellStyle name="Normal 2 8 6 4 2" xfId="21244" xr:uid="{774D63A6-A79C-4CEB-9E63-2073C231EAAD}"/>
    <cellStyle name="Normal 2 8 6 5" xfId="24169" xr:uid="{231ED169-C61C-42F7-BA8F-F4012A3181B1}"/>
    <cellStyle name="Normal 2 8 6 6" xfId="13431" xr:uid="{659CBC7B-9ABB-4AB1-8F3D-357496DEED41}"/>
    <cellStyle name="Normal 2 8 7" xfId="2460" xr:uid="{00000000-0005-0000-0000-0000FA040000}"/>
    <cellStyle name="Normal 2 8 7 2" xfId="5750" xr:uid="{420CE77F-EE6E-4112-8B6D-3CFBF78B7730}"/>
    <cellStyle name="Normal 2 8 7 2 2" xfId="27989" xr:uid="{20103475-62D2-4261-B302-1B01631AE386}"/>
    <cellStyle name="Normal 2 8 7 2 3" xfId="15131" xr:uid="{2A5CAF93-C37E-4FC4-8D37-9AA66B390343}"/>
    <cellStyle name="Normal 2 8 7 3" xfId="7584" xr:uid="{E1369DA1-6936-445E-9776-756E8BC8A4CB}"/>
    <cellStyle name="Normal 2 8 7 3 2" xfId="17964" xr:uid="{3C4D9E62-5CFD-4054-BAD8-1A521F76900D}"/>
    <cellStyle name="Normal 2 8 7 4" xfId="10417" xr:uid="{E79E2D67-6E66-4D1F-A14C-80F69888CADF}"/>
    <cellStyle name="Normal 2 8 7 4 2" xfId="20797" xr:uid="{77C04EC2-1CB6-4C6B-A6F3-CC7D2DFEDD82}"/>
    <cellStyle name="Normal 2 8 7 5" xfId="25409" xr:uid="{25ECFBBE-39EF-4C18-A5C1-1F5517440866}"/>
    <cellStyle name="Normal 2 8 7 6" xfId="12847" xr:uid="{79B52061-FC86-493E-A650-BAAF17EF6A1E}"/>
    <cellStyle name="Normal 2 8 8" xfId="2214" xr:uid="{00000000-0005-0000-0000-0000E9040000}"/>
    <cellStyle name="Normal 2 8 8 2" xfId="7340" xr:uid="{CA5977A6-D876-44D7-9FEE-2357535D8C47}"/>
    <cellStyle name="Normal 2 8 8 2 2" xfId="17720" xr:uid="{091F2F03-EE83-4D67-BD98-6A61487DE4CE}"/>
    <cellStyle name="Normal 2 8 8 3" xfId="10173" xr:uid="{35FD768A-F8BE-4139-B45B-9B79276C13A7}"/>
    <cellStyle name="Normal 2 8 8 3 2" xfId="20553" xr:uid="{B4DDFE62-1DA1-4DB4-8C1A-EF71AA2CC2BA}"/>
    <cellStyle name="Normal 2 8 8 4" xfId="23034" xr:uid="{21C5D77E-84B8-432F-BAC9-2B1CD3BC24D3}"/>
    <cellStyle name="Normal 2 8 8 5" xfId="14887" xr:uid="{F67F2C44-1844-4646-8932-02499AB1508C}"/>
    <cellStyle name="Normal 2 8 9" xfId="3952" xr:uid="{7F9AEA47-05A2-4632-BE95-7A005B713566}"/>
    <cellStyle name="Normal 2 8 9 2" xfId="8783" xr:uid="{05CB76DB-E328-4BB1-8299-DD519B85DB30}"/>
    <cellStyle name="Normal 2 8 9 2 2" xfId="19163" xr:uid="{E1EBE4D3-4C7E-4FCC-A577-72C43EB1B830}"/>
    <cellStyle name="Normal 2 8 9 3" xfId="11616" xr:uid="{93958A23-51FE-4E74-9ED4-25D8F1D51CAC}"/>
    <cellStyle name="Normal 2 8 9 3 2" xfId="21996" xr:uid="{D0DD4502-6BC4-4349-9F52-3C6FADA4652B}"/>
    <cellStyle name="Normal 2 8 9 4" xfId="16330" xr:uid="{DB231EA8-1B2B-4EB4-8D41-C5FF5053E382}"/>
    <cellStyle name="Normal 2 9" xfId="836" xr:uid="{00000000-0005-0000-0000-0000F0040000}"/>
    <cellStyle name="Normal 2 9 10" xfId="6936" xr:uid="{AE91DB65-462D-4B5C-AB78-BB7A9C4C1098}"/>
    <cellStyle name="Normal 2 9 10 2" xfId="17316" xr:uid="{81D91532-F291-45F6-BE73-94B8507E2777}"/>
    <cellStyle name="Normal 2 9 11" xfId="9769" xr:uid="{813114C5-7C81-4734-A594-0734672162FA}"/>
    <cellStyle name="Normal 2 9 11 2" xfId="20149" xr:uid="{C6CAD91E-5E0F-404D-8669-680F55BB61FD}"/>
    <cellStyle name="Normal 2 9 12" xfId="23145" xr:uid="{E3BC9E6D-5A75-453D-B04D-76D55DE24A17}"/>
    <cellStyle name="Normal 2 9 13" xfId="12428" xr:uid="{1372F135-4AD4-4119-8683-E26CA330B9F6}"/>
    <cellStyle name="Normal 2 9 2" xfId="837" xr:uid="{00000000-0005-0000-0000-0000F1040000}"/>
    <cellStyle name="Normal 2 9 2 10" xfId="9770" xr:uid="{E01CF497-B008-4467-9C31-E0F563EBE783}"/>
    <cellStyle name="Normal 2 9 2 10 2" xfId="20150" xr:uid="{FFB455CC-C063-4331-9150-ACA5B7A096E8}"/>
    <cellStyle name="Normal 2 9 2 11" xfId="23143" xr:uid="{648A3B76-8A1F-41BA-98A6-3039BE86B862}"/>
    <cellStyle name="Normal 2 9 2 12" xfId="12576" xr:uid="{3FAE6098-EF46-4075-BFD7-F975FAE69D97}"/>
    <cellStyle name="Normal 2 9 2 2" xfId="838" xr:uid="{00000000-0005-0000-0000-0000F2040000}"/>
    <cellStyle name="Normal 2 9 2 2 2" xfId="3266" xr:uid="{00000000-0005-0000-0000-0000FE040000}"/>
    <cellStyle name="Normal 2 9 2 2 2 2" xfId="6323" xr:uid="{BC3E04BF-06A6-49DA-9BDD-1001E2153D9B}"/>
    <cellStyle name="Normal 2 9 2 2 2 2 2" xfId="27092" xr:uid="{78DB5D1E-2581-4FDD-9855-9E9066146A65}"/>
    <cellStyle name="Normal 2 9 2 2 2 2 3" xfId="26344" xr:uid="{6070CD22-E1E7-4A24-8700-D6D38B259B17}"/>
    <cellStyle name="Normal 2 9 2 2 2 2 4" xfId="15892" xr:uid="{98AE0B87-97FF-4087-9D55-923819B6276F}"/>
    <cellStyle name="Normal 2 9 2 2 2 3" xfId="8345" xr:uid="{6F69A483-05D6-408C-AF66-3801C6D82C5C}"/>
    <cellStyle name="Normal 2 9 2 2 2 3 2" xfId="28890" xr:uid="{3B3DF95B-9710-43C0-B4FE-D32747372805}"/>
    <cellStyle name="Normal 2 9 2 2 2 3 3" xfId="18725" xr:uid="{72F0DD08-55BA-45C8-A9B6-53726D6507C9}"/>
    <cellStyle name="Normal 2 9 2 2 2 4" xfId="11178" xr:uid="{690270E6-BDEE-4DE1-A5C9-6CEE194A944E}"/>
    <cellStyle name="Normal 2 9 2 2 2 4 2" xfId="21558" xr:uid="{D892CF92-4C9A-47C2-8E76-BB7A8D5320C3}"/>
    <cellStyle name="Normal 2 9 2 2 2 5" xfId="23611" xr:uid="{2FED118A-E829-41D7-9C40-71245A77AE30}"/>
    <cellStyle name="Normal 2 9 2 2 2 6" xfId="13813" xr:uid="{E0E0AAB3-5DFC-4FF3-A25B-55EECC2EF0BA}"/>
    <cellStyle name="Normal 2 9 2 2 3" xfId="4320" xr:uid="{86E8F31E-C380-4499-BDA0-8BBA65CBE9AE}"/>
    <cellStyle name="Normal 2 9 2 2 3 2" xfId="9091" xr:uid="{7EA7BE6E-5CC5-489E-AD09-83AD5DA976D9}"/>
    <cellStyle name="Normal 2 9 2 2 3 2 2" xfId="29134" xr:uid="{A895FE8F-DEDD-44A2-B9B0-6C5C1919C77C}"/>
    <cellStyle name="Normal 2 9 2 2 3 2 3" xfId="19471" xr:uid="{ED575612-F87A-4071-99D9-7B625270E99B}"/>
    <cellStyle name="Normal 2 9 2 2 3 3" xfId="11924" xr:uid="{CBAC65B9-B5DF-4B11-B8DE-4F388D902F23}"/>
    <cellStyle name="Normal 2 9 2 2 3 3 2" xfId="22304" xr:uid="{887A88F4-A0F8-49E7-A3A3-F8D97084DF81}"/>
    <cellStyle name="Normal 2 9 2 2 3 4" xfId="25364" xr:uid="{57475732-5FC8-4A50-92D6-7ED3409C951A}"/>
    <cellStyle name="Normal 2 9 2 2 3 5" xfId="16638" xr:uid="{EEF5B393-3F27-4FEC-892E-4D904216A071}"/>
    <cellStyle name="Normal 2 9 2 2 4" xfId="5188" xr:uid="{4F8F5739-9B5B-4D25-9AF3-72DBD73FC352}"/>
    <cellStyle name="Normal 2 9 2 2 4 2" xfId="26715" xr:uid="{872ABD52-BCA1-46B8-B6B1-EB5CC24308E9}"/>
    <cellStyle name="Normal 2 9 2 2 4 3" xfId="14485" xr:uid="{EB7AA30A-1930-4DCB-8EDC-424353899242}"/>
    <cellStyle name="Normal 2 9 2 2 5" xfId="6938" xr:uid="{2471E609-4543-4A59-B2B1-EA297D8EF1B6}"/>
    <cellStyle name="Normal 2 9 2 2 5 2" xfId="17318" xr:uid="{63BDBE83-3696-4219-82B8-38C6485A4DFE}"/>
    <cellStyle name="Normal 2 9 2 2 6" xfId="9771" xr:uid="{1EE7E42D-EEEC-44DC-973F-C2C11F9E4AC9}"/>
    <cellStyle name="Normal 2 9 2 2 6 2" xfId="20151" xr:uid="{47C76B62-FBA5-4520-951D-E4DD4C60C5DC}"/>
    <cellStyle name="Normal 2 9 2 2 7" xfId="25091" xr:uid="{CE6BC1E3-520B-4A77-81D9-6F6DFA50E449}"/>
    <cellStyle name="Normal 2 9 2 2 8" xfId="13201" xr:uid="{636C9AE1-F46B-4B02-A568-66AC5BFA40F3}"/>
    <cellStyle name="Normal 2 9 2 3" xfId="3267" xr:uid="{00000000-0005-0000-0000-0000FF040000}"/>
    <cellStyle name="Normal 2 9 2 3 2" xfId="4500" xr:uid="{62C96393-4FE8-40F3-8D74-4345E5A07775}"/>
    <cellStyle name="Normal 2 9 2 3 2 2" xfId="9271" xr:uid="{6DAC3865-A2FF-4794-A46C-C8C5852D9D7A}"/>
    <cellStyle name="Normal 2 9 2 3 2 2 2" xfId="29254" xr:uid="{ECC46C3C-044D-4249-93BF-3BB0FE3D99F0}"/>
    <cellStyle name="Normal 2 9 2 3 2 2 3" xfId="19651" xr:uid="{D72677FB-ABC5-4536-8A88-A3721A9427DB}"/>
    <cellStyle name="Normal 2 9 2 3 2 3" xfId="12104" xr:uid="{304DFD41-DA44-4610-9E54-C9515243D7AC}"/>
    <cellStyle name="Normal 2 9 2 3 2 3 2" xfId="22484" xr:uid="{080EB41A-5EF9-4DB2-81D4-3991C5B50D46}"/>
    <cellStyle name="Normal 2 9 2 3 2 4" xfId="25654" xr:uid="{2C35C3F0-D685-4F1A-8870-5100053CE3DE}"/>
    <cellStyle name="Normal 2 9 2 3 2 5" xfId="16818" xr:uid="{93A1B342-A329-436E-A67A-CDFEF105EA9D}"/>
    <cellStyle name="Normal 2 9 2 3 3" xfId="6324" xr:uid="{36B46BEF-5272-4DEB-B8C9-D309A4C0D01A}"/>
    <cellStyle name="Normal 2 9 2 3 3 2" xfId="26621" xr:uid="{7EF5CCC7-1661-41C8-8F51-91A82D582E05}"/>
    <cellStyle name="Normal 2 9 2 3 3 3" xfId="15893" xr:uid="{D62A693F-7E62-461C-B2AC-771054239156}"/>
    <cellStyle name="Normal 2 9 2 3 4" xfId="8346" xr:uid="{9106625A-06CF-4249-9194-B32D172824AA}"/>
    <cellStyle name="Normal 2 9 2 3 4 2" xfId="18726" xr:uid="{72B4B531-7683-420D-9534-E54473519D07}"/>
    <cellStyle name="Normal 2 9 2 3 5" xfId="11179" xr:uid="{0446E31B-373D-4B61-B842-661ED9BFB34F}"/>
    <cellStyle name="Normal 2 9 2 3 5 2" xfId="21559" xr:uid="{3239258A-CB82-4477-BD4D-A18CEEAECFE0}"/>
    <cellStyle name="Normal 2 9 2 3 6" xfId="24404" xr:uid="{9CA6F528-E4B1-4655-9801-A946FB4A526B}"/>
    <cellStyle name="Normal 2 9 2 3 7" xfId="13814" xr:uid="{631B24A0-C0BB-4E46-BF30-FA5F4E08494F}"/>
    <cellStyle name="Normal 2 9 2 4" xfId="3265" xr:uid="{00000000-0005-0000-0000-000000050000}"/>
    <cellStyle name="Normal 2 9 2 4 2" xfId="6322" xr:uid="{1E3C4857-9BEB-4C7B-81E4-DDF53B409D91}"/>
    <cellStyle name="Normal 2 9 2 4 2 2" xfId="27397" xr:uid="{81A83845-D759-42FC-8F40-AB74B0C376FD}"/>
    <cellStyle name="Normal 2 9 2 4 2 3" xfId="15891" xr:uid="{179A5118-F3DE-4E11-97A8-DC1769150E8D}"/>
    <cellStyle name="Normal 2 9 2 4 3" xfId="8344" xr:uid="{07B7AB1B-27C9-410F-BFC3-7D3954BAF0D9}"/>
    <cellStyle name="Normal 2 9 2 4 3 2" xfId="18724" xr:uid="{CFBC9074-8994-40B4-8FD5-98190E218E58}"/>
    <cellStyle name="Normal 2 9 2 4 4" xfId="11177" xr:uid="{9F426A67-9181-4D6B-8518-FBC4828F7967}"/>
    <cellStyle name="Normal 2 9 2 4 4 2" xfId="21557" xr:uid="{0E2FDCDC-F11E-40FE-9010-9B189C24F7B1}"/>
    <cellStyle name="Normal 2 9 2 4 5" xfId="23274" xr:uid="{B32EF0C1-0295-401D-AFC5-5D8711CCD00E}"/>
    <cellStyle name="Normal 2 9 2 4 6" xfId="13812" xr:uid="{B76AD3A9-160A-4598-9630-B593C0FBDB5D}"/>
    <cellStyle name="Normal 2 9 2 5" xfId="2606" xr:uid="{00000000-0005-0000-0000-000001050000}"/>
    <cellStyle name="Normal 2 9 2 5 2" xfId="5869" xr:uid="{DD5BE773-1AF6-446D-B356-77AF6C8C18AF}"/>
    <cellStyle name="Normal 2 9 2 5 2 2" xfId="26928" xr:uid="{992A6211-84BA-489B-8549-5EDC5C8CB2CE}"/>
    <cellStyle name="Normal 2 9 2 5 2 3" xfId="15277" xr:uid="{BDAD92F1-CA7C-4B52-8C8B-8172C043EA4A}"/>
    <cellStyle name="Normal 2 9 2 5 3" xfId="7730" xr:uid="{828B97EE-A4FA-44E2-9289-EC087A9630A6}"/>
    <cellStyle name="Normal 2 9 2 5 3 2" xfId="18110" xr:uid="{84C3E0AD-267D-4531-9F14-16BA000856FE}"/>
    <cellStyle name="Normal 2 9 2 5 4" xfId="10563" xr:uid="{2D48B757-10C2-44D5-9D13-D6630200FCA6}"/>
    <cellStyle name="Normal 2 9 2 5 4 2" xfId="20943" xr:uid="{9E5DC150-175A-49E1-95A0-D9C2E168F842}"/>
    <cellStyle name="Normal 2 9 2 5 5" xfId="23616" xr:uid="{235E0E35-E516-4C73-8F56-488438A8219B}"/>
    <cellStyle name="Normal 2 9 2 5 6" xfId="12993" xr:uid="{EBFF9979-BDAF-4056-9939-7C4F71623F59}"/>
    <cellStyle name="Normal 2 9 2 6" xfId="2343" xr:uid="{00000000-0005-0000-0000-0000FC040000}"/>
    <cellStyle name="Normal 2 9 2 6 2" xfId="7469" xr:uid="{A3825031-8A35-4751-8319-16D4250773A9}"/>
    <cellStyle name="Normal 2 9 2 6 2 2" xfId="17849" xr:uid="{6A6D7382-3B15-4E63-A0C5-35AE511A4D28}"/>
    <cellStyle name="Normal 2 9 2 6 3" xfId="10302" xr:uid="{6C9F06F4-90AC-4A47-8BE9-19945091BC32}"/>
    <cellStyle name="Normal 2 9 2 6 3 2" xfId="20682" xr:uid="{752FD9A0-BE7C-48C3-B6D8-DE200E7B8317}"/>
    <cellStyle name="Normal 2 9 2 6 4" xfId="23978" xr:uid="{882BB1E2-213A-40B5-801C-F92C8B2F8CAB}"/>
    <cellStyle name="Normal 2 9 2 6 5" xfId="15016" xr:uid="{454A5831-CC45-4159-9566-0B45C4292BCE}"/>
    <cellStyle name="Normal 2 9 2 7" xfId="3855" xr:uid="{84458B14-819A-4001-A5E2-AA7DE137479C}"/>
    <cellStyle name="Normal 2 9 2 7 2" xfId="8686" xr:uid="{7C231452-00D8-44C5-850F-2F5CF8904CAD}"/>
    <cellStyle name="Normal 2 9 2 7 2 2" xfId="19066" xr:uid="{57B9845F-62D3-4CBC-BB13-8F55090DAEFE}"/>
    <cellStyle name="Normal 2 9 2 7 3" xfId="11519" xr:uid="{099BBE67-BED5-46EE-A703-C1CC2A10DAD7}"/>
    <cellStyle name="Normal 2 9 2 7 3 2" xfId="21899" xr:uid="{CCEB56CF-F371-4221-BA1B-97CB9CFBBB55}"/>
    <cellStyle name="Normal 2 9 2 7 4" xfId="16233" xr:uid="{7988E97A-6A84-4E79-ACD1-EF42CE5806AC}"/>
    <cellStyle name="Normal 2 9 2 8" xfId="5187" xr:uid="{07B9A2AF-5381-4C50-BB18-E66CF69E1F35}"/>
    <cellStyle name="Normal 2 9 2 8 2" xfId="14484" xr:uid="{594BB21B-5250-4B9D-BCAA-F58B21B491EC}"/>
    <cellStyle name="Normal 2 9 2 9" xfId="6937" xr:uid="{10380160-24E4-4287-B345-BB123C557CF3}"/>
    <cellStyle name="Normal 2 9 2 9 2" xfId="17317" xr:uid="{6910957C-21B0-45DC-86B8-B601CB266F32}"/>
    <cellStyle name="Normal 2 9 3" xfId="839" xr:uid="{00000000-0005-0000-0000-0000F3040000}"/>
    <cellStyle name="Normal 2 9 3 2" xfId="3268" xr:uid="{00000000-0005-0000-0000-000003050000}"/>
    <cellStyle name="Normal 2 9 3 2 2" xfId="6325" xr:uid="{BBC012F7-9A7D-49DD-8FF5-40D30FC91CF8}"/>
    <cellStyle name="Normal 2 9 3 2 2 2" xfId="23644" xr:uid="{1C18D9CE-FF64-4E6C-9490-310C9DBD14D3}"/>
    <cellStyle name="Normal 2 9 3 2 2 3" xfId="25862" xr:uid="{E38453D7-3CA2-4BCD-A759-A27ED0D7C85F}"/>
    <cellStyle name="Normal 2 9 3 2 2 4" xfId="15894" xr:uid="{5D0B3E18-45EC-4A34-999C-A38B5D11956C}"/>
    <cellStyle name="Normal 2 9 3 2 3" xfId="8347" xr:uid="{6FE1859B-1F4B-4AE5-B006-253E9A85D689}"/>
    <cellStyle name="Normal 2 9 3 2 3 2" xfId="28891" xr:uid="{DB4F1271-2971-47BB-9434-EBC1A9A77D51}"/>
    <cellStyle name="Normal 2 9 3 2 3 3" xfId="18727" xr:uid="{A08FB64C-FD02-4DE1-98B2-CC76AD59860A}"/>
    <cellStyle name="Normal 2 9 3 2 4" xfId="11180" xr:uid="{D1F60B17-0A0A-48B6-B3F6-A364C2E8A65E}"/>
    <cellStyle name="Normal 2 9 3 2 4 2" xfId="21560" xr:uid="{F691DC2F-37A1-4850-B6B6-294ABF216EC7}"/>
    <cellStyle name="Normal 2 9 3 2 5" xfId="23448" xr:uid="{A902EA6F-8779-467F-A0AB-F89FA1D314DA}"/>
    <cellStyle name="Normal 2 9 3 2 6" xfId="13815" xr:uid="{2EF0206B-D1E4-49DF-A0B2-624BAFABC794}"/>
    <cellStyle name="Normal 2 9 3 3" xfId="2756" xr:uid="{00000000-0005-0000-0000-000004050000}"/>
    <cellStyle name="Normal 2 9 3 3 2" xfId="5973" xr:uid="{EE14B9B9-556B-4E73-97A6-A602B420A67B}"/>
    <cellStyle name="Normal 2 9 3 3 2 2" xfId="26395" xr:uid="{8A300D6B-CBD2-4CC9-A53A-F97F14E934C1}"/>
    <cellStyle name="Normal 2 9 3 3 2 3" xfId="15426" xr:uid="{1FAAA7AB-A683-47F0-8721-44B50F7F608B}"/>
    <cellStyle name="Normal 2 9 3 3 3" xfId="7879" xr:uid="{9D10ADB1-B487-465E-8521-091EAA3B6159}"/>
    <cellStyle name="Normal 2 9 3 3 3 2" xfId="18259" xr:uid="{7A07D050-F54B-44A6-B0AA-F357C660692E}"/>
    <cellStyle name="Normal 2 9 3 3 4" xfId="10712" xr:uid="{A57E7F78-0E3F-45A7-BA96-B8F956BEFD7B}"/>
    <cellStyle name="Normal 2 9 3 3 4 2" xfId="21092" xr:uid="{6F769498-F9B3-4DF4-830D-1FAC4D3441B0}"/>
    <cellStyle name="Normal 2 9 3 3 5" xfId="24392" xr:uid="{9C2732CD-0C98-47E4-8332-7F5C415C6F25}"/>
    <cellStyle name="Normal 2 9 3 3 6" xfId="13200" xr:uid="{382F7612-55F2-48F9-B04C-497CD00DF9FE}"/>
    <cellStyle name="Normal 2 9 3 4" xfId="4175" xr:uid="{6C57CACD-054E-48B2-A048-29786C24F379}"/>
    <cellStyle name="Normal 2 9 3 4 2" xfId="8946" xr:uid="{F8F2A1C3-DE61-448C-88ED-75D178793C21}"/>
    <cellStyle name="Normal 2 9 3 4 2 2" xfId="29036" xr:uid="{9B6DF6C0-F95C-461C-A3E5-633655C6CFFA}"/>
    <cellStyle name="Normal 2 9 3 4 2 3" xfId="19326" xr:uid="{108B8A07-2F86-434C-8E61-03419833586D}"/>
    <cellStyle name="Normal 2 9 3 4 3" xfId="11779" xr:uid="{BF76D129-6B8D-483E-AB44-23C8CC66B708}"/>
    <cellStyle name="Normal 2 9 3 4 3 2" xfId="22159" xr:uid="{4F7FD296-5668-47CF-84E4-4F6E07AA5347}"/>
    <cellStyle name="Normal 2 9 3 4 4" xfId="23022" xr:uid="{2720F342-B677-4933-B845-E4A73983D0D3}"/>
    <cellStyle name="Normal 2 9 3 4 5" xfId="16493" xr:uid="{1A872D12-5750-4868-B7D1-42CBA1351032}"/>
    <cellStyle name="Normal 2 9 3 5" xfId="5189" xr:uid="{5339BEE7-49BF-4EED-8093-076FF44C11A1}"/>
    <cellStyle name="Normal 2 9 3 5 2" xfId="28358" xr:uid="{18FB857A-43C8-481D-8EDE-42C5616E6A78}"/>
    <cellStyle name="Normal 2 9 3 5 3" xfId="14486" xr:uid="{BB94EF29-4372-4B52-A3B4-CAF5219F54BF}"/>
    <cellStyle name="Normal 2 9 3 6" xfId="6939" xr:uid="{6706ADBA-47C3-45D1-98BA-070E553BC50D}"/>
    <cellStyle name="Normal 2 9 3 6 2" xfId="17319" xr:uid="{16BC5282-6013-4F36-A49D-EF1DCD57E844}"/>
    <cellStyle name="Normal 2 9 3 7" xfId="9772" xr:uid="{765AB162-B962-473F-8533-4F365D25A101}"/>
    <cellStyle name="Normal 2 9 3 7 2" xfId="20152" xr:uid="{FA141201-5DC3-40D7-B45E-56E5963C75AA}"/>
    <cellStyle name="Normal 2 9 3 8" xfId="23560" xr:uid="{98595726-F428-4B11-B725-2105F6E0049B}"/>
    <cellStyle name="Normal 2 9 3 9" xfId="12734" xr:uid="{9693C5B5-154F-4ECD-B366-CF4444A44404}"/>
    <cellStyle name="Normal 2 9 4" xfId="840" xr:uid="{00000000-0005-0000-0000-0000F4040000}"/>
    <cellStyle name="Normal 2 9 4 2" xfId="4501" xr:uid="{F552828F-4638-433C-95A0-F70F96FF42C6}"/>
    <cellStyle name="Normal 2 9 4 2 2" xfId="9272" xr:uid="{8B5882C0-34B7-4018-B8AF-8A9666E84A30}"/>
    <cellStyle name="Normal 2 9 4 2 2 2" xfId="29255" xr:uid="{3A41186D-EB5D-4BF6-BAF2-DC3012D4F2F9}"/>
    <cellStyle name="Normal 2 9 4 2 2 3" xfId="19652" xr:uid="{2EEE7974-63E8-4333-B47E-0810051F19DB}"/>
    <cellStyle name="Normal 2 9 4 2 3" xfId="12105" xr:uid="{77FFCCCE-B339-49A3-AF57-6C591B460D33}"/>
    <cellStyle name="Normal 2 9 4 2 3 2" xfId="22485" xr:uid="{02ECC56F-030A-45B7-B5A5-4889A9B0C6DF}"/>
    <cellStyle name="Normal 2 9 4 2 4" xfId="23149" xr:uid="{1B612711-E694-403C-8DA7-3C97E3C646DC}"/>
    <cellStyle name="Normal 2 9 4 2 5" xfId="16819" xr:uid="{B78AA123-AC1B-44A7-8A77-2E25735F9C80}"/>
    <cellStyle name="Normal 2 9 4 3" xfId="5190" xr:uid="{72D4440E-BC3A-4554-9FB6-A1D858FC9D2E}"/>
    <cellStyle name="Normal 2 9 4 3 2" xfId="26202" xr:uid="{0A911DBC-6518-4F42-A5C9-14C7CC68276A}"/>
    <cellStyle name="Normal 2 9 4 3 3" xfId="14487" xr:uid="{FC52A404-F2D5-4898-B6ED-8CCCAF81E21C}"/>
    <cellStyle name="Normal 2 9 4 4" xfId="6940" xr:uid="{D4EB3F78-59DE-47CB-9C01-1E493E674689}"/>
    <cellStyle name="Normal 2 9 4 4 2" xfId="17320" xr:uid="{B116099D-E97C-496D-A06A-32D374CD2B84}"/>
    <cellStyle name="Normal 2 9 4 5" xfId="9773" xr:uid="{A72709CB-35E5-428D-AD5E-8448C8835858}"/>
    <cellStyle name="Normal 2 9 4 5 2" xfId="20153" xr:uid="{BD1FFA4C-667D-4073-82BA-12518B20D366}"/>
    <cellStyle name="Normal 2 9 4 6" xfId="23128" xr:uid="{9C2BDFD0-30EE-4EBC-A625-26ACF55129C4}"/>
    <cellStyle name="Normal 2 9 4 7" xfId="13816" xr:uid="{B2A2F5FB-83D0-425A-87BB-6FAD4739F9A2}"/>
    <cellStyle name="Normal 2 9 5" xfId="2916" xr:uid="{00000000-0005-0000-0000-000006050000}"/>
    <cellStyle name="Normal 2 9 5 2" xfId="6101" xr:uid="{58528CC1-6AD2-4279-88B3-36D6609DF850}"/>
    <cellStyle name="Normal 2 9 5 2 2" xfId="24073" xr:uid="{C2C5EE96-9995-440E-9BAB-6728372E79CC}"/>
    <cellStyle name="Normal 2 9 5 2 3" xfId="26762" xr:uid="{B71227A7-8E15-40FE-AB6C-C312F130A5E3}"/>
    <cellStyle name="Normal 2 9 5 2 4" xfId="15579" xr:uid="{BC502C78-C287-4AAA-B2B4-855DDE2775FC}"/>
    <cellStyle name="Normal 2 9 5 3" xfId="8032" xr:uid="{5BDB75E0-42B9-47B7-BC4F-32339D7EE5F4}"/>
    <cellStyle name="Normal 2 9 5 3 2" xfId="27593" xr:uid="{4DE08653-E695-4105-8FAF-2EC4861B3D14}"/>
    <cellStyle name="Normal 2 9 5 3 3" xfId="18412" xr:uid="{4E72B610-0225-4948-95A6-B8293541BCC2}"/>
    <cellStyle name="Normal 2 9 5 4" xfId="10865" xr:uid="{32AA6B69-933E-4213-BBD8-E8160E16B6D4}"/>
    <cellStyle name="Normal 2 9 5 4 2" xfId="21245" xr:uid="{F35A2EDB-01FD-4EF0-997D-CE0011391BF6}"/>
    <cellStyle name="Normal 2 9 5 5" xfId="22951" xr:uid="{98F40136-10FD-4A5D-954E-95D1BD6B1790}"/>
    <cellStyle name="Normal 2 9 5 6" xfId="13432" xr:uid="{6FF45A3C-E951-49D1-9CC8-9EC9CB2C2C99}"/>
    <cellStyle name="Normal 2 9 6" xfId="2443" xr:uid="{00000000-0005-0000-0000-000007050000}"/>
    <cellStyle name="Normal 2 9 6 2" xfId="5736" xr:uid="{C0BED993-F139-4C6B-A792-E132324F2C14}"/>
    <cellStyle name="Normal 2 9 6 2 2" xfId="26271" xr:uid="{E224AED6-5478-4071-AAE4-531DAAE09ED8}"/>
    <cellStyle name="Normal 2 9 6 2 3" xfId="15114" xr:uid="{C4B322CF-7FF4-46FB-9710-2B9CF49427F9}"/>
    <cellStyle name="Normal 2 9 6 3" xfId="7567" xr:uid="{6E09B0F8-1818-40FD-B0B9-2BE03937EBA0}"/>
    <cellStyle name="Normal 2 9 6 3 2" xfId="17947" xr:uid="{A2D2891C-9A94-42CD-AE40-9576749EACD4}"/>
    <cellStyle name="Normal 2 9 6 4" xfId="10400" xr:uid="{FAF89A14-3615-4B8B-9728-F0D7110BDD46}"/>
    <cellStyle name="Normal 2 9 6 4 2" xfId="20780" xr:uid="{BF8F50E0-AEAA-451D-B4EA-D6C5391055A7}"/>
    <cellStyle name="Normal 2 9 6 5" xfId="23769" xr:uid="{E27B1D7E-8871-4391-9BAF-DCBA9D83669B}"/>
    <cellStyle name="Normal 2 9 6 6" xfId="12830" xr:uid="{06E2C9D0-79AB-4E4D-B154-4572A5AC5714}"/>
    <cellStyle name="Normal 2 9 7" xfId="2197" xr:uid="{00000000-0005-0000-0000-0000FB040000}"/>
    <cellStyle name="Normal 2 9 7 2" xfId="7323" xr:uid="{EA8C2445-2A00-4AF1-8B3A-62B72269B8D5}"/>
    <cellStyle name="Normal 2 9 7 2 2" xfId="17703" xr:uid="{575865A4-C903-444A-BEFF-E672E9F80B26}"/>
    <cellStyle name="Normal 2 9 7 3" xfId="10156" xr:uid="{F12035F6-C739-489C-9EFC-F90E08ECF96A}"/>
    <cellStyle name="Normal 2 9 7 3 2" xfId="20536" xr:uid="{2453241E-7F61-4AE6-844D-52675AF13A67}"/>
    <cellStyle name="Normal 2 9 7 4" xfId="23371" xr:uid="{9E8031DF-A2E9-4D45-BFC8-2E12170B31A2}"/>
    <cellStyle name="Normal 2 9 7 5" xfId="14870" xr:uid="{E01FAD09-3F53-4B7B-A156-7DBA1FBB85AD}"/>
    <cellStyle name="Normal 2 9 8" xfId="3953" xr:uid="{CED8D824-48D3-4AEF-8F7F-55717388E9E6}"/>
    <cellStyle name="Normal 2 9 8 2" xfId="8784" xr:uid="{C9D54B9E-2B71-467B-A443-019A549ED388}"/>
    <cellStyle name="Normal 2 9 8 2 2" xfId="19164" xr:uid="{AF764DA1-8EEC-4F37-BAFF-823F4512B564}"/>
    <cellStyle name="Normal 2 9 8 3" xfId="11617" xr:uid="{4D51BDD7-64D1-4472-9612-C42DAC1C76C4}"/>
    <cellStyle name="Normal 2 9 8 3 2" xfId="21997" xr:uid="{DF92F74E-7642-42AD-AA75-8CBC2EDD46C4}"/>
    <cellStyle name="Normal 2 9 8 4" xfId="16331" xr:uid="{DEB08D9E-3D2C-4A32-A794-F6E6A1CE67C3}"/>
    <cellStyle name="Normal 2 9 9" xfId="5186" xr:uid="{FC4BB2AD-7E18-4984-98C0-6FFD72EC7400}"/>
    <cellStyle name="Normal 2 9 9 2" xfId="14483" xr:uid="{FD71FD44-744A-47E9-9921-B8D7F3880453}"/>
    <cellStyle name="Normal 20" xfId="12251" xr:uid="{27372840-47D8-489B-95A7-2CD989EBD34B}"/>
    <cellStyle name="Normal 20 2" xfId="22631" xr:uid="{40D62CA8-3A96-48B0-BE9D-F7CE8F4D3E78}"/>
    <cellStyle name="Normal 21" xfId="12382" xr:uid="{FF094764-875A-4C99-A567-5596200E8909}"/>
    <cellStyle name="Normal 22" xfId="12381" xr:uid="{8C915B8E-2FA3-4DC4-BD95-7A870649C7C0}"/>
    <cellStyle name="Normal 23" xfId="30097" xr:uid="{C20B993B-01C2-4C51-8F98-6A9CBB8E2F4D}"/>
    <cellStyle name="Normal 23 2" xfId="30394" xr:uid="{287CA121-5416-4078-9572-C7B4DE184957}"/>
    <cellStyle name="Normal 23 3" xfId="31720" xr:uid="{23061F0C-4409-4E5F-A960-26EABC21E703}"/>
    <cellStyle name="Normal 24" xfId="31722" xr:uid="{4AD80940-F9FE-4312-92C2-BB9034C34D3B}"/>
    <cellStyle name="Normal 25" xfId="30096" xr:uid="{07506169-A6FD-44A0-8C52-1A1EF451F172}"/>
    <cellStyle name="Normal 26" xfId="30101" xr:uid="{7027CCDA-B9FD-43DE-A40A-182DF76F28F4}"/>
    <cellStyle name="Normal 27" xfId="31721"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1" xr:uid="{08D264DB-FBA0-4E76-A0A6-DD15CBF7F5DA}"/>
    <cellStyle name="Normal 3 2 2 4" xfId="847" xr:uid="{00000000-0005-0000-0000-0000FB040000}"/>
    <cellStyle name="Normal 3 2 2 4 2" xfId="848" xr:uid="{00000000-0005-0000-0000-0000FC040000}"/>
    <cellStyle name="Normal 3 2 2 4 3" xfId="3710" xr:uid="{00000000-0005-0000-0000-000069040000}"/>
    <cellStyle name="Normal 3 2 2 4 3 2" xfId="4802" xr:uid="{7E0E1DE2-FFD9-4B6C-A96E-E7DA851E3AAB}"/>
    <cellStyle name="Normal 3 2 2 4 3 3" xfId="30234" xr:uid="{B775CA85-A94A-4FA2-B016-4DD4E6773E9E}"/>
    <cellStyle name="Normal 3 2 2 4 3 3 2" xfId="31377" xr:uid="{FE22CF11-4570-4966-8D0D-C6F52D65F8E8}"/>
    <cellStyle name="Normal 3 2 2 4 3 4" xfId="31574" xr:uid="{D3F1F72C-C507-475E-BFC1-88BFEC9AABA6}"/>
    <cellStyle name="Normal 3 2 2 5" xfId="31261"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8" xr:uid="{032D5C75-76E2-40CA-A12D-BA86BF6B3032}"/>
    <cellStyle name="Normal 3 2 3 3 2 3 2 2 3" xfId="25322"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7" xr:uid="{51E09282-E913-4ED6-8E0D-C413A5D4A1F2}"/>
    <cellStyle name="Normal 3 2 3 3 2 3 2 3 3 3" xfId="30235" xr:uid="{B4011CD2-DE1E-4B51-8A66-B3C8C7A5D421}"/>
    <cellStyle name="Normal 3 2 3 3 2 3 2 3 3 3 2" xfId="31378" xr:uid="{BE93AEFA-7DA3-4658-9FC8-146A8E24F6DB}"/>
    <cellStyle name="Normal 3 2 3 3 2 3 2 3 3 4" xfId="31575" xr:uid="{9B4EC05B-CF70-4662-9DB5-17BD8DAB0B95}"/>
    <cellStyle name="Normal 3 2 3 3 2 3 2 4" xfId="25757" xr:uid="{5EC9D443-D6FF-49B3-87CB-0CAAE76577FA}"/>
    <cellStyle name="Normal 3 2 3 3 2 3 3" xfId="858" xr:uid="{00000000-0005-0000-0000-000007050000}"/>
    <cellStyle name="Normal 3 2 3 3 2 3 4" xfId="2918" xr:uid="{00000000-0005-0000-0000-000014050000}"/>
    <cellStyle name="Normal 3 2 3 3 2 3 4 2" xfId="31290" xr:uid="{EB8BC9D9-A033-4C6E-8AEF-B73E94BB5D44}"/>
    <cellStyle name="Normal 3 2 3 3 2 3 5" xfId="2093" xr:uid="{00000000-0005-0000-0000-000008020000}"/>
    <cellStyle name="Normal 3 2 3 3 2 3 5 2" xfId="4648" xr:uid="{F5C0EA0D-9822-4FF4-BD48-55FE3EF7782D}"/>
    <cellStyle name="Normal 3 2 3 3 2 3 5 3" xfId="30173" xr:uid="{EFD41364-146C-4C8A-A23B-7D13531E8C1D}"/>
    <cellStyle name="Normal 3 2 3 3 2 3 5 3 2" xfId="31317" xr:uid="{B91B5B5F-A506-42B7-A20E-383BCA9FFAF5}"/>
    <cellStyle name="Normal 3 2 3 3 2 3 5 4" xfId="31513" xr:uid="{6D671EEF-9106-4A0F-AE0E-B3AC82C22655}"/>
    <cellStyle name="Normal 3 2 3 3 2 3 6" xfId="3956" xr:uid="{0E1DF840-3114-4679-8527-B4509133BFD3}"/>
    <cellStyle name="Normal 3 2 3 3 2 3 6 2" xfId="4701" xr:uid="{EBED180B-3325-462A-919B-62911980F3E3}"/>
    <cellStyle name="Normal 3 2 3 3 2 3 6 3" xfId="30295" xr:uid="{E136CEC1-43EF-4959-B635-DE56F5F46204}"/>
    <cellStyle name="Normal 3 2 3 3 2 3 6 3 2" xfId="31438" xr:uid="{56DB6537-5079-42DC-8C0E-B9EB0AF26203}"/>
    <cellStyle name="Normal 3 2 3 3 2 3 6 4" xfId="31635" xr:uid="{D8E5B5D1-0B28-44DE-9618-995E05721A23}"/>
    <cellStyle name="Normal 3 2 3 3 2 3 7" xfId="30116" xr:uid="{3A8EA0EB-6553-4DE0-BA6D-E554B6EEBC52}"/>
    <cellStyle name="Normal 3 2 3 3 2 3 7 2" xfId="30477" xr:uid="{12261BA5-6EBE-49C8-858C-4433B97E2B8F}"/>
    <cellStyle name="Normal 3 2 3 3 2 4" xfId="859" xr:uid="{00000000-0005-0000-0000-000008050000}"/>
    <cellStyle name="Normal 3 2 3 3 2 4 2" xfId="2917" xr:uid="{00000000-0005-0000-0000-000015050000}"/>
    <cellStyle name="Normal 3 2 3 3 2 4 3" xfId="23491" xr:uid="{8625022A-D38B-4880-84F6-02FA13E60E21}"/>
    <cellStyle name="Normal 3 2 3 3 2 4 3 2" xfId="29617" xr:uid="{0FEE1F9F-C76F-4B8E-A83F-EAD315906FD7}"/>
    <cellStyle name="Normal 3 2 3 3 2 4 3 3" xfId="29596" xr:uid="{ED318358-FA7F-4BE8-8DAF-D6F7186FE3D7}"/>
    <cellStyle name="Normal 3 2 3 3 2 4 3 3 2" xfId="29640" xr:uid="{6DF48563-C650-48F9-9DC2-55B9B6148D77}"/>
    <cellStyle name="Normal 3 2 3 3 2 4 3 3 3" xfId="30382" xr:uid="{BAC9BCB8-EF57-4DA4-B9C1-3F2B8C7FC657}"/>
    <cellStyle name="Normal 3 2 3 3 2 4 3 3 4" xfId="30369" xr:uid="{34267B84-BB81-4C12-8C46-473BBA220C20}"/>
    <cellStyle name="Normal 3 2 3 3 2 4 3 3 4 2" xfId="31708" xr:uid="{592A1166-586C-44C0-A573-38C22F19E4A2}"/>
    <cellStyle name="Normal 3 2 3 3 2 4 3 4" xfId="30352" xr:uid="{93657840-58F4-4379-9A8A-0046F497FB51}"/>
    <cellStyle name="Normal 3 2 3 3 2 4 3 4 2" xfId="31694" xr:uid="{A40DE0E8-AD45-4E9B-94C0-51490D3093FE}"/>
    <cellStyle name="Normal 3 2 3 3 2 5" xfId="2092" xr:uid="{00000000-0005-0000-0000-000006020000}"/>
    <cellStyle name="Normal 3 2 3 3 2 5 2" xfId="4665" xr:uid="{1B4AA995-6D1E-409F-BFE5-CBE6CD7AB94F}"/>
    <cellStyle name="Normal 3 2 3 3 2 5 3" xfId="30172" xr:uid="{5165A243-F4B8-4207-B6E2-4C6179B2331B}"/>
    <cellStyle name="Normal 3 2 3 3 2 5 3 2" xfId="31316" xr:uid="{FE81CBED-C272-45C6-9FD4-ED32FBB04F14}"/>
    <cellStyle name="Normal 3 2 3 3 2 5 4" xfId="31512" xr:uid="{00EFE9D6-E228-47B1-B203-283A8667D08C}"/>
    <cellStyle name="Normal 3 2 3 3 2 6" xfId="3955" xr:uid="{F8E8F1E1-BBD4-4256-B483-D824BDAE78F4}"/>
    <cellStyle name="Normal 3 2 3 3 2 6 2" xfId="4762" xr:uid="{9F42B403-8D69-4B35-A1B8-4F04141A4544}"/>
    <cellStyle name="Normal 3 2 3 3 2 6 3" xfId="30294" xr:uid="{C496E6E4-1282-47C2-B1C7-9961AE8A150D}"/>
    <cellStyle name="Normal 3 2 3 3 2 6 3 2" xfId="31437" xr:uid="{5A0EDD58-F48D-4E4E-BD06-54CD1EEB56F7}"/>
    <cellStyle name="Normal 3 2 3 3 2 6 4" xfId="31634" xr:uid="{C5452A9F-2C0C-47BC-AC38-CC8ACD830D2A}"/>
    <cellStyle name="Normal 3 2 3 3 2 7" xfId="30115" xr:uid="{019B4B8F-7996-40B8-8487-A11E7446390C}"/>
    <cellStyle name="Normal 3 2 3 3 2 7 2" xfId="30476"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2 2" xfId="30084" xr:uid="{89E53FE7-94C9-4D91-BBC4-6F94CBF85A44}"/>
    <cellStyle name="Normal 3 2 3 3 4 2 2 2 3" xfId="3712" xr:uid="{00000000-0005-0000-0000-00007A040000}"/>
    <cellStyle name="Normal 3 2 3 3 4 2 2 2 3 2" xfId="4773" xr:uid="{3EE6A992-6E14-412B-A546-1161B9E0D3AE}"/>
    <cellStyle name="Normal 3 2 3 3 4 2 2 2 3 3" xfId="30236" xr:uid="{86BCA4BE-8FF9-4E7A-B9DD-185C56EFBE75}"/>
    <cellStyle name="Normal 3 2 3 3 4 2 2 2 3 3 2" xfId="31379" xr:uid="{1A51DAD1-F532-4907-8058-33633595C8CE}"/>
    <cellStyle name="Normal 3 2 3 3 4 2 2 2 3 4" xfId="31576" xr:uid="{E311BA82-333E-46A3-AD01-6013A34DAC67}"/>
    <cellStyle name="Normal 3 2 3 3 4 2 2 2 4" xfId="24730" xr:uid="{08713468-6514-49F8-B4E6-F61F3C4FDA44}"/>
    <cellStyle name="Normal 3 2 3 3 4 2 2 3" xfId="1989" xr:uid="{00000000-0005-0000-0000-00000F050000}"/>
    <cellStyle name="Normal 3 2 3 3 4 2 2 4" xfId="22851" xr:uid="{FAB5457A-0A0A-428D-8F1B-DAFEE4F83219}"/>
    <cellStyle name="Normal 3 2 3 3 4 2 3" xfId="865" xr:uid="{00000000-0005-0000-0000-000010050000}"/>
    <cellStyle name="Normal 3 2 3 3 4 2 3 2" xfId="866" xr:uid="{00000000-0005-0000-0000-000011050000}"/>
    <cellStyle name="Normal 3 2 3 3 4 2 3 2 2" xfId="24502" xr:uid="{EE8B293B-87C8-42E1-AF32-679531BFDE2A}"/>
    <cellStyle name="Normal 3 2 3 3 4 2 3 2 3" xfId="25814" xr:uid="{7C09AC0D-5F28-421E-9E99-2079FC6A8637}"/>
    <cellStyle name="Normal 3 2 3 3 4 2 3 3" xfId="867" xr:uid="{00000000-0005-0000-0000-000012050000}"/>
    <cellStyle name="Normal 3 2 3 3 4 2 3 3 2" xfId="24080" xr:uid="{5907E1A0-6497-4B7D-B2B6-A65DF4324FD1}"/>
    <cellStyle name="Normal 3 2 3 3 4 2 3 3 3" xfId="24457" xr:uid="{1AA0180D-7B02-4838-9AC9-29190EA47CF7}"/>
    <cellStyle name="Normal 3 2 3 3 4 2 3 4" xfId="2095" xr:uid="{00000000-0005-0000-0000-00000E020000}"/>
    <cellStyle name="Normal 3 2 3 3 4 2 3 4 2" xfId="4714" xr:uid="{84F79AEF-86F1-430E-9A02-46E9B0EA2D4B}"/>
    <cellStyle name="Normal 3 2 3 3 4 2 3 4 3" xfId="30175" xr:uid="{DE26479C-16AF-4053-ADA2-2366C14A6988}"/>
    <cellStyle name="Normal 3 2 3 3 4 2 3 4 3 2" xfId="31319" xr:uid="{98ADDAB9-7E5D-4B1A-B857-1BF8F72E74B4}"/>
    <cellStyle name="Normal 3 2 3 3 4 2 3 4 4" xfId="31515" xr:uid="{C975A579-45FB-4F57-850C-66AA6B19B7DF}"/>
    <cellStyle name="Normal 3 2 3 3 4 2 3 5" xfId="25607" xr:uid="{AE0E7AAC-A35C-4739-83F7-24B2349D3A43}"/>
    <cellStyle name="Normal 3 2 3 3 4 2 3 6" xfId="30534" xr:uid="{5DF49D80-F591-4B6B-AC8D-0AA109DB5F47}"/>
    <cellStyle name="Normal 3 2 3 3 4 2 4" xfId="23280" xr:uid="{607B55E2-785A-4475-A5AF-715CB366B607}"/>
    <cellStyle name="Normal 3 2 3 3 4 3" xfId="868" xr:uid="{00000000-0005-0000-0000-000013050000}"/>
    <cellStyle name="Normal 3 2 3 3 4 4" xfId="2919" xr:uid="{00000000-0005-0000-0000-00001D050000}"/>
    <cellStyle name="Normal 3 2 3 3 4 4 2" xfId="31294" xr:uid="{324C98B1-8E30-4CDB-8616-21FD670B2E3A}"/>
    <cellStyle name="Normal 3 2 3 3 4 5" xfId="2094" xr:uid="{00000000-0005-0000-0000-00000B020000}"/>
    <cellStyle name="Normal 3 2 3 3 4 5 2" xfId="3807" xr:uid="{88D4B6F8-D038-4FA2-9B5E-8BA2B2639DFB}"/>
    <cellStyle name="Normal 3 2 3 3 4 5 3" xfId="30174" xr:uid="{CB02CBFB-77EE-4C98-92E6-6936F3E8C9D8}"/>
    <cellStyle name="Normal 3 2 3 3 4 5 3 2" xfId="31318" xr:uid="{F2C34778-01E7-4E78-BC6F-88ABEE2BEE7D}"/>
    <cellStyle name="Normal 3 2 3 3 4 5 4" xfId="31514" xr:uid="{A79C0C5A-7EDD-4B02-A14A-86F26A0520E9}"/>
    <cellStyle name="Normal 3 2 3 3 4 6" xfId="3957" xr:uid="{5C36214B-B9A0-42AD-97C5-679BC9758736}"/>
    <cellStyle name="Normal 3 2 3 3 4 6 2" xfId="4774" xr:uid="{C6EA1D90-BF83-4CD0-B22B-769466A8D247}"/>
    <cellStyle name="Normal 3 2 3 3 4 6 3" xfId="30296" xr:uid="{9F6F5CBA-D16F-48D0-91E5-EA178C3A599A}"/>
    <cellStyle name="Normal 3 2 3 3 4 6 3 2" xfId="31439" xr:uid="{A0375E49-2C8F-471E-911A-A63C71DA3145}"/>
    <cellStyle name="Normal 3 2 3 3 4 6 4" xfId="31636" xr:uid="{849E470A-FB03-4831-8FE0-135351CE5670}"/>
    <cellStyle name="Normal 3 2 3 3 4 7" xfId="30117" xr:uid="{21708935-4338-4B04-A5B4-2B12A5C766F5}"/>
    <cellStyle name="Normal 3 2 3 3 4 7 2" xfId="30478" xr:uid="{F378E57F-2EEC-4F55-AB97-A5FA15FB5A75}"/>
    <cellStyle name="Normal 3 2 3 3 5" xfId="869" xr:uid="{00000000-0005-0000-0000-000014050000}"/>
    <cellStyle name="Normal 3 2 3 3 5 2" xfId="870" xr:uid="{00000000-0005-0000-0000-000015050000}"/>
    <cellStyle name="Normal 3 2 3 3 5 3" xfId="3713" xr:uid="{00000000-0005-0000-0000-000081040000}"/>
    <cellStyle name="Normal 3 2 3 3 5 3 2" xfId="4787" xr:uid="{345DF071-92C4-4D83-A3A4-5CDB82EFF459}"/>
    <cellStyle name="Normal 3 2 3 3 5 3 2 2" xfId="27324" xr:uid="{36392154-9601-4751-B21A-9FC0AC69F7FB}"/>
    <cellStyle name="Normal 3 2 3 3 5 3 3" xfId="25725" xr:uid="{5EC24068-D279-40A6-85E3-7D41DE988994}"/>
    <cellStyle name="Normal 3 2 3 3 5 3 4" xfId="30237" xr:uid="{57A3C330-EEF1-4F13-A663-4A6AAFC7B558}"/>
    <cellStyle name="Normal 3 2 3 3 5 3 4 2" xfId="31380" xr:uid="{BFC026E1-24FA-40A5-A536-7FBCD1AA6124}"/>
    <cellStyle name="Normal 3 2 3 3 5 3 5" xfId="31577" xr:uid="{78178B15-934C-461A-998B-6869636634B9}"/>
    <cellStyle name="Normal 3 2 3 3 5 4" xfId="25710"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5" xr:uid="{CF3F732A-3464-44B7-ACAC-54207065C4A1}"/>
    <cellStyle name="Normal 3 2 3 4 3 2 2 3" xfId="24089"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69" xr:uid="{3F5C8904-0CB7-4A62-A566-1B839756158A}"/>
    <cellStyle name="Normal 3 2 3 4 3 2 3 3 3" xfId="30238" xr:uid="{09A3577F-9760-4766-9C2F-D9019747DF4A}"/>
    <cellStyle name="Normal 3 2 3 4 3 2 3 3 3 2" xfId="31381" xr:uid="{A4473E79-1F75-4888-8BBE-EA2C63CD76A1}"/>
    <cellStyle name="Normal 3 2 3 4 3 2 3 3 4" xfId="31578" xr:uid="{4CCDC4C7-EF66-4862-AB6F-4192F6078FC6}"/>
    <cellStyle name="Normal 3 2 3 4 3 2 4" xfId="25823" xr:uid="{1A6B0C1D-1919-427D-8E6B-3883E899BAEA}"/>
    <cellStyle name="Normal 3 2 3 4 3 3" xfId="877" xr:uid="{00000000-0005-0000-0000-00001D050000}"/>
    <cellStyle name="Normal 3 2 3 4 3 4" xfId="2920" xr:uid="{00000000-0005-0000-0000-000023050000}"/>
    <cellStyle name="Normal 3 2 3 4 3 4 2" xfId="31283" xr:uid="{8B70590F-73CC-44E1-B466-2B324B3DBBCB}"/>
    <cellStyle name="Normal 3 2 3 4 3 5" xfId="2097" xr:uid="{00000000-0005-0000-0000-000012020000}"/>
    <cellStyle name="Normal 3 2 3 4 3 5 2" xfId="4670" xr:uid="{C7488697-347C-4027-9144-3C9AC3B4D98F}"/>
    <cellStyle name="Normal 3 2 3 4 3 5 3" xfId="30177" xr:uid="{72FD9D08-8B3A-4237-9D8B-137B965D383B}"/>
    <cellStyle name="Normal 3 2 3 4 3 5 3 2" xfId="31321" xr:uid="{45EA9506-8E31-4B6C-9642-21F6D94811EA}"/>
    <cellStyle name="Normal 3 2 3 4 3 5 4" xfId="31517" xr:uid="{57B4B3E7-6D59-438C-A24A-74EBC3100FE4}"/>
    <cellStyle name="Normal 3 2 3 4 3 6" xfId="3959" xr:uid="{D1FAA155-8172-43EB-ACF9-9A7AA25E3D6E}"/>
    <cellStyle name="Normal 3 2 3 4 3 6 2" xfId="4782" xr:uid="{8A9EA233-ABD3-42E4-B860-F2A4E0132FC1}"/>
    <cellStyle name="Normal 3 2 3 4 3 6 3" xfId="30298" xr:uid="{81B67AB2-71E6-4678-8CF3-9987E9088F9B}"/>
    <cellStyle name="Normal 3 2 3 4 3 6 3 2" xfId="31441" xr:uid="{A98CF9BE-AAE6-4825-8E47-7EAA17C2BBF3}"/>
    <cellStyle name="Normal 3 2 3 4 3 6 4" xfId="31638" xr:uid="{AAEDCB10-67E7-4420-AA2F-0DDA1928FE65}"/>
    <cellStyle name="Normal 3 2 3 4 3 7" xfId="30119" xr:uid="{B13A17FC-0920-42D9-BFD0-704A408A0A4C}"/>
    <cellStyle name="Normal 3 2 3 4 3 7 2" xfId="30480" xr:uid="{10C38449-8AAA-4472-A41E-21A90DBA3EF1}"/>
    <cellStyle name="Normal 3 2 3 4 4" xfId="878" xr:uid="{00000000-0005-0000-0000-00001E050000}"/>
    <cellStyle name="Normal 3 2 3 4 4 2" xfId="1991" xr:uid="{00000000-0005-0000-0000-00001F050000}"/>
    <cellStyle name="Normal 3 2 3 4 4 3" xfId="3715" xr:uid="{00000000-0005-0000-0000-00008B040000}"/>
    <cellStyle name="Normal 3 2 3 4 4 3 2" xfId="4729" xr:uid="{6712E95B-D981-4590-85C2-AC9FC672C3C9}"/>
    <cellStyle name="Normal 3 2 3 4 4 3 3" xfId="30239" xr:uid="{4F7F6943-EDBD-49B8-92F4-C7F6E5EFC9D8}"/>
    <cellStyle name="Normal 3 2 3 4 4 3 3 2" xfId="31382" xr:uid="{7D216875-FD6D-42D1-B93A-66F40255D01A}"/>
    <cellStyle name="Normal 3 2 3 4 4 3 4" xfId="31579" xr:uid="{E9786FEF-20D7-44D2-9C67-93A7FB8E137B}"/>
    <cellStyle name="Normal 3 2 3 4 5" xfId="2096" xr:uid="{00000000-0005-0000-0000-000010020000}"/>
    <cellStyle name="Normal 3 2 3 4 5 2" xfId="3777" xr:uid="{8B0DC8D1-7DE9-4171-A63D-3B65DE7CC539}"/>
    <cellStyle name="Normal 3 2 3 4 5 3" xfId="30176" xr:uid="{92251D01-4C43-436B-89CC-A84B9DD25DD4}"/>
    <cellStyle name="Normal 3 2 3 4 5 3 2" xfId="31320" xr:uid="{FCE2C500-F43A-4375-A00C-E81F083CEF3F}"/>
    <cellStyle name="Normal 3 2 3 4 5 4" xfId="31516" xr:uid="{EB794679-BCC2-4055-AC27-37AACFDD1FB4}"/>
    <cellStyle name="Normal 3 2 3 4 6" xfId="3958" xr:uid="{C6836599-ECCD-4EBB-AA38-ABF0279C67FA}"/>
    <cellStyle name="Normal 3 2 3 4 6 2" xfId="4747" xr:uid="{E32033F8-C2D4-4D9A-8197-D59BB0805FFB}"/>
    <cellStyle name="Normal 3 2 3 4 6 3" xfId="30297" xr:uid="{D8F87D88-0F19-481C-A1CC-3146338754DB}"/>
    <cellStyle name="Normal 3 2 3 4 6 3 2" xfId="31440" xr:uid="{B4A69638-323B-49E7-90F5-90FE0D97664A}"/>
    <cellStyle name="Normal 3 2 3 4 6 4" xfId="31637" xr:uid="{7FD9D19C-1E53-40EA-BF81-22379F781951}"/>
    <cellStyle name="Normal 3 2 3 4 7" xfId="30118" xr:uid="{2902EA16-525C-4490-96D7-08F0557F0425}"/>
    <cellStyle name="Normal 3 2 3 4 7 2" xfId="30479" xr:uid="{DF6E23B2-6945-41B0-8306-2F702DBA91A9}"/>
    <cellStyle name="Normal 3 2 3 5" xfId="2065" xr:uid="{00000000-0005-0000-0000-000003020000}"/>
    <cellStyle name="Normal 3 2 3 5 2" xfId="4736" xr:uid="{1DEEA62F-24B4-4396-B677-5B3167946642}"/>
    <cellStyle name="Normal 3 2 3 5 3" xfId="30164" xr:uid="{75BDF039-D1D0-4720-91AF-54BBB162394D}"/>
    <cellStyle name="Normal 3 2 3 5 3 2" xfId="30481" xr:uid="{7C8CED2E-CFB8-4B18-9B98-486CBBF1CEE6}"/>
    <cellStyle name="Normal 3 2 3 5 4" xfId="31504" xr:uid="{D2C494B6-B581-4571-B629-4078CCA1DF19}"/>
    <cellStyle name="Normal 3 2 3 6" xfId="30110" xr:uid="{2DA27080-57C7-488E-9E66-228C66F3BB6F}"/>
    <cellStyle name="Normal 3 2 3 6 2" xfId="30469"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6" xr:uid="{3EF99F25-A57D-4DC0-97CB-91B0DD3F630F}"/>
    <cellStyle name="Normal 3 2 4 3 2 2 3" xfId="25693"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699" xr:uid="{E7124F84-1902-4C52-813A-2AD87B201F7F}"/>
    <cellStyle name="Normal 3 2 4 3 2 3 3 3" xfId="30240" xr:uid="{FB3B0704-45A1-4B1D-8FF2-DBF25C1101E3}"/>
    <cellStyle name="Normal 3 2 4 3 2 3 3 3 2" xfId="31383" xr:uid="{C389EE42-3048-406A-ACE1-5B5798D31786}"/>
    <cellStyle name="Normal 3 2 4 3 2 3 3 4" xfId="31580" xr:uid="{E69F89CA-AEBA-4937-8B6F-1B0F7B1F1450}"/>
    <cellStyle name="Normal 3 2 4 3 2 4" xfId="23425" xr:uid="{F5F16304-98F9-4382-9EBD-05DA6A2307A4}"/>
    <cellStyle name="Normal 3 2 4 3 3" xfId="885" xr:uid="{00000000-0005-0000-0000-000027050000}"/>
    <cellStyle name="Normal 3 2 4 3 4" xfId="2922" xr:uid="{00000000-0005-0000-0000-00002A050000}"/>
    <cellStyle name="Normal 3 2 4 3 4 2" xfId="31285" xr:uid="{C5493F1B-7833-429B-A3F9-F86186048626}"/>
    <cellStyle name="Normal 3 2 4 3 5" xfId="2099" xr:uid="{00000000-0005-0000-0000-000016020000}"/>
    <cellStyle name="Normal 3 2 4 3 5 2" xfId="4685" xr:uid="{06BFEBE3-1397-400F-9E69-D60195609A34}"/>
    <cellStyle name="Normal 3 2 4 3 5 3" xfId="30179" xr:uid="{CAF84CE8-A6AE-4653-8439-E2C2CC100971}"/>
    <cellStyle name="Normal 3 2 4 3 5 3 2" xfId="31323" xr:uid="{CD2BA927-620B-4490-8DBC-65DFEFB5E7E2}"/>
    <cellStyle name="Normal 3 2 4 3 5 4" xfId="31519" xr:uid="{F7EE645A-A73D-47E9-8833-528052C962F3}"/>
    <cellStyle name="Normal 3 2 4 3 6" xfId="3962" xr:uid="{C9BE7447-0E91-41CB-9714-02F1C566D84A}"/>
    <cellStyle name="Normal 3 2 4 3 6 2" xfId="4786" xr:uid="{0C195683-FC3A-4228-8CFA-81C976438B43}"/>
    <cellStyle name="Normal 3 2 4 3 6 3" xfId="30300" xr:uid="{5B46428E-4B5D-4956-93B7-0F396B73A2B2}"/>
    <cellStyle name="Normal 3 2 4 3 6 3 2" xfId="31443" xr:uid="{5A6B4B77-3513-4B99-8042-BE10B0FA72A0}"/>
    <cellStyle name="Normal 3 2 4 3 6 4" xfId="31640" xr:uid="{B3547189-4D1A-4E73-AD27-78C5227CE173}"/>
    <cellStyle name="Normal 3 2 4 3 7" xfId="30121" xr:uid="{2FC8C8CB-77C8-4CE3-9500-8BBF0E8D3D67}"/>
    <cellStyle name="Normal 3 2 4 3 7 2" xfId="30483" xr:uid="{FF9CD143-3DC5-4E78-9669-CDD5E69991DD}"/>
    <cellStyle name="Normal 3 2 4 4" xfId="2921" xr:uid="{00000000-0005-0000-0000-00002B050000}"/>
    <cellStyle name="Normal 3 2 4 4 2" xfId="25745" xr:uid="{F4A474D2-41DD-4D0C-B5D7-FFDAF17C5566}"/>
    <cellStyle name="Normal 3 2 4 4 2 2" xfId="29624" xr:uid="{0DCF3C32-0EA3-482C-941C-B4A52CDFF34B}"/>
    <cellStyle name="Normal 3 2 4 4 2 3" xfId="29597" xr:uid="{193FC249-A10F-445C-95C0-0B33E7ED076A}"/>
    <cellStyle name="Normal 3 2 4 4 2 3 2" xfId="29641" xr:uid="{150E5878-774A-4368-848F-E3C08FDFC92C}"/>
    <cellStyle name="Normal 3 2 4 4 2 3 3" xfId="30383" xr:uid="{EAB09D60-EC65-4583-A401-605E05C9795F}"/>
    <cellStyle name="Normal 3 2 4 4 2 3 4" xfId="30370" xr:uid="{EC861FD9-BC0C-408C-9531-DE32A58E2953}"/>
    <cellStyle name="Normal 3 2 4 4 2 3 4 2" xfId="31709" xr:uid="{3FB41312-390E-4923-8C3C-F8147726A4F3}"/>
    <cellStyle name="Normal 3 2 4 4 2 4" xfId="30353" xr:uid="{C34059E2-DD63-4FD3-8EEB-54B190A38F45}"/>
    <cellStyle name="Normal 3 2 4 4 2 4 2" xfId="31695" xr:uid="{6DCD7FB8-B5FD-4C77-BBC6-EAED650E4CF3}"/>
    <cellStyle name="Normal 3 2 4 4 3" xfId="24726" xr:uid="{154F7FD8-B3F3-4487-878D-5A0175DAC264}"/>
    <cellStyle name="Normal 3 2 4 5" xfId="2098" xr:uid="{00000000-0005-0000-0000-000014020000}"/>
    <cellStyle name="Normal 3 2 4 5 2" xfId="4644" xr:uid="{3EC2113D-E49B-4038-9F23-778F9B5DB2AD}"/>
    <cellStyle name="Normal 3 2 4 5 3" xfId="30178" xr:uid="{8EA82334-E7EE-4E69-990C-4DEAF38099AA}"/>
    <cellStyle name="Normal 3 2 4 5 3 2" xfId="31322" xr:uid="{E9CBBCA5-54AD-468F-B466-AB0737888486}"/>
    <cellStyle name="Normal 3 2 4 5 4" xfId="31518" xr:uid="{B5FE814E-E042-40D9-B41A-A129B9C70AF7}"/>
    <cellStyle name="Normal 3 2 4 6" xfId="3961" xr:uid="{7B02E248-334A-4390-803D-03A9529B2562}"/>
    <cellStyle name="Normal 3 2 4 6 2" xfId="4815" xr:uid="{2DE6B781-6A0F-4C4A-A762-5BA32CF9F8AB}"/>
    <cellStyle name="Normal 3 2 4 6 3" xfId="30299" xr:uid="{DD7F06BC-48FB-45F1-B5D9-2F7DC116529F}"/>
    <cellStyle name="Normal 3 2 4 6 3 2" xfId="31442" xr:uid="{F10D9DC9-263D-4EE8-996D-1DD37EFF76EA}"/>
    <cellStyle name="Normal 3 2 4 6 4" xfId="31639" xr:uid="{BCC20E6B-1DD8-47F1-B716-180F52FE094F}"/>
    <cellStyle name="Normal 3 2 4 7" xfId="30120" xr:uid="{2CF31ED3-BF8A-4420-A35A-63A9374EE9CB}"/>
    <cellStyle name="Normal 3 2 4 7 2" xfId="30482" xr:uid="{E8D1DD0B-859F-4702-9615-4F14D8E78C95}"/>
    <cellStyle name="Normal 3 2 5" xfId="29569" xr:uid="{750150B5-C7CA-4EA6-BA0D-6C0AEF29E2A9}"/>
    <cellStyle name="Normal 3 2 5 2" xfId="29628" xr:uid="{FC40ABBD-3EDE-4371-9FF9-A208F204AC39}"/>
    <cellStyle name="Normal 3 2 5 2 2" xfId="31248" xr:uid="{F12AF8C4-3DE1-4158-AA8E-7806F3A8EF51}"/>
    <cellStyle name="Normal 3 2 5 2 3" xfId="30465" xr:uid="{A19572E5-C2FE-4995-B8C9-236F90541CCE}"/>
    <cellStyle name="Normal 3 2 5 3" xfId="29598" xr:uid="{4BE0FB2A-CFA3-46C2-A6F3-5BD4CCDE876F}"/>
    <cellStyle name="Normal 3 2 5 3 2" xfId="29642" xr:uid="{012C5423-63EC-45C8-AB0D-9143CDABBBAF}"/>
    <cellStyle name="Normal 3 2 5 3 3" xfId="30384" xr:uid="{61D53CD0-CA5E-4F77-91D4-46F773F8DF85}"/>
    <cellStyle name="Normal 3 2 5 3 4" xfId="30371" xr:uid="{901B8119-F76A-44E0-936C-BA78095F8F22}"/>
    <cellStyle name="Normal 3 2 5 3 4 2" xfId="31710" xr:uid="{48E12EBD-4D36-46FA-BCC1-A806C8B17EDF}"/>
    <cellStyle name="Normal 3 2 5 4" xfId="29632" xr:uid="{B70E0C93-0F24-4A65-9A4C-6AA94B1973D9}"/>
    <cellStyle name="Normal 3 2 5 5" xfId="30354" xr:uid="{8D54E739-13BE-4332-8917-3C2D88CE836D}"/>
    <cellStyle name="Normal 3 2 5 5 2" xfId="31242" xr:uid="{93394BE0-19B6-4E50-8418-A98C9A434D03}"/>
    <cellStyle name="Normal 3 2 5 5 3" xfId="31696" xr:uid="{59429AA2-65FA-427B-BCCC-AF076B796573}"/>
    <cellStyle name="Normal 3 2 6" xfId="30107" xr:uid="{E75C1CB2-D09F-4E20-9707-91B0AD896C89}"/>
    <cellStyle name="Normal 3 2 6 2" xfId="31493" xr:uid="{75618FDA-0DC1-449E-A37B-B4C7EE151DBA}"/>
    <cellStyle name="Normal 3 3" xfId="886" xr:uid="{00000000-0005-0000-0000-000028050000}"/>
    <cellStyle name="Normal 3 3 2" xfId="29570" xr:uid="{255EAE38-A587-454A-A10E-047DE88AEFA0}"/>
    <cellStyle name="Normal 3 4" xfId="29571" xr:uid="{2F3070F6-1C88-4374-9425-21AEE0A4DFFB}"/>
    <cellStyle name="Normal 3 4 2" xfId="29629" xr:uid="{56437A54-78A7-4336-835A-B2D545FA46F6}"/>
    <cellStyle name="Normal 3 4 3" xfId="29590" xr:uid="{8EA9A8F3-AE43-4EF4-960D-AD7C26FB738D}"/>
    <cellStyle name="Normal 4" xfId="887" xr:uid="{00000000-0005-0000-0000-000029050000}"/>
    <cellStyle name="Normal 4 10" xfId="888" xr:uid="{00000000-0005-0000-0000-00002A050000}"/>
    <cellStyle name="Normal 4 10 10" xfId="9775" xr:uid="{124714D4-58FE-4A1A-95C3-0A3FC13E102A}"/>
    <cellStyle name="Normal 4 10 10 2" xfId="20155" xr:uid="{75151CA6-0830-4718-974F-DA1C711EC993}"/>
    <cellStyle name="Normal 4 10 11" xfId="22798" xr:uid="{DF8820E2-133B-4E33-BD57-2890C0DB6BE3}"/>
    <cellStyle name="Normal 4 10 12" xfId="12577" xr:uid="{A0231339-5278-4006-B10A-D98724736073}"/>
    <cellStyle name="Normal 4 10 2" xfId="889" xr:uid="{00000000-0005-0000-0000-00002B050000}"/>
    <cellStyle name="Normal 4 10 2 2" xfId="890" xr:uid="{00000000-0005-0000-0000-00002C050000}"/>
    <cellStyle name="Normal 4 10 2 2 2" xfId="5194" xr:uid="{2F990ED6-C403-433B-9416-DF936D9A58B9}"/>
    <cellStyle name="Normal 4 10 2 2 2 2" xfId="25731" xr:uid="{8EAC1899-FCAE-42AF-B292-F3C46DB240FD}"/>
    <cellStyle name="Normal 4 10 2 2 2 3" xfId="27273" xr:uid="{A64401EC-5285-4578-B7C7-D6B097D78689}"/>
    <cellStyle name="Normal 4 10 2 2 2 4" xfId="14491" xr:uid="{E7C4EC7E-9AAD-49FD-B157-0C8E5BCC24FC}"/>
    <cellStyle name="Normal 4 10 2 2 3" xfId="6944" xr:uid="{52EE871B-7087-409F-9C4F-E922AA7F83F3}"/>
    <cellStyle name="Normal 4 10 2 2 3 2" xfId="27605" xr:uid="{EDB7409E-4EFD-4903-9940-6903E7494269}"/>
    <cellStyle name="Normal 4 10 2 2 3 3" xfId="26625" xr:uid="{BAC96558-61F5-4DE7-BDC4-B43C1B7A7531}"/>
    <cellStyle name="Normal 4 10 2 2 3 4" xfId="17324" xr:uid="{76CC529E-0A0D-42AD-81FA-974DF2153082}"/>
    <cellStyle name="Normal 4 10 2 2 4" xfId="9777" xr:uid="{DBBF66FF-173D-4216-935C-22F75CD999F5}"/>
    <cellStyle name="Normal 4 10 2 2 4 2" xfId="29405" xr:uid="{89B580D3-DD76-45DF-8750-08C22EC08327}"/>
    <cellStyle name="Normal 4 10 2 2 4 3" xfId="20157" xr:uid="{4ECA2B16-6E25-4D5B-AFA6-B30E1F70021C}"/>
    <cellStyle name="Normal 4 10 2 2 5" xfId="23919" xr:uid="{104E3D88-6CBC-44D8-B9F2-BEAC9DD3083B}"/>
    <cellStyle name="Normal 4 10 2 2 6" xfId="13817" xr:uid="{9E4BF900-B394-4381-A3AD-81D1670F5184}"/>
    <cellStyle name="Normal 4 10 2 3" xfId="2758" xr:uid="{00000000-0005-0000-0000-000031050000}"/>
    <cellStyle name="Normal 4 10 2 3 2" xfId="5975" xr:uid="{CD34A8B9-3B58-4C5E-9CD2-ACBBE4EE33D3}"/>
    <cellStyle name="Normal 4 10 2 3 2 2" xfId="27606" xr:uid="{57EC37BA-FA62-4027-8554-F8D55147A022}"/>
    <cellStyle name="Normal 4 10 2 3 2 3" xfId="15428" xr:uid="{AD4EA0E3-BDF6-4138-BDE3-11682B8BF146}"/>
    <cellStyle name="Normal 4 10 2 3 3" xfId="7881" xr:uid="{A88F4761-7BB3-4048-BEB8-B05CE1392E24}"/>
    <cellStyle name="Normal 4 10 2 3 3 2" xfId="18261" xr:uid="{4F2930A9-615B-4D19-A7D8-75C546950B3C}"/>
    <cellStyle name="Normal 4 10 2 3 4" xfId="10714" xr:uid="{1A351FCC-9811-46B5-BF3B-5BB71B02F51D}"/>
    <cellStyle name="Normal 4 10 2 3 4 2" xfId="21094" xr:uid="{003F525A-3718-4585-88D3-595F3991A7B1}"/>
    <cellStyle name="Normal 4 10 2 3 5" xfId="23267" xr:uid="{F222276F-E2A3-49D9-8473-5AB2636BB857}"/>
    <cellStyle name="Normal 4 10 2 3 6" xfId="13203" xr:uid="{F353F1D6-BE84-4FA7-99E5-62DCA8E8199A}"/>
    <cellStyle name="Normal 4 10 2 4" xfId="4176" xr:uid="{64D4522C-9833-489C-A11E-8967B3AE04DC}"/>
    <cellStyle name="Normal 4 10 2 4 2" xfId="8947" xr:uid="{4A4CF90D-1119-4D6F-9E60-40792F233AB2}"/>
    <cellStyle name="Normal 4 10 2 4 2 2" xfId="29037" xr:uid="{C6649890-FA54-4194-AFE2-7FB2A9751A0E}"/>
    <cellStyle name="Normal 4 10 2 4 2 3" xfId="19327" xr:uid="{E43D67DB-6AFB-4D7F-A589-3770049FB9B0}"/>
    <cellStyle name="Normal 4 10 2 4 3" xfId="11780" xr:uid="{4A9C5750-FFB1-49CA-96CA-C07EBA6AC803}"/>
    <cellStyle name="Normal 4 10 2 4 3 2" xfId="22160" xr:uid="{2468264E-ABFB-4540-9DD4-0F7D7AD581B4}"/>
    <cellStyle name="Normal 4 10 2 4 4" xfId="23559" xr:uid="{B21780F6-0BF4-45CE-A462-C823F73BF55B}"/>
    <cellStyle name="Normal 4 10 2 4 5" xfId="16494" xr:uid="{DAFC14F9-0A12-427D-99CD-D54784F738DB}"/>
    <cellStyle name="Normal 4 10 2 5" xfId="5193" xr:uid="{4C483B6D-F99C-4B05-A1C7-57FA01DAB4FE}"/>
    <cellStyle name="Normal 4 10 2 5 2" xfId="28293" xr:uid="{FEBE1B3F-2BA5-47F7-BDDB-4A373A169525}"/>
    <cellStyle name="Normal 4 10 2 5 3" xfId="14490" xr:uid="{47A2088D-36D2-43B9-BB01-2CE873797F06}"/>
    <cellStyle name="Normal 4 10 2 6" xfId="6943" xr:uid="{1812DBF2-AC43-42C8-BB06-3A4BCCF931A4}"/>
    <cellStyle name="Normal 4 10 2 6 2" xfId="17323" xr:uid="{BD41452F-9AA6-46CE-9258-469684009A0E}"/>
    <cellStyle name="Normal 4 10 2 7" xfId="9776" xr:uid="{38551E4C-25A5-4760-BDFD-02D162B85D0F}"/>
    <cellStyle name="Normal 4 10 2 7 2" xfId="20156" xr:uid="{FCFD3159-8091-4CAA-9037-3A42E64BE277}"/>
    <cellStyle name="Normal 4 10 2 8" xfId="23609" xr:uid="{7F941E2A-5B00-435A-803E-7194FC9FD7CA}"/>
    <cellStyle name="Normal 4 10 2 9" xfId="12735" xr:uid="{9CDAF916-CA42-4BCB-898B-C40C959CFE87}"/>
    <cellStyle name="Normal 4 10 3" xfId="891" xr:uid="{00000000-0005-0000-0000-00002D050000}"/>
    <cellStyle name="Normal 4 10 3 2" xfId="4502" xr:uid="{6D16362C-AFEA-486B-8920-367F7420926C}"/>
    <cellStyle name="Normal 4 10 3 2 2" xfId="9273" xr:uid="{99780004-FDCD-4A0B-8152-2B60D64E3786}"/>
    <cellStyle name="Normal 4 10 3 2 2 2" xfId="29256" xr:uid="{2F30D234-DB78-4265-8658-4B0C0ACB0F03}"/>
    <cellStyle name="Normal 4 10 3 2 2 3" xfId="19653" xr:uid="{B1679AD5-1DD9-4259-88D7-6A9BEE476E54}"/>
    <cellStyle name="Normal 4 10 3 2 3" xfId="12106" xr:uid="{50409475-3339-438E-80D2-61FED637081C}"/>
    <cellStyle name="Normal 4 10 3 2 3 2" xfId="22486" xr:uid="{F584AAFA-DE45-43FC-AAB2-E438922775AE}"/>
    <cellStyle name="Normal 4 10 3 2 4" xfId="22874" xr:uid="{997B49FD-8D98-4B16-80E4-A50EDD2F2198}"/>
    <cellStyle name="Normal 4 10 3 2 5" xfId="16820" xr:uid="{ABF2F5DB-F94C-4116-9E2C-9D552532713D}"/>
    <cellStyle name="Normal 4 10 3 3" xfId="5195" xr:uid="{B1CC3607-94B5-4810-A1F3-7395FF18D1D6}"/>
    <cellStyle name="Normal 4 10 3 3 2" xfId="26811" xr:uid="{DF47A49C-0534-4116-AF38-6B71D8670BF1}"/>
    <cellStyle name="Normal 4 10 3 3 3" xfId="28467" xr:uid="{444FA6A7-6F81-48B9-A252-972A6C01D4C5}"/>
    <cellStyle name="Normal 4 10 3 3 4" xfId="14492" xr:uid="{0A2C7E0F-5ACA-417E-80A8-ECD75776F153}"/>
    <cellStyle name="Normal 4 10 3 4" xfId="6945" xr:uid="{4CF10D0D-797B-4C01-A8B0-EA55739C4E27}"/>
    <cellStyle name="Normal 4 10 3 4 2" xfId="25986" xr:uid="{D21D2495-EC4E-44BB-94AE-D83A4A64BA0B}"/>
    <cellStyle name="Normal 4 10 3 4 3" xfId="27104" xr:uid="{D70869A4-D7A0-4CD3-B673-5D493D3B83D5}"/>
    <cellStyle name="Normal 4 10 3 4 4" xfId="17325" xr:uid="{9BAD3453-D6AB-4662-8C5A-2F959146F325}"/>
    <cellStyle name="Normal 4 10 3 5" xfId="9778" xr:uid="{31153C1E-094A-4FAD-A2C8-AED2E6C459AA}"/>
    <cellStyle name="Normal 4 10 3 5 2" xfId="29406" xr:uid="{4DE15F0B-35BB-4D38-A351-1ACED23A656C}"/>
    <cellStyle name="Normal 4 10 3 5 3" xfId="20158" xr:uid="{FD4E44EC-FD3D-4838-A3BF-0409A06AAEAC}"/>
    <cellStyle name="Normal 4 10 3 6" xfId="22988" xr:uid="{909C1C0E-4459-460F-951C-D2504AD3D7ED}"/>
    <cellStyle name="Normal 4 10 3 7" xfId="13818" xr:uid="{78C8ED3A-E916-42F1-9E5C-77BEA5976622}"/>
    <cellStyle name="Normal 4 10 4" xfId="892" xr:uid="{00000000-0005-0000-0000-00002E050000}"/>
    <cellStyle name="Normal 4 10 4 2" xfId="5196" xr:uid="{29225B61-10D6-49E4-B689-7DA29A6BC097}"/>
    <cellStyle name="Normal 4 10 4 2 2" xfId="24954" xr:uid="{AEE2E6C1-3E49-4E6D-88C0-09DAAF73B352}"/>
    <cellStyle name="Normal 4 10 4 2 3" xfId="26657" xr:uid="{A8DEA6AF-CFB8-44D7-88A6-3CE79EA9FEB1}"/>
    <cellStyle name="Normal 4 10 4 2 4" xfId="14493" xr:uid="{67D78960-714B-470E-9828-13225757EC63}"/>
    <cellStyle name="Normal 4 10 4 3" xfId="6946" xr:uid="{3512A52E-2E69-4AEB-A4C3-1CFB7C727ABA}"/>
    <cellStyle name="Normal 4 10 4 3 2" xfId="26556" xr:uid="{BDC09E19-A8DC-4F8A-839B-81911E093972}"/>
    <cellStyle name="Normal 4 10 4 3 3" xfId="17326" xr:uid="{65139410-F264-46EF-B0CB-80BB4D5CA6DD}"/>
    <cellStyle name="Normal 4 10 4 4" xfId="9779" xr:uid="{9A037222-1BFE-4570-BCCA-F6B2B6A7F055}"/>
    <cellStyle name="Normal 4 10 4 4 2" xfId="20159" xr:uid="{6F7FF800-D959-46B1-8723-FBFEA0A67264}"/>
    <cellStyle name="Normal 4 10 4 5" xfId="25036" xr:uid="{23F471A2-23CF-485A-9470-EB8A1B60AB72}"/>
    <cellStyle name="Normal 4 10 4 6" xfId="13433" xr:uid="{CF48DE48-ED86-4D90-A8D2-8D05C52D06FF}"/>
    <cellStyle name="Normal 4 10 5" xfId="2565" xr:uid="{00000000-0005-0000-0000-000034050000}"/>
    <cellStyle name="Normal 4 10 5 2" xfId="5833" xr:uid="{C063FE69-F0E2-4D45-A560-F5030001885F}"/>
    <cellStyle name="Normal 4 10 5 2 2" xfId="27252" xr:uid="{D2E07114-4D43-403F-A8D1-6F81A59FAB76}"/>
    <cellStyle name="Normal 4 10 5 2 3" xfId="15236" xr:uid="{D834FF16-A543-4408-8F3B-37AD9D7D2200}"/>
    <cellStyle name="Normal 4 10 5 3" xfId="7689" xr:uid="{2C1D8F17-BEC3-43B3-8BDF-5F14666295EC}"/>
    <cellStyle name="Normal 4 10 5 3 2" xfId="18069" xr:uid="{2B470397-D95B-4E23-BB26-A2E974794C44}"/>
    <cellStyle name="Normal 4 10 5 4" xfId="10522" xr:uid="{067679B1-BCB4-410A-8AA3-E3D744CAAEFF}"/>
    <cellStyle name="Normal 4 10 5 4 2" xfId="20902" xr:uid="{10588034-D425-43C5-89B9-4325837A8516}"/>
    <cellStyle name="Normal 4 10 5 5" xfId="23392" xr:uid="{2F2F2D2C-FA05-499B-AC2D-4792A25519FF}"/>
    <cellStyle name="Normal 4 10 5 6" xfId="12952" xr:uid="{229E4CD9-6EB7-4CD6-A1B1-887CC1AE238F}"/>
    <cellStyle name="Normal 4 10 6" xfId="2344" xr:uid="{00000000-0005-0000-0000-00002E050000}"/>
    <cellStyle name="Normal 4 10 6 2" xfId="7470" xr:uid="{4C75DB08-23F8-4CAF-ABBC-50AD2AC7055B}"/>
    <cellStyle name="Normal 4 10 6 2 2" xfId="28665" xr:uid="{3A3895A9-3B5F-45D0-A0E2-D3A24D46753B}"/>
    <cellStyle name="Normal 4 10 6 2 3" xfId="17850" xr:uid="{1B249912-E446-4B58-99F3-1998A4168EE2}"/>
    <cellStyle name="Normal 4 10 6 3" xfId="10303" xr:uid="{019AA4D4-5DAF-44D6-AC54-157997CAA51B}"/>
    <cellStyle name="Normal 4 10 6 3 2" xfId="20683" xr:uid="{BFE40670-4102-4F76-B79E-BD0D3BEDD483}"/>
    <cellStyle name="Normal 4 10 6 4" xfId="23917" xr:uid="{AFB31ABC-E8BD-41CA-A82D-D9A333DD9C47}"/>
    <cellStyle name="Normal 4 10 6 5" xfId="15017" xr:uid="{BEB35555-2A89-47A1-9F06-ED7C9DB51EF0}"/>
    <cellStyle name="Normal 4 10 7" xfId="3964" xr:uid="{B398D8AF-AF4D-4953-A867-252CD87A368E}"/>
    <cellStyle name="Normal 4 10 7 2" xfId="8787" xr:uid="{8009325E-848F-44CF-8CE7-93567544C7F0}"/>
    <cellStyle name="Normal 4 10 7 2 2" xfId="19167" xr:uid="{F9015C3A-97F9-40AC-AB6E-36EC3FAA1859}"/>
    <cellStyle name="Normal 4 10 7 3" xfId="11620" xr:uid="{3B9E4398-FE99-49EB-BEBD-84478FB70F66}"/>
    <cellStyle name="Normal 4 10 7 3 2" xfId="22000" xr:uid="{F1D371AA-EE04-4AC1-936E-CABB6B6751A1}"/>
    <cellStyle name="Normal 4 10 7 4" xfId="26386" xr:uid="{8DF31F90-53E0-4729-BD5F-E35C09717A45}"/>
    <cellStyle name="Normal 4 10 7 5" xfId="16334" xr:uid="{A15950AC-AE0A-4B55-ABE7-98852093A5BE}"/>
    <cellStyle name="Normal 4 10 8" xfId="5192" xr:uid="{28570514-D5C4-4905-B43B-63E1E8E56905}"/>
    <cellStyle name="Normal 4 10 8 2" xfId="14489" xr:uid="{50DA1219-777D-49E6-9D7E-F5CD8917938C}"/>
    <cellStyle name="Normal 4 10 9" xfId="6942" xr:uid="{5E75A7EC-434D-4DBD-819F-AAC90135CA2A}"/>
    <cellStyle name="Normal 4 10 9 2" xfId="17322" xr:uid="{3784540D-38F1-4BA6-9FE3-DFA0FD8CD5D0}"/>
    <cellStyle name="Normal 4 11" xfId="893" xr:uid="{00000000-0005-0000-0000-00002F050000}"/>
    <cellStyle name="Normal 4 11 10" xfId="23936" xr:uid="{A29A5C35-9497-4456-94B7-96B69D98276A}"/>
    <cellStyle name="Normal 4 11 11" xfId="12578" xr:uid="{6D83FB98-F686-4977-84D3-7788A74DA022}"/>
    <cellStyle name="Normal 4 11 2" xfId="894" xr:uid="{00000000-0005-0000-0000-000030050000}"/>
    <cellStyle name="Normal 4 11 2 2" xfId="3269" xr:uid="{00000000-0005-0000-0000-000037050000}"/>
    <cellStyle name="Normal 4 11 2 2 2" xfId="6326" xr:uid="{422257B6-64B6-4FD2-9169-C308AC37E45B}"/>
    <cellStyle name="Normal 4 11 2 2 2 2" xfId="27123" xr:uid="{F46424DB-376F-4411-A9D8-5605D89B692E}"/>
    <cellStyle name="Normal 4 11 2 2 2 3" xfId="26631" xr:uid="{DD024171-1188-40BE-8A31-1FE665EDBEA7}"/>
    <cellStyle name="Normal 4 11 2 2 2 4" xfId="15895" xr:uid="{97A83557-1579-438A-BFE1-094E8A17055E}"/>
    <cellStyle name="Normal 4 11 2 2 3" xfId="8348" xr:uid="{4569C23E-23A8-48A1-9133-B6C5EA369EA8}"/>
    <cellStyle name="Normal 4 11 2 2 3 2" xfId="28892" xr:uid="{BCF56927-59AB-4D53-A564-B32C950163A7}"/>
    <cellStyle name="Normal 4 11 2 2 3 3" xfId="18728" xr:uid="{C19E651D-1BFC-49D5-9552-22C808F0466F}"/>
    <cellStyle name="Normal 4 11 2 2 4" xfId="11181" xr:uid="{CC767DF2-F9B1-4098-924A-07048EBA91A7}"/>
    <cellStyle name="Normal 4 11 2 2 4 2" xfId="21561" xr:uid="{2CD66983-92E9-4B98-85FC-BBC62957B6BE}"/>
    <cellStyle name="Normal 4 11 2 2 5" xfId="24393" xr:uid="{AC710497-B596-40CF-B1B6-07673D4BCB8A}"/>
    <cellStyle name="Normal 4 11 2 2 6" xfId="13819" xr:uid="{9D6D4C85-F89E-4BAD-909D-3CEEAEE3060E}"/>
    <cellStyle name="Normal 4 11 2 3" xfId="4177" xr:uid="{A3D9FC9E-C884-4182-99A1-15D851A03328}"/>
    <cellStyle name="Normal 4 11 2 3 2" xfId="8948" xr:uid="{C7D67904-A6B5-4E58-A37E-C61881918787}"/>
    <cellStyle name="Normal 4 11 2 3 2 2" xfId="29038" xr:uid="{11405609-5EB2-410C-B25F-19EA09DFA030}"/>
    <cellStyle name="Normal 4 11 2 3 2 3" xfId="19328" xr:uid="{6AE5F748-CAC3-448E-B693-7E762FA3B88C}"/>
    <cellStyle name="Normal 4 11 2 3 3" xfId="11781" xr:uid="{7656FD9F-4FAD-40CE-A345-FB3061CF248B}"/>
    <cellStyle name="Normal 4 11 2 3 3 2" xfId="22161" xr:uid="{A54CC9F8-27FF-48D5-9D56-9F66588D7148}"/>
    <cellStyle name="Normal 4 11 2 3 4" xfId="25439" xr:uid="{BE5BA760-5708-4590-9737-59AD92AAA8C0}"/>
    <cellStyle name="Normal 4 11 2 3 5" xfId="16495" xr:uid="{EDA214D0-3AC0-41E4-B616-F2DF26D4EADC}"/>
    <cellStyle name="Normal 4 11 2 4" xfId="5198" xr:uid="{EF58BE6A-9D74-4955-A514-6CA8700A9761}"/>
    <cellStyle name="Normal 4 11 2 4 2" xfId="27746" xr:uid="{69DE0498-5475-4844-A90A-D921B160EFC8}"/>
    <cellStyle name="Normal 4 11 2 4 3" xfId="26359" xr:uid="{E6DE96F4-08A3-4961-9CB4-43EBCB6DE24A}"/>
    <cellStyle name="Normal 4 11 2 4 4" xfId="14495" xr:uid="{C972E08F-E1D7-4653-AD82-C092706F6C00}"/>
    <cellStyle name="Normal 4 11 2 5" xfId="6948" xr:uid="{007FB6E7-99CC-45B7-ACD4-30A70BB9F5BC}"/>
    <cellStyle name="Normal 4 11 2 5 2" xfId="28218" xr:uid="{FB989381-3645-4DDC-9DE2-E0E023733860}"/>
    <cellStyle name="Normal 4 11 2 5 3" xfId="17328" xr:uid="{471B6248-D563-42FC-A1C8-9DB1B363A447}"/>
    <cellStyle name="Normal 4 11 2 6" xfId="9781" xr:uid="{98266657-D830-4610-8642-E34883EA72F7}"/>
    <cellStyle name="Normal 4 11 2 6 2" xfId="20161" xr:uid="{49BA9DDC-07D8-4507-AF2B-3F39882F6F56}"/>
    <cellStyle name="Normal 4 11 2 7" xfId="25479" xr:uid="{ECF008C8-FC1C-4156-9A22-45B511EE75F9}"/>
    <cellStyle name="Normal 4 11 2 8" xfId="12736" xr:uid="{CE750F0B-A59A-4848-8DA5-C2DA04F39545}"/>
    <cellStyle name="Normal 4 11 3" xfId="895" xr:uid="{00000000-0005-0000-0000-000031050000}"/>
    <cellStyle name="Normal 4 11 3 2" xfId="5199" xr:uid="{2E1820E0-DE5F-4951-BE40-AF1BF1A5D85C}"/>
    <cellStyle name="Normal 4 11 3 2 2" xfId="24246" xr:uid="{C3DCA927-B467-4C00-A75E-43B6B016A296}"/>
    <cellStyle name="Normal 4 11 3 2 3" xfId="27240" xr:uid="{6E42BF50-B2C1-4048-8C98-9746AA620B1F}"/>
    <cellStyle name="Normal 4 11 3 2 4" xfId="14496" xr:uid="{663F1602-3A8D-4050-9CB9-361C7838F1F8}"/>
    <cellStyle name="Normal 4 11 3 3" xfId="6949" xr:uid="{973B1C10-A9BC-4745-B24D-13C25E42E6D2}"/>
    <cellStyle name="Normal 4 11 3 3 2" xfId="26569" xr:uid="{1DAFE79A-FE64-4642-B880-E98401DB157E}"/>
    <cellStyle name="Normal 4 11 3 3 3" xfId="28709" xr:uid="{75F174E4-2B25-4693-A6D5-871A4C36939D}"/>
    <cellStyle name="Normal 4 11 3 3 4" xfId="17329" xr:uid="{FEC46F4D-76FF-4B41-8C9D-7F4B291D7522}"/>
    <cellStyle name="Normal 4 11 3 4" xfId="9782" xr:uid="{EC7D2FDD-2E66-42A9-AC23-21C61A1E8C9A}"/>
    <cellStyle name="Normal 4 11 3 4 2" xfId="27750" xr:uid="{F3C55A00-23B5-4E74-9342-14BB92757CAF}"/>
    <cellStyle name="Normal 4 11 3 4 3" xfId="29407" xr:uid="{23CECA96-2D78-4419-AADB-1FA77B4D92E3}"/>
    <cellStyle name="Normal 4 11 3 4 4" xfId="20162" xr:uid="{FF34C308-F182-4723-B386-56478E6A88EF}"/>
    <cellStyle name="Normal 4 11 3 5" xfId="24591" xr:uid="{DF4D5370-9363-4815-A144-5ED2EF678EC5}"/>
    <cellStyle name="Normal 4 11 3 6" xfId="27719" xr:uid="{237FAA27-9CA0-450E-9D6F-0C0AB50910A1}"/>
    <cellStyle name="Normal 4 11 3 7" xfId="13434" xr:uid="{A0E6ECE3-32F4-42B3-A9FE-51B01B004F69}"/>
    <cellStyle name="Normal 4 11 4" xfId="2759" xr:uid="{00000000-0005-0000-0000-000039050000}"/>
    <cellStyle name="Normal 4 11 4 2" xfId="5976" xr:uid="{87A430AB-7C63-4393-8C18-8DE595F89E92}"/>
    <cellStyle name="Normal 4 11 4 2 2" xfId="28306" xr:uid="{31479A3D-AA0F-433C-B726-845ECA7A4BC0}"/>
    <cellStyle name="Normal 4 11 4 2 3" xfId="15429" xr:uid="{75316486-30EA-4BAD-8A8A-4DB3E06AE648}"/>
    <cellStyle name="Normal 4 11 4 3" xfId="7882" xr:uid="{59D3A377-8E3F-490C-AFC1-D62BE1481183}"/>
    <cellStyle name="Normal 4 11 4 3 2" xfId="18262" xr:uid="{7674B51C-0A1C-4E03-ABDF-45DA282D52AB}"/>
    <cellStyle name="Normal 4 11 4 4" xfId="10715" xr:uid="{C782FBDC-F705-474F-8D14-AA325DD20226}"/>
    <cellStyle name="Normal 4 11 4 4 2" xfId="21095" xr:uid="{600158EB-E64C-439A-929E-ACD4D2F9D856}"/>
    <cellStyle name="Normal 4 11 4 5" xfId="24948" xr:uid="{7FF11B45-EE3F-4E2E-9A33-BF5853286B4F}"/>
    <cellStyle name="Normal 4 11 4 6" xfId="13204" xr:uid="{460D5277-D7C3-45F0-8C8B-3F5DBB214757}"/>
    <cellStyle name="Normal 4 11 5" xfId="2345" xr:uid="{00000000-0005-0000-0000-000035050000}"/>
    <cellStyle name="Normal 4 11 5 2" xfId="7471" xr:uid="{A7C97C58-31CC-48D5-BFB5-342305988F1C}"/>
    <cellStyle name="Normal 4 11 5 2 2" xfId="26209" xr:uid="{A2A640B7-60A5-49CF-BE18-57135DF6ECC8}"/>
    <cellStyle name="Normal 4 11 5 2 3" xfId="17851" xr:uid="{DEF1BADF-27BA-40D9-9927-23D01BD0883B}"/>
    <cellStyle name="Normal 4 11 5 3" xfId="10304" xr:uid="{9E9C59F0-0F99-4144-8617-DC0696ED2F12}"/>
    <cellStyle name="Normal 4 11 5 3 2" xfId="20684" xr:uid="{0C5B0B88-29E2-46B6-9CA2-37732EDBCBE4}"/>
    <cellStyle name="Normal 4 11 5 4" xfId="25361" xr:uid="{81C3F1E4-9E0A-4E0A-A47A-CBC1B9184618}"/>
    <cellStyle name="Normal 4 11 5 5" xfId="15018" xr:uid="{DB74DC40-0A53-4821-AE60-5974F9179CC8}"/>
    <cellStyle name="Normal 4 11 6" xfId="3965" xr:uid="{D703879A-933B-41A7-9664-DAA4B46FCA44}"/>
    <cellStyle name="Normal 4 11 6 2" xfId="8788" xr:uid="{0149D366-A63E-4BD8-B369-D310338AE810}"/>
    <cellStyle name="Normal 4 11 6 2 2" xfId="28981" xr:uid="{62A53759-9DD3-459A-AB38-1EF4A4B0B2DA}"/>
    <cellStyle name="Normal 4 11 6 2 3" xfId="19168" xr:uid="{C3D1823F-54EF-4F86-84D8-24599B1B7392}"/>
    <cellStyle name="Normal 4 11 6 3" xfId="11621" xr:uid="{9C84C254-5ADB-4981-A58D-3707101C53F7}"/>
    <cellStyle name="Normal 4 11 6 3 2" xfId="22001" xr:uid="{C6B4FB51-3192-4CB1-83D5-9EA7767ED264}"/>
    <cellStyle name="Normal 4 11 6 4" xfId="26954" xr:uid="{ACEEAE4C-42A7-46E1-8B88-C05C490ABBA1}"/>
    <cellStyle name="Normal 4 11 6 5" xfId="16335" xr:uid="{6C119AF7-4A86-4498-8290-777197E2AC60}"/>
    <cellStyle name="Normal 4 11 7" xfId="5197" xr:uid="{FD4783AB-79C3-462C-A7FF-FAEA4D5C2554}"/>
    <cellStyle name="Normal 4 11 7 2" xfId="28177" xr:uid="{1653654F-B952-43C3-8408-1156CECA0D2A}"/>
    <cellStyle name="Normal 4 11 7 3" xfId="14494" xr:uid="{2C7E8C08-4106-4B1D-86AC-6D30513B53E4}"/>
    <cellStyle name="Normal 4 11 8" xfId="6947" xr:uid="{2D3ADE6F-1842-4DCA-B659-5658EE21816A}"/>
    <cellStyle name="Normal 4 11 8 2" xfId="17327" xr:uid="{09F1D264-CA33-4FD5-8177-CD4AC8AC82D8}"/>
    <cellStyle name="Normal 4 11 9" xfId="9780" xr:uid="{5CC4D5CD-5FF7-4908-8DE7-35F60A6F9315}"/>
    <cellStyle name="Normal 4 11 9 2" xfId="20160" xr:uid="{E34969DE-2D7D-4AB6-A25A-9CB7EBA817FC}"/>
    <cellStyle name="Normal 4 12" xfId="896" xr:uid="{00000000-0005-0000-0000-000032050000}"/>
    <cellStyle name="Normal 4 12 10" xfId="12579" xr:uid="{DCABE360-45B6-4EA3-B5F4-36017D22F2CC}"/>
    <cellStyle name="Normal 4 12 2" xfId="897" xr:uid="{00000000-0005-0000-0000-000033050000}"/>
    <cellStyle name="Normal 4 12 2 2" xfId="2923" xr:uid="{00000000-0005-0000-0000-00003C050000}"/>
    <cellStyle name="Normal 4 12 2 2 2" xfId="6102" xr:uid="{634A1D84-B3FF-4062-B730-9391367CEA8B}"/>
    <cellStyle name="Normal 4 12 2 2 2 2" xfId="27166" xr:uid="{6CEFEC1B-9FDD-49AE-9D25-3A2253BCED70}"/>
    <cellStyle name="Normal 4 12 2 2 2 3" xfId="28745" xr:uid="{1D2F5DE6-BEA4-4A5C-B0C7-7D184973EF21}"/>
    <cellStyle name="Normal 4 12 2 2 2 4" xfId="15580" xr:uid="{27B295EA-F7A8-45B4-AB68-556507B428EA}"/>
    <cellStyle name="Normal 4 12 2 2 3" xfId="8033" xr:uid="{616C26B3-947A-49FA-BD36-3B2A420356CF}"/>
    <cellStyle name="Normal 4 12 2 2 3 2" xfId="28457" xr:uid="{05AA4C15-B790-495B-8255-79ED4BFB713F}"/>
    <cellStyle name="Normal 4 12 2 2 3 3" xfId="18413" xr:uid="{7403AFF8-7A6D-4366-8E7B-04CB4DA435BF}"/>
    <cellStyle name="Normal 4 12 2 2 4" xfId="10866" xr:uid="{0B66BEA1-2DA0-4971-AF66-14DA741A6ABA}"/>
    <cellStyle name="Normal 4 12 2 2 4 2" xfId="21246" xr:uid="{9A9A3C3E-A45C-4BB5-AD82-E772F9CC6453}"/>
    <cellStyle name="Normal 4 12 2 2 5" xfId="24513" xr:uid="{04AB7646-A1EF-4009-8334-09BD6D6CBC7F}"/>
    <cellStyle name="Normal 4 12 2 2 6" xfId="13435" xr:uid="{625EDEB5-736B-4FA7-9D86-01E759B994F5}"/>
    <cellStyle name="Normal 4 12 2 3" xfId="5201" xr:uid="{B217F201-1C7B-45FA-A90D-4F20461B5B19}"/>
    <cellStyle name="Normal 4 12 2 3 2" xfId="25720" xr:uid="{AA7395DA-514E-4EC9-B956-A8C021B2863E}"/>
    <cellStyle name="Normal 4 12 2 3 3" xfId="28387" xr:uid="{64F7476D-DA2B-4C85-830C-601C77AECF00}"/>
    <cellStyle name="Normal 4 12 2 3 4" xfId="14498" xr:uid="{26027C43-C40B-400B-AE4D-8C8B51EBBF56}"/>
    <cellStyle name="Normal 4 12 2 4" xfId="6951" xr:uid="{2DF026E7-287B-46D0-B40E-31BC81BB5547}"/>
    <cellStyle name="Normal 4 12 2 4 2" xfId="26892" xr:uid="{285CBFB0-56D2-43FA-9CDA-49B0387CB8AB}"/>
    <cellStyle name="Normal 4 12 2 4 3" xfId="26338" xr:uid="{F75AB44A-7251-4C39-8A84-FF4B43878775}"/>
    <cellStyle name="Normal 4 12 2 4 4" xfId="17331" xr:uid="{ADE3DD7F-7755-4823-9BD2-920113558A47}"/>
    <cellStyle name="Normal 4 12 2 5" xfId="9784" xr:uid="{9F0D8B6E-82C2-41E7-B057-8D66EF34F6CA}"/>
    <cellStyle name="Normal 4 12 2 5 2" xfId="29408" xr:uid="{183E9DC0-EE97-4D29-A17B-EFFA4F49DFB9}"/>
    <cellStyle name="Normal 4 12 2 5 3" xfId="20164" xr:uid="{5592E532-6E39-4B49-BE7D-5AD8AD3151C4}"/>
    <cellStyle name="Normal 4 12 2 6" xfId="23951" xr:uid="{EE0AA853-C38D-4770-A55C-847C9BC23139}"/>
    <cellStyle name="Normal 4 12 2 7" xfId="12737" xr:uid="{98562FE7-8A01-4979-A47E-9D928F196E2D}"/>
    <cellStyle name="Normal 4 12 3" xfId="898" xr:uid="{00000000-0005-0000-0000-000034050000}"/>
    <cellStyle name="Normal 4 12 3 2" xfId="5202" xr:uid="{CD64FA4D-5C8C-4AAF-9645-E09F3284E44B}"/>
    <cellStyle name="Normal 4 12 3 2 2" xfId="26739" xr:uid="{E5D20643-BFEE-45D2-B711-C150E749A21F}"/>
    <cellStyle name="Normal 4 12 3 2 3" xfId="26208" xr:uid="{3D2A3F0B-3F2B-4DA2-BD81-0958B9476F82}"/>
    <cellStyle name="Normal 4 12 3 2 4" xfId="14499" xr:uid="{267076F1-174C-4F9E-91BC-8AC70DB875E3}"/>
    <cellStyle name="Normal 4 12 3 3" xfId="6952" xr:uid="{CCF2BDA1-E7FE-4016-B600-01C32C5F9F63}"/>
    <cellStyle name="Normal 4 12 3 3 2" xfId="28625" xr:uid="{016B5C70-6D14-4500-B488-0CBAA4F7952F}"/>
    <cellStyle name="Normal 4 12 3 3 3" xfId="27122" xr:uid="{8695EB15-05C1-4107-80DB-8ABED91F2CFA}"/>
    <cellStyle name="Normal 4 12 3 3 4" xfId="17332" xr:uid="{46A2F113-93FC-4F7A-85D5-26AF1CF23737}"/>
    <cellStyle name="Normal 4 12 3 4" xfId="9785" xr:uid="{DE57C4DF-BE71-4218-B83D-48C5AFE60B98}"/>
    <cellStyle name="Normal 4 12 3 4 2" xfId="29409" xr:uid="{45DDAEE3-5E62-49C3-95DD-4C3223D521A4}"/>
    <cellStyle name="Normal 4 12 3 4 3" xfId="20165" xr:uid="{85DC60C8-A7EE-48C4-9507-C530C54A7198}"/>
    <cellStyle name="Normal 4 12 3 5" xfId="25019" xr:uid="{CEE429F4-2DEE-4700-A91D-D56E10462C09}"/>
    <cellStyle name="Normal 4 12 3 6" xfId="13205" xr:uid="{72AB36CC-13CA-44A9-8D88-F8D15F095357}"/>
    <cellStyle name="Normal 4 12 4" xfId="2346" xr:uid="{00000000-0005-0000-0000-00003A050000}"/>
    <cellStyle name="Normal 4 12 4 2" xfId="7472" xr:uid="{7C3BF43B-8669-497C-BFB5-14A2ECFB945C}"/>
    <cellStyle name="Normal 4 12 4 2 2" xfId="27275" xr:uid="{1A352666-929F-4969-ACBD-A3F9BE3A52DC}"/>
    <cellStyle name="Normal 4 12 4 2 3" xfId="17852" xr:uid="{70C770E9-C532-4702-8143-601419A1FBB6}"/>
    <cellStyle name="Normal 4 12 4 3" xfId="10305" xr:uid="{1769F406-21D2-4352-B632-41BA7F254E85}"/>
    <cellStyle name="Normal 4 12 4 3 2" xfId="20685" xr:uid="{C3EC5278-2AEB-4E7D-AE2A-7D13C0631397}"/>
    <cellStyle name="Normal 4 12 4 4" xfId="24203" xr:uid="{7EA7E858-9348-4727-8A46-7F661803DF3D}"/>
    <cellStyle name="Normal 4 12 4 5" xfId="15019" xr:uid="{18E7A2D1-2F0E-4D38-9A05-EF980972580D}"/>
    <cellStyle name="Normal 4 12 5" xfId="3966" xr:uid="{E45DB84D-C2E0-41C1-9817-A5A46BDFB000}"/>
    <cellStyle name="Normal 4 12 5 2" xfId="8789" xr:uid="{F2BE4F5B-71C8-4D96-ABD8-802C9C633C70}"/>
    <cellStyle name="Normal 4 12 5 2 2" xfId="28982" xr:uid="{92BDFB93-1FD9-434E-8573-AF9736FCD7A7}"/>
    <cellStyle name="Normal 4 12 5 2 3" xfId="19169" xr:uid="{BD863C3A-8279-4A1E-B14C-0410FBE9F500}"/>
    <cellStyle name="Normal 4 12 5 3" xfId="11622" xr:uid="{BBCEF7F9-6A49-4FB3-86B4-02ADBA6CD554}"/>
    <cellStyle name="Normal 4 12 5 3 2" xfId="22002" xr:uid="{07DBF146-159A-4C15-B659-0C96044AC077}"/>
    <cellStyle name="Normal 4 12 5 4" xfId="25642" xr:uid="{A5F3C60B-AED3-4A29-9B95-F4A30F1DF929}"/>
    <cellStyle name="Normal 4 12 5 5" xfId="16336" xr:uid="{A77CB27A-ACC2-4C79-AB61-710C18F409EB}"/>
    <cellStyle name="Normal 4 12 6" xfId="5200" xr:uid="{EC53401F-CAAA-4867-B8ED-56C47D0610B5}"/>
    <cellStyle name="Normal 4 12 6 2" xfId="26057" xr:uid="{C281C420-68F2-4658-9DF6-CB6D0F13247C}"/>
    <cellStyle name="Normal 4 12 6 3" xfId="28420" xr:uid="{53F68093-9E82-42A7-A119-0A0FDA27C4BD}"/>
    <cellStyle name="Normal 4 12 6 4" xfId="14497" xr:uid="{9CE49185-622B-4EE6-BA94-468245DBE3FA}"/>
    <cellStyle name="Normal 4 12 7" xfId="6950" xr:uid="{AB12BA99-8CB8-4001-822E-D3382C3B3961}"/>
    <cellStyle name="Normal 4 12 7 2" xfId="27256" xr:uid="{FE51C0DF-1F95-404A-8CDD-AEC36234FE02}"/>
    <cellStyle name="Normal 4 12 7 3" xfId="17330" xr:uid="{C06A5309-1141-4736-99C1-5A24C3FBE809}"/>
    <cellStyle name="Normal 4 12 8" xfId="9783" xr:uid="{3B503EFA-B53C-4520-AACE-13B0CFC6C78C}"/>
    <cellStyle name="Normal 4 12 8 2" xfId="20163" xr:uid="{F415702A-119B-45E9-A42F-CF6408FB0FCA}"/>
    <cellStyle name="Normal 4 12 9" xfId="23517" xr:uid="{51DA6533-86E2-4A52-81E2-09E783706291}"/>
    <cellStyle name="Normal 4 13" xfId="899" xr:uid="{00000000-0005-0000-0000-000035050000}"/>
    <cellStyle name="Normal 4 13 10" xfId="12498" xr:uid="{6B604244-E829-40F9-98FE-4ACF87DC7CC1}"/>
    <cellStyle name="Normal 4 13 2" xfId="3270" xr:uid="{00000000-0005-0000-0000-00003F050000}"/>
    <cellStyle name="Normal 4 13 2 2" xfId="6327" xr:uid="{87E1E428-F807-4D64-81F2-955CE5B9B15F}"/>
    <cellStyle name="Normal 4 13 2 2 2" xfId="23790" xr:uid="{D59CB827-DA22-4C9A-A52B-E8F689D31C7B}"/>
    <cellStyle name="Normal 4 13 2 2 3" xfId="27009" xr:uid="{EDEDC26E-BB3C-4921-9AD1-63E35B5FC1BD}"/>
    <cellStyle name="Normal 4 13 2 2 4" xfId="15896" xr:uid="{5EC8B708-034C-491D-8D80-3CB801241982}"/>
    <cellStyle name="Normal 4 13 2 3" xfId="8349" xr:uid="{A5932099-57E5-46AA-ADFF-147C9F815D1D}"/>
    <cellStyle name="Normal 4 13 2 3 2" xfId="26722" xr:uid="{D5472A88-48DB-4A92-AE76-CA0D4820680B}"/>
    <cellStyle name="Normal 4 13 2 3 3" xfId="28893" xr:uid="{68A91AF3-5B81-42F6-B542-E4A668378359}"/>
    <cellStyle name="Normal 4 13 2 3 4" xfId="18729" xr:uid="{2A7B73D7-2DA6-467E-B0F7-59DB2FDA1F45}"/>
    <cellStyle name="Normal 4 13 2 4" xfId="11182" xr:uid="{E6522B3F-B534-46BD-B1F8-E54B81978DEC}"/>
    <cellStyle name="Normal 4 13 2 4 2" xfId="29477" xr:uid="{C1EB1113-6F91-497D-8098-6077F7CA659F}"/>
    <cellStyle name="Normal 4 13 2 4 3" xfId="21562" xr:uid="{FFF1C304-F737-4899-85FF-4F64A82DC472}"/>
    <cellStyle name="Normal 4 13 2 5" xfId="25424" xr:uid="{5491DF8B-C668-47D9-9220-D57FC8C467BC}"/>
    <cellStyle name="Normal 4 13 2 6" xfId="13820" xr:uid="{19879D26-6E15-4A92-9AB5-6B1E4BA4702D}"/>
    <cellStyle name="Normal 4 13 3" xfId="2757" xr:uid="{00000000-0005-0000-0000-000040050000}"/>
    <cellStyle name="Normal 4 13 3 2" xfId="5974" xr:uid="{C5EBFA5E-4319-4D3B-9BA4-DA655EC302A5}"/>
    <cellStyle name="Normal 4 13 3 2 2" xfId="28294" xr:uid="{61B746F0-A0A8-49EA-A38A-D7E02619383E}"/>
    <cellStyle name="Normal 4 13 3 2 3" xfId="15427" xr:uid="{49E07FAD-520C-461D-BF81-97ACCA028A04}"/>
    <cellStyle name="Normal 4 13 3 3" xfId="7880" xr:uid="{F15A2016-2E3F-4981-9D85-2509551721D6}"/>
    <cellStyle name="Normal 4 13 3 3 2" xfId="18260" xr:uid="{59689636-9CA9-4DD4-AF26-D903B88C20A7}"/>
    <cellStyle name="Normal 4 13 3 4" xfId="10713" xr:uid="{87267858-A412-47D6-B81C-F9291A8BD5CE}"/>
    <cellStyle name="Normal 4 13 3 4 2" xfId="21093" xr:uid="{E59208FE-AB0D-4A91-8D81-DB6EC642A5C0}"/>
    <cellStyle name="Normal 4 13 3 5" xfId="24494" xr:uid="{292F3C2C-45F5-41AC-9A63-9806C86405F1}"/>
    <cellStyle name="Normal 4 13 3 6" xfId="13202" xr:uid="{CBDD1BC2-019F-46E0-922C-A5BAA6699982}"/>
    <cellStyle name="Normal 4 13 4" xfId="2267" xr:uid="{00000000-0005-0000-0000-00003E050000}"/>
    <cellStyle name="Normal 4 13 4 2" xfId="7393" xr:uid="{CC8487F6-CCB4-41CE-835A-BEEA09CABA5E}"/>
    <cellStyle name="Normal 4 13 4 2 2" xfId="27474" xr:uid="{9F4BE9A4-3425-45F5-8DAE-7C5BF41D0AEB}"/>
    <cellStyle name="Normal 4 13 4 2 3" xfId="17773" xr:uid="{FF1AF18A-B797-44D2-B284-F8888F5A911F}"/>
    <cellStyle name="Normal 4 13 4 3" xfId="10226" xr:uid="{2C42D95E-B991-44DF-9601-FDADFC4CABDB}"/>
    <cellStyle name="Normal 4 13 4 3 2" xfId="20606" xr:uid="{974A8033-DFF9-459A-9D5D-8EF269D2436D}"/>
    <cellStyle name="Normal 4 13 4 4" xfId="23136" xr:uid="{2FD6C9DA-8D5F-4F13-B981-BAEBE4081DE2}"/>
    <cellStyle name="Normal 4 13 4 5" xfId="14940" xr:uid="{53A7D4DD-540F-4215-BED1-BF79C1505C0B}"/>
    <cellStyle name="Normal 4 13 5" xfId="3963" xr:uid="{D16F06B3-A21C-479B-BEAB-1C1F90798DCF}"/>
    <cellStyle name="Normal 4 13 5 2" xfId="8786" xr:uid="{7D2EC6B6-27CF-415C-877B-93F017867EA0}"/>
    <cellStyle name="Normal 4 13 5 2 2" xfId="19166" xr:uid="{3403774A-C847-42DD-A15B-97CBD1BB539B}"/>
    <cellStyle name="Normal 4 13 5 3" xfId="11619" xr:uid="{4A67412A-AE8F-47B8-86EC-E986A2B0F1AB}"/>
    <cellStyle name="Normal 4 13 5 3 2" xfId="21999" xr:uid="{4AA1970C-3286-43D8-BE64-B700185DED2E}"/>
    <cellStyle name="Normal 4 13 5 4" xfId="27539" xr:uid="{5495F43B-CA44-4C8E-A854-BBEA35C4B19E}"/>
    <cellStyle name="Normal 4 13 5 5" xfId="16333" xr:uid="{06ECD207-B95A-4CFB-B99F-29EF69CE1FE3}"/>
    <cellStyle name="Normal 4 13 6" xfId="5203" xr:uid="{C458F4C8-14E2-4929-AFBF-06E395360C9E}"/>
    <cellStyle name="Normal 4 13 6 2" xfId="14500" xr:uid="{98CBFEFC-BE88-4A48-A09D-64FA5D3C9D98}"/>
    <cellStyle name="Normal 4 13 7" xfId="6953" xr:uid="{6171A00A-3FDF-4AC1-A965-8F0260EEC5A4}"/>
    <cellStyle name="Normal 4 13 7 2" xfId="17333" xr:uid="{6013EC13-8117-47F8-92F3-8A0922204AA6}"/>
    <cellStyle name="Normal 4 13 8" xfId="9786" xr:uid="{7A79EDC7-8CDC-4DA3-B8F3-F5218C551A8A}"/>
    <cellStyle name="Normal 4 13 8 2" xfId="20166" xr:uid="{2977E316-911C-4135-90C7-F85F921695AA}"/>
    <cellStyle name="Normal 4 13 9" xfId="23186" xr:uid="{0049094B-652F-4256-9DD1-5AC18D12FCB3}"/>
    <cellStyle name="Normal 4 14" xfId="900" xr:uid="{00000000-0005-0000-0000-000036050000}"/>
    <cellStyle name="Normal 4 14 2" xfId="3271" xr:uid="{00000000-0005-0000-0000-000042050000}"/>
    <cellStyle name="Normal 4 14 2 2" xfId="6328" xr:uid="{EBF0C4C7-22BC-4678-943F-7A8954364E8B}"/>
    <cellStyle name="Normal 4 14 2 2 2" xfId="25707" xr:uid="{24A5C626-BB17-41A5-8763-466C638DF9F5}"/>
    <cellStyle name="Normal 4 14 2 2 3" xfId="25943" xr:uid="{031FE5C5-FD31-45B2-B65F-D7A409591BBF}"/>
    <cellStyle name="Normal 4 14 2 2 4" xfId="15897" xr:uid="{C4139796-D729-47B9-A9EE-0C56577F82F1}"/>
    <cellStyle name="Normal 4 14 2 3" xfId="8350" xr:uid="{D18C4476-9EE3-4274-8EC9-41510C85EED9}"/>
    <cellStyle name="Normal 4 14 2 3 2" xfId="28894" xr:uid="{31EDBDC0-1C01-448C-80A3-0C1102463E42}"/>
    <cellStyle name="Normal 4 14 2 3 3" xfId="18730" xr:uid="{116CE884-36E6-458B-8EBF-0CF878CCB78D}"/>
    <cellStyle name="Normal 4 14 2 4" xfId="11183" xr:uid="{FF23DBB9-B391-4C40-8E22-DDB496BA0E70}"/>
    <cellStyle name="Normal 4 14 2 4 2" xfId="21563" xr:uid="{1D06F5B9-AC29-459C-8496-1E6985E6C505}"/>
    <cellStyle name="Normal 4 14 2 5" xfId="23441" xr:uid="{03ADCF2E-14D6-4252-BF04-660ECEFE52F0}"/>
    <cellStyle name="Normal 4 14 2 6" xfId="13821" xr:uid="{C9B8FDAE-C790-45AE-AF63-31AFDC27CD8A}"/>
    <cellStyle name="Normal 4 14 3" xfId="2866" xr:uid="{00000000-0005-0000-0000-000043050000}"/>
    <cellStyle name="Normal 4 14 3 2" xfId="6073" xr:uid="{2B80869F-2692-405E-B16B-761108533BDA}"/>
    <cellStyle name="Normal 4 14 3 2 2" xfId="28588" xr:uid="{2E8A635F-9F23-4FFE-A72D-8675581E8DF5}"/>
    <cellStyle name="Normal 4 14 3 2 3" xfId="15529" xr:uid="{66BD48B7-5DAA-4A82-8221-6527E8424D69}"/>
    <cellStyle name="Normal 4 14 3 3" xfId="7982" xr:uid="{446A1E6B-8CE3-4D2B-BFE0-178AE7CA6D15}"/>
    <cellStyle name="Normal 4 14 3 3 2" xfId="18362" xr:uid="{4E2B77D4-8D83-4DF2-90FA-F834308F4915}"/>
    <cellStyle name="Normal 4 14 3 4" xfId="10815" xr:uid="{BD86AA57-322F-4C1B-B018-62F6EACC4910}"/>
    <cellStyle name="Normal 4 14 3 4 2" xfId="21195" xr:uid="{0504E1B0-AD3F-4389-9F56-F5429C40419E}"/>
    <cellStyle name="Normal 4 14 3 5" xfId="24734" xr:uid="{AC9459C8-51C0-4A5B-A344-3EC32A48C7BC}"/>
    <cellStyle name="Normal 4 14 3 6" xfId="13350" xr:uid="{65544E5E-2E80-4374-94E1-E4633750314F}"/>
    <cellStyle name="Normal 4 14 4" xfId="4114" xr:uid="{614CDF0E-3883-47E3-B9E2-FC75AA6846B9}"/>
    <cellStyle name="Normal 4 14 4 2" xfId="8885" xr:uid="{CE0D2979-3CC2-4E16-99A1-E495EE2BF7BB}"/>
    <cellStyle name="Normal 4 14 4 2 2" xfId="29000" xr:uid="{02DC788F-D4EF-4769-90C2-42EE0E81F1C9}"/>
    <cellStyle name="Normal 4 14 4 2 3" xfId="19265" xr:uid="{34D3EBDB-64A3-49E2-8A69-EBE888B3B041}"/>
    <cellStyle name="Normal 4 14 4 3" xfId="11718" xr:uid="{CEC56EE9-02B4-4DAB-892F-AB3794B969BF}"/>
    <cellStyle name="Normal 4 14 4 3 2" xfId="22098" xr:uid="{2554EE88-C67C-4BCF-8418-02565EE91145}"/>
    <cellStyle name="Normal 4 14 4 4" xfId="23379" xr:uid="{0077080F-BFF5-424B-B2CB-B34D7942044F}"/>
    <cellStyle name="Normal 4 14 4 5" xfId="16432" xr:uid="{3A6C3A53-5140-4FDC-A0C3-5329963CFD37}"/>
    <cellStyle name="Normal 4 14 5" xfId="5204" xr:uid="{A457423E-1DF2-41DC-A4B5-DBB724771767}"/>
    <cellStyle name="Normal 4 14 5 2" xfId="26349" xr:uid="{B9924351-25AD-4A91-AF05-C171052E973F}"/>
    <cellStyle name="Normal 4 14 5 3" xfId="14501" xr:uid="{6FEBAEFD-D88F-4EB7-B72C-78789019A780}"/>
    <cellStyle name="Normal 4 14 6" xfId="6954" xr:uid="{CF72D73A-0632-421B-BDE2-E5D27A6E7A5A}"/>
    <cellStyle name="Normal 4 14 6 2" xfId="17334" xr:uid="{B4D81D25-1620-47CB-B9AF-15F441DD38DC}"/>
    <cellStyle name="Normal 4 14 7" xfId="9787" xr:uid="{BEDF55D9-9FFB-448B-833B-BBF689AE81E0}"/>
    <cellStyle name="Normal 4 14 7 2" xfId="20167" xr:uid="{4D3BEF02-6CB7-43D0-AB6B-141BC70CEAA7}"/>
    <cellStyle name="Normal 4 14 8" xfId="24095" xr:uid="{A6114E6A-4694-4940-BCA7-3B1717FB1401}"/>
    <cellStyle name="Normal 4 14 9" xfId="12656" xr:uid="{4B4642A6-DBBF-4669-8C69-8BCA481779DA}"/>
    <cellStyle name="Normal 4 15" xfId="901" xr:uid="{00000000-0005-0000-0000-000037050000}"/>
    <cellStyle name="Normal 4 15 2" xfId="5205" xr:uid="{2152EC8C-061D-420B-9D6B-B58F12C90A49}"/>
    <cellStyle name="Normal 4 15 2 2" xfId="24361" xr:uid="{4DDE4A4D-5F2B-4F7F-A5BA-15ADDE58C8FC}"/>
    <cellStyle name="Normal 4 15 2 3" xfId="27476" xr:uid="{32D9C258-AB46-44AB-8C29-2E03E7D079E8}"/>
    <cellStyle name="Normal 4 15 2 4" xfId="14502" xr:uid="{0D8F390E-A323-4C57-A1F7-8CBC2BB21E12}"/>
    <cellStyle name="Normal 4 15 2 5" xfId="30031" xr:uid="{69245435-96EF-48AD-A85F-F3C086021E6B}"/>
    <cellStyle name="Normal 4 15 3" xfId="6955" xr:uid="{6F949056-3DA3-4A4D-905A-8E552E3BD423}"/>
    <cellStyle name="Normal 4 15 3 2" xfId="25308" xr:uid="{D3F1DA03-AAD8-427C-9A93-A07E7808BF9D}"/>
    <cellStyle name="Normal 4 15 3 3" xfId="28383" xr:uid="{FA57FE5A-D7CC-482F-93E0-9A985B1546BB}"/>
    <cellStyle name="Normal 4 15 3 4" xfId="17335" xr:uid="{B2F5535D-F7D8-46A1-9426-87745292EA13}"/>
    <cellStyle name="Normal 4 15 4" xfId="9788" xr:uid="{7EFFA494-332C-4FF7-A18A-C4360C8277FD}"/>
    <cellStyle name="Normal 4 15 4 2" xfId="23554" xr:uid="{F8920579-D83A-4A1C-ACCE-0CFDA508B5D8}"/>
    <cellStyle name="Normal 4 15 4 3" xfId="20168" xr:uid="{A1DA45D1-08B2-44C7-B81E-B11857218F7E}"/>
    <cellStyle name="Normal 4 15 5" xfId="23964" xr:uid="{8CE3825A-C4F9-42C0-9621-05B76667C1F6}"/>
    <cellStyle name="Normal 4 15 6" xfId="13354" xr:uid="{A4669137-42CE-4AC9-95A3-3115BD22BB14}"/>
    <cellStyle name="Normal 4 16" xfId="902" xr:uid="{00000000-0005-0000-0000-000038050000}"/>
    <cellStyle name="Normal 4 16 2" xfId="5206" xr:uid="{FED3D8FC-DAFF-40C4-8DD7-BDE8EFB0E59C}"/>
    <cellStyle name="Normal 4 16 2 2" xfId="25767" xr:uid="{A75464D4-4AA7-42A5-BE86-C487126C1AC8}"/>
    <cellStyle name="Normal 4 16 2 3" xfId="14503" xr:uid="{6F1450C7-6852-41A6-99A6-860D40DDC944}"/>
    <cellStyle name="Normal 4 16 3" xfId="6956" xr:uid="{32BD0D16-5F5E-4167-A5E7-3E9B6E5A12B2}"/>
    <cellStyle name="Normal 4 16 3 2" xfId="25719" xr:uid="{BE9FDC77-A0F5-49B4-ACAB-A6AC91492FDD}"/>
    <cellStyle name="Normal 4 16 3 3" xfId="17336" xr:uid="{5FFB2571-FC61-46DC-AED1-B16F7DBA081F}"/>
    <cellStyle name="Normal 4 16 4" xfId="9789" xr:uid="{5607ABC0-E2B7-46E2-BB78-C9823B632A67}"/>
    <cellStyle name="Normal 4 16 4 2" xfId="20169" xr:uid="{AD2B9DBC-1BBE-452C-B586-31C906581171}"/>
    <cellStyle name="Normal 4 16 5" xfId="25146" xr:uid="{AE767CAC-5D02-4A93-A7AF-0BCE2601708A}"/>
    <cellStyle name="Normal 4 16 6" xfId="12815" xr:uid="{30E9AB7D-7F47-4B82-9C96-E2CA60C87215}"/>
    <cellStyle name="Normal 4 17" xfId="903" xr:uid="{00000000-0005-0000-0000-000039050000}"/>
    <cellStyle name="Normal 4 17 2" xfId="6957" xr:uid="{4A5672F2-61BE-4A26-A933-6069F299B438}"/>
    <cellStyle name="Normal 4 17 2 2" xfId="22968" xr:uid="{47BAEC2D-A30D-47E4-9F65-430C047338C1}"/>
    <cellStyle name="Normal 4 17 2 3" xfId="17337" xr:uid="{CB82390D-6283-4C29-B770-C95BE2A9E212}"/>
    <cellStyle name="Normal 4 17 3" xfId="9790" xr:uid="{F63229C1-550B-4ECA-9EA5-A392957143B7}"/>
    <cellStyle name="Normal 4 17 3 2" xfId="25669" xr:uid="{89A62B8C-B8B9-4918-BC48-D0A81FD726B1}"/>
    <cellStyle name="Normal 4 17 3 3" xfId="20170" xr:uid="{0E4FEF04-9206-48B5-B5BC-5E74285A7EC7}"/>
    <cellStyle name="Normal 4 17 4" xfId="25170" xr:uid="{401EA57A-55C0-47C2-8C89-5D0F48CD4901}"/>
    <cellStyle name="Normal 4 17 5" xfId="14504" xr:uid="{E46752DF-F9B2-4E78-B3A7-2D1EDDB35A8C}"/>
    <cellStyle name="Normal 4 18" xfId="3780" xr:uid="{498D3F45-FE58-4FFC-9753-731FB0ECD3C7}"/>
    <cellStyle name="Normal 4 18 2" xfId="8619" xr:uid="{2A84A90A-6745-4823-8323-8E280FE19B84}"/>
    <cellStyle name="Normal 4 18 2 2" xfId="25797" xr:uid="{DF47F90B-F627-44A8-A898-BE5751EC10DE}"/>
    <cellStyle name="Normal 4 18 2 3" xfId="18999" xr:uid="{F6671693-CA65-4EF4-9FDC-1C434716A144}"/>
    <cellStyle name="Normal 4 18 3" xfId="11452" xr:uid="{3D4288CC-D7A0-4E04-8090-27E9F64B29C3}"/>
    <cellStyle name="Normal 4 18 3 2" xfId="25818" xr:uid="{D49A171E-BC4A-4F1F-B755-F85082362E30}"/>
    <cellStyle name="Normal 4 18 3 3" xfId="21832" xr:uid="{EFC46C14-B2D6-475A-BCEA-D6DA30959BBB}"/>
    <cellStyle name="Normal 4 18 4" xfId="25740" xr:uid="{F7DD7180-DF6E-4610-8D3D-C1A548134F19}"/>
    <cellStyle name="Normal 4 18 5" xfId="16166" xr:uid="{E12B28AA-2ED9-4B37-A7BA-87C97A253640}"/>
    <cellStyle name="Normal 4 19" xfId="5191" xr:uid="{A7BC2BA0-0079-4964-AC4B-AEA350E58462}"/>
    <cellStyle name="Normal 4 19 2" xfId="25673" xr:uid="{DBF43541-1C55-4BB7-AD13-4C9F15C3B47E}"/>
    <cellStyle name="Normal 4 19 3" xfId="24780" xr:uid="{903C44A5-017A-4D5E-A0BB-942EB7E8D36D}"/>
    <cellStyle name="Normal 4 19 4" xfId="23921" xr:uid="{3B4CD16E-8E3C-430D-A3D8-3B182181D5ED}"/>
    <cellStyle name="Normal 4 19 5" xfId="14488" xr:uid="{13D57E3E-453D-45DA-956B-A9DC2EB73F7A}"/>
    <cellStyle name="Normal 4 2" xfId="904" xr:uid="{00000000-0005-0000-0000-00003A050000}"/>
    <cellStyle name="Normal 4 2 10" xfId="905" xr:uid="{00000000-0005-0000-0000-00003B050000}"/>
    <cellStyle name="Normal 4 2 10 10" xfId="12580" xr:uid="{1C1F3AF7-3FC1-4AF5-9260-175B9A0608D1}"/>
    <cellStyle name="Normal 4 2 10 2" xfId="906" xr:uid="{00000000-0005-0000-0000-00003C050000}"/>
    <cellStyle name="Normal 4 2 10 2 2" xfId="2924" xr:uid="{00000000-0005-0000-0000-000049050000}"/>
    <cellStyle name="Normal 4 2 10 2 2 2" xfId="6103" xr:uid="{2CD4AF38-1293-44D3-82FD-381A4547F7B7}"/>
    <cellStyle name="Normal 4 2 10 2 2 2 2" xfId="27608" xr:uid="{887708D4-A3AB-480B-98B7-F11C45DA195B}"/>
    <cellStyle name="Normal 4 2 10 2 2 2 3" xfId="27032" xr:uid="{F192572E-FA3E-4598-99B0-F88A932A5295}"/>
    <cellStyle name="Normal 4 2 10 2 2 2 4" xfId="15581" xr:uid="{15A7E389-7689-4BDC-A601-961369D4FD92}"/>
    <cellStyle name="Normal 4 2 10 2 2 3" xfId="8034" xr:uid="{828286EA-7AA6-42BA-9E2D-104102B86FF6}"/>
    <cellStyle name="Normal 4 2 10 2 2 3 2" xfId="26872" xr:uid="{381EB044-756A-4CF6-B112-722C8D9A299C}"/>
    <cellStyle name="Normal 4 2 10 2 2 3 3" xfId="18414" xr:uid="{E1C40F26-5762-414A-B56B-8AC5973DA0ED}"/>
    <cellStyle name="Normal 4 2 10 2 2 4" xfId="10867" xr:uid="{7A892757-E0BA-4BDD-8C0A-11B8DA7F1D97}"/>
    <cellStyle name="Normal 4 2 10 2 2 4 2" xfId="21247" xr:uid="{AE99E40C-C079-43E4-972C-D74167BF3429}"/>
    <cellStyle name="Normal 4 2 10 2 2 5" xfId="23952" xr:uid="{F2243CEE-2965-4A24-872D-A2AF7333F309}"/>
    <cellStyle name="Normal 4 2 10 2 2 6" xfId="13436" xr:uid="{3E22C284-E8F9-4AA6-8BAE-4DC6B7F62D90}"/>
    <cellStyle name="Normal 4 2 10 2 3" xfId="5209" xr:uid="{9E65A668-589A-46F2-A32A-A1C562E8551F}"/>
    <cellStyle name="Normal 4 2 10 2 3 2" xfId="23898" xr:uid="{E5C68282-A426-45FB-9A48-C863A41A3E5A}"/>
    <cellStyle name="Normal 4 2 10 2 3 3" xfId="28526" xr:uid="{37344D2D-FCB4-48A5-8B55-4E29C951C58C}"/>
    <cellStyle name="Normal 4 2 10 2 3 4" xfId="14507" xr:uid="{89F5FE66-9B28-4ECC-91DC-9E14D076BA8C}"/>
    <cellStyle name="Normal 4 2 10 2 4" xfId="6960" xr:uid="{F52CCE02-B732-4BA3-8AFE-DE0AF264F111}"/>
    <cellStyle name="Normal 4 2 10 2 4 2" xfId="28208" xr:uid="{FE22950C-8E64-4B3B-A5F8-003256BBE512}"/>
    <cellStyle name="Normal 4 2 10 2 4 3" xfId="26121" xr:uid="{43697AA5-C880-44F1-B32B-03B95CC3DF49}"/>
    <cellStyle name="Normal 4 2 10 2 4 4" xfId="17340" xr:uid="{43B24351-9F6E-4914-ACB2-477734EB2CCA}"/>
    <cellStyle name="Normal 4 2 10 2 5" xfId="9793" xr:uid="{28AC10B2-7BB0-4F20-825B-41B1E2AE93C8}"/>
    <cellStyle name="Normal 4 2 10 2 5 2" xfId="29410" xr:uid="{C8A3F48B-174F-4CDF-BF57-C3C2F558B252}"/>
    <cellStyle name="Normal 4 2 10 2 5 3" xfId="20173" xr:uid="{77BBB3EB-0C3C-4801-A6E3-6DFD2E77628F}"/>
    <cellStyle name="Normal 4 2 10 2 6" xfId="22800" xr:uid="{123F473C-911A-4770-95C8-FE7C33678C1B}"/>
    <cellStyle name="Normal 4 2 10 2 7" xfId="12738" xr:uid="{71B1A28C-A5A6-420E-82C3-2A2CD5871B5B}"/>
    <cellStyle name="Normal 4 2 10 3" xfId="907" xr:uid="{00000000-0005-0000-0000-00003D050000}"/>
    <cellStyle name="Normal 4 2 10 3 2" xfId="5210" xr:uid="{8975F72F-D0D1-4725-B25D-9618BD91B371}"/>
    <cellStyle name="Normal 4 2 10 3 2 2" xfId="26361" xr:uid="{4D41C7EA-7484-4536-8C34-C5C9B4859874}"/>
    <cellStyle name="Normal 4 2 10 3 2 3" xfId="26897" xr:uid="{86E894B8-780C-4340-8693-ADE2E5899790}"/>
    <cellStyle name="Normal 4 2 10 3 2 4" xfId="14508" xr:uid="{533CA289-1D73-4347-84A1-0DFBDDD3F8FB}"/>
    <cellStyle name="Normal 4 2 10 3 3" xfId="6961" xr:uid="{B3CA0F27-F4B7-4C63-B850-5C2CE75B6DA8}"/>
    <cellStyle name="Normal 4 2 10 3 3 2" xfId="27321" xr:uid="{1A707BEF-7010-4AE4-A4BB-FA2D06D6AA2E}"/>
    <cellStyle name="Normal 4 2 10 3 3 3" xfId="26895" xr:uid="{2AAD49CE-880D-499C-ACF2-026ED1631D1F}"/>
    <cellStyle name="Normal 4 2 10 3 3 4" xfId="17341" xr:uid="{E52061AB-851B-4536-A0F8-0B5AEE32FF85}"/>
    <cellStyle name="Normal 4 2 10 3 4" xfId="9794" xr:uid="{523F02B9-2BA8-4A3A-9530-DCCDB5AA4B06}"/>
    <cellStyle name="Normal 4 2 10 3 4 2" xfId="29411" xr:uid="{60897F67-55EC-4F07-9C22-3EA69EF53A89}"/>
    <cellStyle name="Normal 4 2 10 3 4 3" xfId="20174" xr:uid="{E526AFD1-0256-43FD-B196-BED2BF3B44C9}"/>
    <cellStyle name="Normal 4 2 10 3 5" xfId="23863" xr:uid="{D093FDC0-6426-4978-A82E-0CB54027E4C6}"/>
    <cellStyle name="Normal 4 2 10 3 6" xfId="13207" xr:uid="{C6392642-0716-4D14-82FD-0E3646BAFCE1}"/>
    <cellStyle name="Normal 4 2 10 4" xfId="2347" xr:uid="{00000000-0005-0000-0000-000047050000}"/>
    <cellStyle name="Normal 4 2 10 4 2" xfId="7473" xr:uid="{5328430A-944E-49B1-AEF6-B5C2F374381D}"/>
    <cellStyle name="Normal 4 2 10 4 2 2" xfId="26223" xr:uid="{8AD8243A-60C9-4B97-B713-D73A48CC2E83}"/>
    <cellStyle name="Normal 4 2 10 4 2 3" xfId="17853" xr:uid="{F611490C-610C-4B2B-99F6-21ED2EC5EB60}"/>
    <cellStyle name="Normal 4 2 10 4 3" xfId="10306" xr:uid="{39F63380-B06A-4B83-9287-B5BD44FC19A7}"/>
    <cellStyle name="Normal 4 2 10 4 3 2" xfId="20686" xr:uid="{9E0A6208-1AD8-4912-8171-8B69711FF9BF}"/>
    <cellStyle name="Normal 4 2 10 4 4" xfId="25311" xr:uid="{CDF812E3-72A6-4230-8038-5F24CF006DAC}"/>
    <cellStyle name="Normal 4 2 10 4 5" xfId="15020" xr:uid="{4C791D4B-FE7D-489A-8C76-E4CB6E277DEF}"/>
    <cellStyle name="Normal 4 2 10 5" xfId="3968" xr:uid="{5996B1B9-A7BD-475C-AA9E-7A83E249082B}"/>
    <cellStyle name="Normal 4 2 10 5 2" xfId="8791" xr:uid="{8F0B5B0A-F029-436A-BBAD-0CFE62AF8BD5}"/>
    <cellStyle name="Normal 4 2 10 5 2 2" xfId="28983" xr:uid="{650C1DE3-5727-426D-989E-C20D2CF3A5AA}"/>
    <cellStyle name="Normal 4 2 10 5 2 3" xfId="19171" xr:uid="{A2D633B8-973E-41F1-AA16-B3AB165CF25B}"/>
    <cellStyle name="Normal 4 2 10 5 3" xfId="11624" xr:uid="{2015F5DE-56CF-436F-AB5E-A7A6158128AB}"/>
    <cellStyle name="Normal 4 2 10 5 3 2" xfId="22004" xr:uid="{30C73229-9442-4B78-8A30-595244F9DEAD}"/>
    <cellStyle name="Normal 4 2 10 5 4" xfId="22906" xr:uid="{2583863C-D271-4D90-9F52-F208277C096D}"/>
    <cellStyle name="Normal 4 2 10 5 5" xfId="16338" xr:uid="{2C97BFC6-BB76-40E9-AD18-3C85D14907A3}"/>
    <cellStyle name="Normal 4 2 10 6" xfId="5208" xr:uid="{7459E4B8-8B62-4EAA-A827-940BFBA6FF6A}"/>
    <cellStyle name="Normal 4 2 10 6 2" xfId="27438" xr:uid="{BA04A4F7-4B2A-4328-A73E-5676854BE081}"/>
    <cellStyle name="Normal 4 2 10 6 3" xfId="26793" xr:uid="{AF87D0D5-F953-41E6-B3A6-2192A80CB766}"/>
    <cellStyle name="Normal 4 2 10 6 4" xfId="14506" xr:uid="{B695B458-2531-4728-B4B1-DCE341083A59}"/>
    <cellStyle name="Normal 4 2 10 7" xfId="6959" xr:uid="{D82B3822-C6A6-4197-9644-17BB0260DAC1}"/>
    <cellStyle name="Normal 4 2 10 7 2" xfId="27338" xr:uid="{1E33A25E-5900-4252-8E58-DED04262F6E4}"/>
    <cellStyle name="Normal 4 2 10 7 3" xfId="17339" xr:uid="{F60F3B04-A426-4F69-BD42-D9B3A45E81F0}"/>
    <cellStyle name="Normal 4 2 10 8" xfId="9792" xr:uid="{42CAC7D8-8534-4BAB-A687-1326501055A5}"/>
    <cellStyle name="Normal 4 2 10 8 2" xfId="20172" xr:uid="{1DE78D67-20A2-4EFB-8D84-458E5AAFFB0D}"/>
    <cellStyle name="Normal 4 2 10 9" xfId="24417" xr:uid="{4AB66C56-8C99-443A-99F7-92D80BCF7025}"/>
    <cellStyle name="Normal 4 2 11" xfId="908" xr:uid="{00000000-0005-0000-0000-00003E050000}"/>
    <cellStyle name="Normal 4 2 11 10" xfId="12499" xr:uid="{82FE4754-DCE8-4B64-A21E-29A06E00D4CD}"/>
    <cellStyle name="Normal 4 2 11 2" xfId="3272" xr:uid="{00000000-0005-0000-0000-00004C050000}"/>
    <cellStyle name="Normal 4 2 11 2 2" xfId="6329" xr:uid="{3C203743-DF6E-4A04-8565-9755DB1F4CA6}"/>
    <cellStyle name="Normal 4 2 11 2 2 2" xfId="23684" xr:uid="{C92B1744-22AD-4EA7-AE28-431EAA341AC6}"/>
    <cellStyle name="Normal 4 2 11 2 2 3" xfId="27083" xr:uid="{35868BFB-4865-4F17-83C6-445B51E8AC96}"/>
    <cellStyle name="Normal 4 2 11 2 2 4" xfId="15898" xr:uid="{51505143-F4E8-43E3-8E67-616BEB8A118A}"/>
    <cellStyle name="Normal 4 2 11 2 3" xfId="8351" xr:uid="{B9119ACF-DBF3-42DA-9795-7AF14DD2F561}"/>
    <cellStyle name="Normal 4 2 11 2 3 2" xfId="27971" xr:uid="{F8019C84-1CFE-4052-A5AC-1E5A131E1BB1}"/>
    <cellStyle name="Normal 4 2 11 2 3 3" xfId="28895" xr:uid="{C4FAB93F-9F72-4D0D-88BF-E4D59DA23AAF}"/>
    <cellStyle name="Normal 4 2 11 2 3 4" xfId="18731" xr:uid="{E1545138-1DF5-4929-BC30-0193935CBD6F}"/>
    <cellStyle name="Normal 4 2 11 2 4" xfId="11184" xr:uid="{B52E1FAC-3E81-4BAB-AB24-976BD2396174}"/>
    <cellStyle name="Normal 4 2 11 2 4 2" xfId="29478" xr:uid="{D6314228-13D1-48DA-9E27-0F30B8D9A2F6}"/>
    <cellStyle name="Normal 4 2 11 2 4 3" xfId="21564" xr:uid="{2451CC2A-117C-430E-9DFD-DE02DE6C3D00}"/>
    <cellStyle name="Normal 4 2 11 2 5" xfId="22872" xr:uid="{3F4E4A5F-4B50-4CDE-8F3E-536A49BDAFDD}"/>
    <cellStyle name="Normal 4 2 11 2 6" xfId="13822" xr:uid="{08AD87F2-2F3B-462B-81D3-DDD4297D05CF}"/>
    <cellStyle name="Normal 4 2 11 3" xfId="2760" xr:uid="{00000000-0005-0000-0000-00004D050000}"/>
    <cellStyle name="Normal 4 2 11 3 2" xfId="5977" xr:uid="{E778F592-8C4F-4F05-B7F8-FE05CFA5DD84}"/>
    <cellStyle name="Normal 4 2 11 3 2 2" xfId="28095" xr:uid="{E6A28BE8-67A0-436F-9730-C21C920A2F19}"/>
    <cellStyle name="Normal 4 2 11 3 2 3" xfId="15430" xr:uid="{DC4F2176-65E5-4192-BD37-E5EDE12B869B}"/>
    <cellStyle name="Normal 4 2 11 3 3" xfId="7883" xr:uid="{48A8E4B2-9E08-4646-95CF-2B2AC6C4BE97}"/>
    <cellStyle name="Normal 4 2 11 3 3 2" xfId="18263" xr:uid="{4AEFFEEF-80E6-4E04-9208-5928F5FA860F}"/>
    <cellStyle name="Normal 4 2 11 3 4" xfId="10716" xr:uid="{4A3E78A9-DA38-479D-9560-2A56A42EDE2E}"/>
    <cellStyle name="Normal 4 2 11 3 4 2" xfId="21096" xr:uid="{167E9FCA-9FBC-4FAD-9C38-9F2A59DE88BF}"/>
    <cellStyle name="Normal 4 2 11 3 5" xfId="22668" xr:uid="{A876EBD5-B8C4-4845-BA45-27AAAD52BC06}"/>
    <cellStyle name="Normal 4 2 11 3 6" xfId="13206" xr:uid="{C072739A-7930-4220-816B-56D8B9F019DF}"/>
    <cellStyle name="Normal 4 2 11 4" xfId="2268" xr:uid="{00000000-0005-0000-0000-00004B050000}"/>
    <cellStyle name="Normal 4 2 11 4 2" xfId="7394" xr:uid="{D3EBD313-E8E6-498E-9C69-81C7C91B4EF9}"/>
    <cellStyle name="Normal 4 2 11 4 2 2" xfId="26956" xr:uid="{24706F7D-8E66-4631-9E2D-73CE0996E932}"/>
    <cellStyle name="Normal 4 2 11 4 2 3" xfId="17774" xr:uid="{44BEC249-2C26-4D7D-8A7B-6EA093550D06}"/>
    <cellStyle name="Normal 4 2 11 4 3" xfId="10227" xr:uid="{37145A3E-5207-4822-9371-1701F1171EAC}"/>
    <cellStyle name="Normal 4 2 11 4 3 2" xfId="20607" xr:uid="{2648A42C-AFC5-4B2A-A487-921917475C33}"/>
    <cellStyle name="Normal 4 2 11 4 4" xfId="22718" xr:uid="{04B88765-A487-4E4C-9901-A4AFCC2BEA9D}"/>
    <cellStyle name="Normal 4 2 11 4 5" xfId="14941" xr:uid="{54722A99-E9CD-42FD-ADE5-3002164BBFB0}"/>
    <cellStyle name="Normal 4 2 11 5" xfId="3967" xr:uid="{40437C33-ED0F-4C4F-A451-25B473F93DC5}"/>
    <cellStyle name="Normal 4 2 11 5 2" xfId="8790" xr:uid="{F601A150-0B31-41E0-8DA0-B0CA702CE233}"/>
    <cellStyle name="Normal 4 2 11 5 2 2" xfId="19170" xr:uid="{C055CD5A-EEA0-4E2F-9C4C-0FFA1884F164}"/>
    <cellStyle name="Normal 4 2 11 5 3" xfId="11623" xr:uid="{18C1F18F-8736-4F0E-9183-DAE598D48C29}"/>
    <cellStyle name="Normal 4 2 11 5 3 2" xfId="22003" xr:uid="{5BD16FAA-15E3-4F97-BD1F-6159CFC80DB3}"/>
    <cellStyle name="Normal 4 2 11 5 4" xfId="28476" xr:uid="{107AD78C-92F9-4F1E-8FBC-B882481E552A}"/>
    <cellStyle name="Normal 4 2 11 5 5" xfId="16337" xr:uid="{FCFE0DAB-F5F6-45F3-A5B5-EC52EB7A7B1C}"/>
    <cellStyle name="Normal 4 2 11 6" xfId="5211" xr:uid="{B46CAF38-B055-486A-8BE3-EDDA147D0CE2}"/>
    <cellStyle name="Normal 4 2 11 6 2" xfId="14509" xr:uid="{9979028E-74D2-48FA-8DDB-B0FB662A7327}"/>
    <cellStyle name="Normal 4 2 11 7" xfId="6962" xr:uid="{2103BA03-C730-48E1-8A8E-3EA6EBE0DC67}"/>
    <cellStyle name="Normal 4 2 11 7 2" xfId="17342" xr:uid="{44ED385A-2AE5-488B-9AF7-EC162777E131}"/>
    <cellStyle name="Normal 4 2 11 8" xfId="9795" xr:uid="{3D1A39C1-0F2B-4485-8F3B-282F54907637}"/>
    <cellStyle name="Normal 4 2 11 8 2" xfId="20175" xr:uid="{1462CF82-5627-415F-A5F1-5446D590116B}"/>
    <cellStyle name="Normal 4 2 11 9" xfId="25480" xr:uid="{0AACD3D2-46F8-4DA4-BBF8-728F9B0062DF}"/>
    <cellStyle name="Normal 4 2 12" xfId="909" xr:uid="{00000000-0005-0000-0000-00003F050000}"/>
    <cellStyle name="Normal 4 2 12 2" xfId="3273" xr:uid="{00000000-0005-0000-0000-00004F050000}"/>
    <cellStyle name="Normal 4 2 12 2 2" xfId="6330" xr:uid="{57243C19-697E-473A-B248-624327C4602A}"/>
    <cellStyle name="Normal 4 2 12 2 2 2" xfId="28198" xr:uid="{7AE55AE3-FE7A-4884-B9D0-FF83A0F217D0}"/>
    <cellStyle name="Normal 4 2 12 2 2 3" xfId="15899" xr:uid="{3FE29F57-3DFD-4507-B092-AE152A169DD6}"/>
    <cellStyle name="Normal 4 2 12 2 3" xfId="8352" xr:uid="{5AD9B8F9-11BB-42FD-9C0F-B2ACEF54F25E}"/>
    <cellStyle name="Normal 4 2 12 2 3 2" xfId="18732" xr:uid="{F2D6770D-4D1C-4B5F-B4AE-F933182345A3}"/>
    <cellStyle name="Normal 4 2 12 2 4" xfId="11185" xr:uid="{22DEECCE-A0CD-40ED-AACB-44B8A1591DC2}"/>
    <cellStyle name="Normal 4 2 12 2 4 2" xfId="21565" xr:uid="{057485CF-B3AB-4D7F-A7B1-06107B4DC1A2}"/>
    <cellStyle name="Normal 4 2 12 2 5" xfId="24211" xr:uid="{A62A4FA9-8C7C-48B5-9FD5-D9DBE6429A79}"/>
    <cellStyle name="Normal 4 2 12 2 6" xfId="13823" xr:uid="{6B44576E-1ADF-4AAB-8E8F-03C03CF5113B}"/>
    <cellStyle name="Normal 4 2 12 3" xfId="4115" xr:uid="{C0E2A95B-A1C1-45B5-ABD0-12419E732CDB}"/>
    <cellStyle name="Normal 4 2 12 3 2" xfId="8886" xr:uid="{64CAA0F6-7251-41FA-B955-52C98B1D866C}"/>
    <cellStyle name="Normal 4 2 12 3 2 2" xfId="29001" xr:uid="{EAA76D94-DAD4-411C-9672-FB8590B35F01}"/>
    <cellStyle name="Normal 4 2 12 3 2 3" xfId="19266" xr:uid="{8DDE7DFE-B407-4EC4-9B14-CFB8194E7F6F}"/>
    <cellStyle name="Normal 4 2 12 3 3" xfId="11719" xr:uid="{3123DE6C-788F-444D-AB15-34EE5957B888}"/>
    <cellStyle name="Normal 4 2 12 3 3 2" xfId="22099" xr:uid="{F9A360FE-0F2C-4A6A-8E01-733B824AA1D3}"/>
    <cellStyle name="Normal 4 2 12 3 4" xfId="24658" xr:uid="{05599161-2CD7-4A59-BB2B-EC7793B7AAD8}"/>
    <cellStyle name="Normal 4 2 12 3 5" xfId="16433" xr:uid="{59BD7CDC-1EE6-43DC-846C-DEB35DC39991}"/>
    <cellStyle name="Normal 4 2 12 4" xfId="5212" xr:uid="{663F3992-2E3B-4876-9DF9-D8F9D70D6972}"/>
    <cellStyle name="Normal 4 2 12 4 2" xfId="24936" xr:uid="{545761CC-FC14-4597-9478-9D21E16AE88C}"/>
    <cellStyle name="Normal 4 2 12 4 3" xfId="26147" xr:uid="{2F7F0F47-228E-4280-8856-CE0E3D9B355A}"/>
    <cellStyle name="Normal 4 2 12 4 4" xfId="14510" xr:uid="{B29831FF-22CC-4496-B741-AED3B23604FD}"/>
    <cellStyle name="Normal 4 2 12 5" xfId="6963" xr:uid="{F9954EFB-9273-41C8-9A78-25F5E8F1288A}"/>
    <cellStyle name="Normal 4 2 12 5 2" xfId="26581" xr:uid="{03D41094-D075-4F1C-BF8B-A5362ED5EBAA}"/>
    <cellStyle name="Normal 4 2 12 5 3" xfId="17343" xr:uid="{C3F3474C-C1A6-41B5-979F-298D44083AF5}"/>
    <cellStyle name="Normal 4 2 12 6" xfId="9796" xr:uid="{76B95C7D-0586-474F-B8AF-B0CCFF19C26A}"/>
    <cellStyle name="Normal 4 2 12 6 2" xfId="20176" xr:uid="{7AEFD330-56B6-4B26-B329-F828984E1315}"/>
    <cellStyle name="Normal 4 2 12 7" xfId="24444" xr:uid="{58AE3336-1CE4-4012-A7DE-217525D1A1BC}"/>
    <cellStyle name="Normal 4 2 12 8" xfId="12657" xr:uid="{7F5BCED3-8E97-496B-A83E-ED562CA0D877}"/>
    <cellStyle name="Normal 4 2 13" xfId="910" xr:uid="{00000000-0005-0000-0000-000040050000}"/>
    <cellStyle name="Normal 4 2 13 2" xfId="5213" xr:uid="{B9CFA165-2251-4903-B5AF-7F91BE12455C}"/>
    <cellStyle name="Normal 4 2 13 2 2" xfId="25275" xr:uid="{683E918D-C673-4735-B0F8-FAC7A5B01144}"/>
    <cellStyle name="Normal 4 2 13 2 3" xfId="28337" xr:uid="{6051871C-D20C-4522-BEFE-D4EBAA8EA9F8}"/>
    <cellStyle name="Normal 4 2 13 2 4" xfId="14511" xr:uid="{D6AFA65F-6472-4E8B-91C1-FBAD54B3CD4F}"/>
    <cellStyle name="Normal 4 2 13 3" xfId="6964" xr:uid="{8C09D563-2893-4843-BCD4-CC10B1168477}"/>
    <cellStyle name="Normal 4 2 13 3 2" xfId="22910" xr:uid="{DCFAB4E1-ADFB-4B54-91B7-297FFF170CCE}"/>
    <cellStyle name="Normal 4 2 13 3 3" xfId="17344" xr:uid="{81640F5B-6D16-441B-9AE6-A663077F7A59}"/>
    <cellStyle name="Normal 4 2 13 4" xfId="9797" xr:uid="{9489FE99-E323-4CE2-AB84-C2870FBC4082}"/>
    <cellStyle name="Normal 4 2 13 4 2" xfId="20177" xr:uid="{EB5230F9-A7EA-4766-9CC0-A005FECC8416}"/>
    <cellStyle name="Normal 4 2 13 5" xfId="23197" xr:uid="{1F99CF31-EECD-4601-A448-FBD0619A42A1}"/>
    <cellStyle name="Normal 4 2 13 6" xfId="13355" xr:uid="{F6163DAC-A749-4C4C-BF5B-FBD5FE08AB67}"/>
    <cellStyle name="Normal 4 2 14" xfId="2430" xr:uid="{00000000-0005-0000-0000-000051050000}"/>
    <cellStyle name="Normal 4 2 14 2" xfId="5726" xr:uid="{1944C359-D1BC-4C47-8FAE-38DD4B5810C8}"/>
    <cellStyle name="Normal 4 2 14 2 2" xfId="28566" xr:uid="{ABE07BF4-324A-46E7-A17D-09E199107C54}"/>
    <cellStyle name="Normal 4 2 14 2 3" xfId="15101" xr:uid="{C59EDB31-B160-4473-BBB4-631B98FC424F}"/>
    <cellStyle name="Normal 4 2 14 3" xfId="7554" xr:uid="{0F980473-09F3-48ED-AC29-9374C6927889}"/>
    <cellStyle name="Normal 4 2 14 3 2" xfId="17934" xr:uid="{C350FC9B-C3ED-4025-BA32-18A6180B4119}"/>
    <cellStyle name="Normal 4 2 14 4" xfId="10387" xr:uid="{34FC9352-DF33-4BA8-8F66-F791B7E33A15}"/>
    <cellStyle name="Normal 4 2 14 4 2" xfId="20767" xr:uid="{6F721377-F3A7-491A-A3F2-EB95C437E24B}"/>
    <cellStyle name="Normal 4 2 14 5" xfId="23753" xr:uid="{EA0D995E-5FF6-4F57-868E-149D4A60FA02}"/>
    <cellStyle name="Normal 4 2 14 6" xfId="12816" xr:uid="{3DCF1676-21AA-4089-A749-0BE68428EC7A}"/>
    <cellStyle name="Normal 4 2 15" xfId="2157" xr:uid="{00000000-0005-0000-0000-000046050000}"/>
    <cellStyle name="Normal 4 2 15 2" xfId="7283" xr:uid="{68D389C6-B65B-4B57-8695-00107252F18A}"/>
    <cellStyle name="Normal 4 2 15 2 2" xfId="27147" xr:uid="{17A309DB-A644-477D-9B0D-A0536F0E8417}"/>
    <cellStyle name="Normal 4 2 15 2 3" xfId="17663" xr:uid="{7C4FD314-CB10-403B-83A5-8290EBEAC479}"/>
    <cellStyle name="Normal 4 2 15 3" xfId="10116" xr:uid="{CFC204A1-6795-48DE-89AF-D3D874DAFB26}"/>
    <cellStyle name="Normal 4 2 15 3 2" xfId="20496" xr:uid="{069D1D85-8652-419E-9121-EA4F3A6D8CD0}"/>
    <cellStyle name="Normal 4 2 15 4" xfId="23113" xr:uid="{0700854F-4580-478D-B6AB-331935D9045D}"/>
    <cellStyle name="Normal 4 2 15 5" xfId="14830" xr:uid="{9E532901-D255-4CD4-A05C-2D4608C4EE1A}"/>
    <cellStyle name="Normal 4 2 16" xfId="3781" xr:uid="{27CC7272-F4E2-4520-8C54-59A332157E49}"/>
    <cellStyle name="Normal 4 2 16 2" xfId="8620" xr:uid="{4EAA9704-FCEC-48C5-8844-C9B8227FEA16}"/>
    <cellStyle name="Normal 4 2 16 2 2" xfId="19000" xr:uid="{E0F32574-3B85-4CF3-BDB9-E03BC42D58A4}"/>
    <cellStyle name="Normal 4 2 16 3" xfId="11453" xr:uid="{E9BA206A-0C6C-4F83-914B-9E2E07F02FA7}"/>
    <cellStyle name="Normal 4 2 16 3 2" xfId="21833" xr:uid="{59BB904D-D1F2-4354-B67B-DE0EA2C8F00A}"/>
    <cellStyle name="Normal 4 2 16 4" xfId="25789" xr:uid="{35B12276-71AF-461C-AE9A-427A350131B5}"/>
    <cellStyle name="Normal 4 2 16 5" xfId="16167" xr:uid="{1545F333-97CF-46AF-850C-51D5368240A3}"/>
    <cellStyle name="Normal 4 2 17" xfId="5207" xr:uid="{40A45B17-08A7-429D-8BD0-7720AD32C752}"/>
    <cellStyle name="Normal 4 2 17 2" xfId="14505" xr:uid="{5B1A016E-2D09-4B3B-98B7-731CCA32B5ED}"/>
    <cellStyle name="Normal 4 2 18" xfId="6958" xr:uid="{1F9797DC-AAF9-450A-834E-2C1BBEA5DA7A}"/>
    <cellStyle name="Normal 4 2 18 2" xfId="17338" xr:uid="{30EFEE0E-5220-4048-9358-20DAC758A838}"/>
    <cellStyle name="Normal 4 2 19" xfId="9791" xr:uid="{9B414E89-376D-43A7-AFAD-BF33BE972A2C}"/>
    <cellStyle name="Normal 4 2 19 2" xfId="20171"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1" xr:uid="{185D5FB2-85C2-4416-AC75-4FDE5AC6B1DF}"/>
    <cellStyle name="Normal 4 2 2 10 2 2 2" xfId="26578" xr:uid="{B42086E8-B959-4099-801F-672DEC2E0025}"/>
    <cellStyle name="Normal 4 2 2 10 2 2 3" xfId="15900" xr:uid="{452F1F5D-5074-4FD2-95C9-D04823D47F33}"/>
    <cellStyle name="Normal 4 2 2 10 2 3" xfId="8353" xr:uid="{153892A2-F93F-4E14-B3F3-08E2EA9DECD7}"/>
    <cellStyle name="Normal 4 2 2 10 2 3 2" xfId="18733" xr:uid="{E97DF94D-DCCB-4B23-B8B5-E2072511C9D1}"/>
    <cellStyle name="Normal 4 2 2 10 2 4" xfId="11186" xr:uid="{132DB61E-A0F6-40EA-8A14-D18FC83EE2CE}"/>
    <cellStyle name="Normal 4 2 2 10 2 4 2" xfId="21566" xr:uid="{B16012CC-04A6-4971-91F8-10D17303B46B}"/>
    <cellStyle name="Normal 4 2 2 10 2 5" xfId="24010" xr:uid="{77E7BDF6-8B7A-4EB6-B150-4D77A6C11D38}"/>
    <cellStyle name="Normal 4 2 2 10 2 6" xfId="13824" xr:uid="{DA35EE25-1A4B-4F9B-B2C0-C383A2CD0766}"/>
    <cellStyle name="Normal 4 2 2 10 3" xfId="4178" xr:uid="{E8F62DEC-F5C8-42CD-A259-9BE651747801}"/>
    <cellStyle name="Normal 4 2 2 10 3 2" xfId="8949" xr:uid="{75BCDBA2-0158-4D5A-9CD1-5F782654B6F2}"/>
    <cellStyle name="Normal 4 2 2 10 3 2 2" xfId="29039" xr:uid="{BC5579B2-43A0-4EA1-A35A-04487637E72F}"/>
    <cellStyle name="Normal 4 2 2 10 3 2 3" xfId="19329" xr:uid="{5F984210-6810-47A9-B5F3-B59C911EC90B}"/>
    <cellStyle name="Normal 4 2 2 10 3 3" xfId="11782" xr:uid="{3339DDCC-70EA-478E-A9F8-32DBB8D883B2}"/>
    <cellStyle name="Normal 4 2 2 10 3 3 2" xfId="22162" xr:uid="{54E497B8-380D-4ACC-8784-CD20EE42FE48}"/>
    <cellStyle name="Normal 4 2 2 10 3 4" xfId="23606" xr:uid="{2C8585E0-C069-4507-BAC1-CCDE8C3D2477}"/>
    <cellStyle name="Normal 4 2 2 10 3 5" xfId="16496" xr:uid="{000A0721-BE3F-4DE6-A670-AAE937D1F561}"/>
    <cellStyle name="Normal 4 2 2 10 4" xfId="5215" xr:uid="{4EB3040A-9666-465A-9EBA-F4CF9D32B3C0}"/>
    <cellStyle name="Normal 4 2 2 10 4 2" xfId="25596" xr:uid="{203D3871-DD7E-4628-82BB-2C2F31A1BC76}"/>
    <cellStyle name="Normal 4 2 2 10 4 3" xfId="26289" xr:uid="{43B93DD7-EA6B-4238-A94D-730A91ED13F8}"/>
    <cellStyle name="Normal 4 2 2 10 4 4" xfId="14513" xr:uid="{87915702-98F2-4892-B3E9-B71660CD3F1A}"/>
    <cellStyle name="Normal 4 2 2 10 5" xfId="6966" xr:uid="{A464D24B-E40E-4838-AB46-D234D06B716F}"/>
    <cellStyle name="Normal 4 2 2 10 5 2" xfId="26299" xr:uid="{C027921C-8B3B-430A-9639-5218B95214C9}"/>
    <cellStyle name="Normal 4 2 2 10 5 3" xfId="17346" xr:uid="{B035E0E2-CAB1-4239-95B7-D4414DE2A23A}"/>
    <cellStyle name="Normal 4 2 2 10 6" xfId="9799" xr:uid="{CDFC3378-980C-472A-910D-BFCC669BD829}"/>
    <cellStyle name="Normal 4 2 2 10 6 2" xfId="20179" xr:uid="{940DF854-35D4-4CBB-9499-CA473C6DE8FA}"/>
    <cellStyle name="Normal 4 2 2 10 7" xfId="23007" xr:uid="{959DFF94-1B52-45F5-ADCF-7A6870F80A28}"/>
    <cellStyle name="Normal 4 2 2 10 8" xfId="12739" xr:uid="{C95538CA-7F08-4DE8-9100-45949CACB198}"/>
    <cellStyle name="Normal 4 2 2 11" xfId="913" xr:uid="{00000000-0005-0000-0000-000043050000}"/>
    <cellStyle name="Normal 4 2 2 11 2" xfId="5216" xr:uid="{27E7D2F7-8A58-4417-81DC-C797F66B222E}"/>
    <cellStyle name="Normal 4 2 2 11 2 2" xfId="22938" xr:uid="{E4853C26-B6A5-4022-B8BA-094D7181B69D}"/>
    <cellStyle name="Normal 4 2 2 11 2 3" xfId="28120" xr:uid="{803779A3-B52D-4DB8-9BA3-E064CEDB4EDF}"/>
    <cellStyle name="Normal 4 2 2 11 2 4" xfId="14514" xr:uid="{607B8411-1C42-495F-A5F9-E4A8C274DF3A}"/>
    <cellStyle name="Normal 4 2 2 11 3" xfId="6967" xr:uid="{5A4AC2D8-0476-44F7-850F-EBE5B9E95294}"/>
    <cellStyle name="Normal 4 2 2 11 3 2" xfId="27036" xr:uid="{EE41EE3F-7DAB-4326-8B66-E1F148D3036C}"/>
    <cellStyle name="Normal 4 2 2 11 3 3" xfId="17347" xr:uid="{E6278A32-D60F-4D6F-BA08-E494E08F2CBE}"/>
    <cellStyle name="Normal 4 2 2 11 4" xfId="9800" xr:uid="{071AFB65-363D-4AEF-8405-D54E4F6B7A51}"/>
    <cellStyle name="Normal 4 2 2 11 4 2" xfId="20180" xr:uid="{F96BCF8A-523F-4905-8DC7-50E08DFF478B}"/>
    <cellStyle name="Normal 4 2 2 11 5" xfId="23707" xr:uid="{DC3F3100-3942-4219-BF9A-89EFA33F2CAA}"/>
    <cellStyle name="Normal 4 2 2 11 6" xfId="13437" xr:uid="{25A1D4A9-1F40-41D7-995E-CD0254D7F015}"/>
    <cellStyle name="Normal 4 2 2 12" xfId="2438" xr:uid="{00000000-0005-0000-0000-000056050000}"/>
    <cellStyle name="Normal 4 2 2 12 2" xfId="5732" xr:uid="{8547517B-8782-4609-B33A-3D63C44BF131}"/>
    <cellStyle name="Normal 4 2 2 12 2 2" xfId="26013" xr:uid="{1CB25410-FC96-496C-8EB8-798C5784FD28}"/>
    <cellStyle name="Normal 4 2 2 12 2 3" xfId="15109" xr:uid="{0FE9A20C-C962-4A7A-AD94-954A69DDA6A6}"/>
    <cellStyle name="Normal 4 2 2 12 3" xfId="7562" xr:uid="{64007956-3482-47D2-9868-CCC187CEB834}"/>
    <cellStyle name="Normal 4 2 2 12 3 2" xfId="17942" xr:uid="{5606201E-E1C2-4C8B-828E-E5CB02270946}"/>
    <cellStyle name="Normal 4 2 2 12 4" xfId="10395" xr:uid="{86A3DC0E-5108-4020-8B99-37CB5341841F}"/>
    <cellStyle name="Normal 4 2 2 12 4 2" xfId="20775" xr:uid="{696A862E-EDD7-4007-BD2B-226DF2627FFB}"/>
    <cellStyle name="Normal 4 2 2 12 5" xfId="23019" xr:uid="{BAF468B8-ED33-44EA-A05D-FDAF302D77CB}"/>
    <cellStyle name="Normal 4 2 2 12 6" xfId="12824" xr:uid="{C759DABA-98F7-4310-A754-1D0D20A4DE9F}"/>
    <cellStyle name="Normal 4 2 2 13" xfId="2168" xr:uid="{00000000-0005-0000-0000-000052050000}"/>
    <cellStyle name="Normal 4 2 2 13 2" xfId="7294" xr:uid="{6FB8E346-A4FC-4EC0-B955-F22EE28F903C}"/>
    <cellStyle name="Normal 4 2 2 13 2 2" xfId="25879" xr:uid="{89DE9C29-9D64-4A61-9946-9E17F5F858CE}"/>
    <cellStyle name="Normal 4 2 2 13 2 3" xfId="17674" xr:uid="{317C0F3D-5A95-46DC-A00F-A42DFA954F0A}"/>
    <cellStyle name="Normal 4 2 2 13 3" xfId="10127" xr:uid="{008BE103-F31A-4EE0-9CE8-279CC533AB21}"/>
    <cellStyle name="Normal 4 2 2 13 3 2" xfId="20507" xr:uid="{6B6C2BA2-CE92-4379-BE26-7E3DB75D7A30}"/>
    <cellStyle name="Normal 4 2 2 13 4" xfId="25001" xr:uid="{51999392-4F95-43AF-A5E4-7A589442CCCB}"/>
    <cellStyle name="Normal 4 2 2 13 5" xfId="14841" xr:uid="{50A31E45-B226-41F3-96D7-F7AE06317ADE}"/>
    <cellStyle name="Normal 4 2 2 14" xfId="3969" xr:uid="{506337B6-E5FF-4C3A-AC3F-7F5EB249ADE2}"/>
    <cellStyle name="Normal 4 2 2 14 2" xfId="8792" xr:uid="{6816267C-CA97-4402-BD8A-30BAE9FFD2EB}"/>
    <cellStyle name="Normal 4 2 2 14 2 2" xfId="19172" xr:uid="{FEE2672A-26C4-496E-8CCD-E2CD8439F4EE}"/>
    <cellStyle name="Normal 4 2 2 14 3" xfId="11625" xr:uid="{0412BC77-676E-48C0-B280-5E17E1F24B54}"/>
    <cellStyle name="Normal 4 2 2 14 3 2" xfId="22005" xr:uid="{C47AF24F-E0E2-4DB5-8006-6E21B6128F61}"/>
    <cellStyle name="Normal 4 2 2 14 4" xfId="28253" xr:uid="{B55D04E7-6FDE-47CC-B0E4-A2E698104F39}"/>
    <cellStyle name="Normal 4 2 2 14 5" xfId="16339" xr:uid="{6FC29E5D-3ECF-4292-BEC7-408E86683948}"/>
    <cellStyle name="Normal 4 2 2 15" xfId="5214" xr:uid="{F75B133F-711A-4428-B6C2-C87F953FE4CB}"/>
    <cellStyle name="Normal 4 2 2 15 2" xfId="14512" xr:uid="{8D7CE6F0-F1F5-4E29-A5FE-BEC7F61EA2C6}"/>
    <cellStyle name="Normal 4 2 2 16" xfId="6965" xr:uid="{227B8A98-21E7-4B31-8E84-EB7743178BF0}"/>
    <cellStyle name="Normal 4 2 2 16 2" xfId="17345" xr:uid="{059F3E2E-C8A1-4492-8C20-7D394D910061}"/>
    <cellStyle name="Normal 4 2 2 17" xfId="9798" xr:uid="{A4C1941F-E307-4CEB-983A-FA32E492783F}"/>
    <cellStyle name="Normal 4 2 2 17 2" xfId="20178" xr:uid="{DB2017BF-18F0-4687-AD41-27960EC6A76F}"/>
    <cellStyle name="Normal 4 2 2 18" xfId="23648" xr:uid="{0A8A455A-A8EF-430F-92FD-55612F61147B}"/>
    <cellStyle name="Normal 4 2 2 19" xfId="12399" xr:uid="{7232607F-40C2-428E-83EC-64C6242A32AC}"/>
    <cellStyle name="Normal 4 2 2 2" xfId="914" xr:uid="{00000000-0005-0000-0000-000044050000}"/>
    <cellStyle name="Normal 4 2 2 2 10" xfId="5217" xr:uid="{364E115F-8F58-470F-8CA2-708DF92C7DC9}"/>
    <cellStyle name="Normal 4 2 2 2 10 2" xfId="14515" xr:uid="{7160F19E-8775-4FA0-900D-158F6A3203ED}"/>
    <cellStyle name="Normal 4 2 2 2 11" xfId="6968" xr:uid="{DCD49193-39B7-416C-B686-ADE5E64F7630}"/>
    <cellStyle name="Normal 4 2 2 2 11 2" xfId="17348" xr:uid="{1056EB77-8C93-489F-A457-7C6479E8980D}"/>
    <cellStyle name="Normal 4 2 2 2 12" xfId="9801" xr:uid="{0B953A81-D92E-44F0-A54A-527F8DE97B99}"/>
    <cellStyle name="Normal 4 2 2 2 12 2" xfId="20181" xr:uid="{09116E36-69EE-4EE1-AB7C-6ED61FACEDB4}"/>
    <cellStyle name="Normal 4 2 2 2 13" xfId="24787" xr:uid="{B823D996-2878-4B0A-BD9F-8035BEA5F8C9}"/>
    <cellStyle name="Normal 4 2 2 2 14" xfId="12422" xr:uid="{EF2096D0-6203-4F9D-8317-B60DD2079030}"/>
    <cellStyle name="Normal 4 2 2 2 2" xfId="915" xr:uid="{00000000-0005-0000-0000-000045050000}"/>
    <cellStyle name="Normal 4 2 2 2 2 10" xfId="6969" xr:uid="{FBFD471C-F7A4-4045-9E45-7FC9C20E281F}"/>
    <cellStyle name="Normal 4 2 2 2 2 10 2" xfId="17349" xr:uid="{81BE71D8-3FB8-45C2-9262-D46F9334548D}"/>
    <cellStyle name="Normal 4 2 2 2 2 11" xfId="9802" xr:uid="{6B2B4B35-2608-4CF9-9808-23B644968073}"/>
    <cellStyle name="Normal 4 2 2 2 2 11 2" xfId="20182" xr:uid="{4BD94397-7859-4669-8DE7-21131FC76711}"/>
    <cellStyle name="Normal 4 2 2 2 2 12" xfId="24465" xr:uid="{2675B592-A58D-4B77-8B94-8676EAB45A3C}"/>
    <cellStyle name="Normal 4 2 2 2 2 13" xfId="12482" xr:uid="{0078570A-5EDE-4ACF-8733-E2FB68784F0C}"/>
    <cellStyle name="Normal 4 2 2 2 2 2" xfId="916" xr:uid="{00000000-0005-0000-0000-000046050000}"/>
    <cellStyle name="Normal 4 2 2 2 2 2 10" xfId="13047" xr:uid="{381C7113-683D-43E6-BCCA-0D1F2EB08DFC}"/>
    <cellStyle name="Normal 4 2 2 2 2 2 2" xfId="2764" xr:uid="{00000000-0005-0000-0000-00005A050000}"/>
    <cellStyle name="Normal 4 2 2 2 2 2 2 2" xfId="3277" xr:uid="{00000000-0005-0000-0000-00005B050000}"/>
    <cellStyle name="Normal 4 2 2 2 2 2 2 2 2" xfId="6334" xr:uid="{B8ACEB30-0CE2-4173-B279-A6A7C4B74632}"/>
    <cellStyle name="Normal 4 2 2 2 2 2 2 2 2 2" xfId="27884" xr:uid="{7BD79C04-A0A8-4BF9-BA89-7647764278B8}"/>
    <cellStyle name="Normal 4 2 2 2 2 2 2 2 2 3" xfId="15903" xr:uid="{056C4EB1-52EB-49F9-8A39-8E3104E2BD69}"/>
    <cellStyle name="Normal 4 2 2 2 2 2 2 2 3" xfId="8356" xr:uid="{09D49612-BF5E-42A4-81E7-8D0CF8A45DFB}"/>
    <cellStyle name="Normal 4 2 2 2 2 2 2 2 3 2" xfId="18736" xr:uid="{A3F72BED-15B3-4F0D-B23D-DDE223D168C3}"/>
    <cellStyle name="Normal 4 2 2 2 2 2 2 2 4" xfId="11189" xr:uid="{4F15445F-E254-4744-AFD8-98DD5955A3F6}"/>
    <cellStyle name="Normal 4 2 2 2 2 2 2 2 4 2" xfId="21569" xr:uid="{5720F82A-957C-469D-B4DE-DEA634CA4FF5}"/>
    <cellStyle name="Normal 4 2 2 2 2 2 2 2 5" xfId="25446" xr:uid="{104A3E42-31B4-4435-A191-36A34B559480}"/>
    <cellStyle name="Normal 4 2 2 2 2 2 2 2 6" xfId="13827" xr:uid="{4CB194F4-5771-4E79-8CC9-8C1142B493C0}"/>
    <cellStyle name="Normal 4 2 2 2 2 2 2 3" xfId="4322" xr:uid="{F0596E22-3024-46AE-9601-D6EC0250F4CC}"/>
    <cellStyle name="Normal 4 2 2 2 2 2 2 3 2" xfId="9093" xr:uid="{BA6C2552-E7CD-45EC-8D65-1D81C7C490FD}"/>
    <cellStyle name="Normal 4 2 2 2 2 2 2 3 2 2" xfId="29136" xr:uid="{2ED4F116-AE48-4DD7-B2DC-0FA0ED7D4D2F}"/>
    <cellStyle name="Normal 4 2 2 2 2 2 2 3 2 3" xfId="19473" xr:uid="{E2B1A06E-BC42-48EB-A399-5AD1CF4AFF9A}"/>
    <cellStyle name="Normal 4 2 2 2 2 2 2 3 3" xfId="11926" xr:uid="{7B61F769-7681-4E74-8261-76194DC96EA4}"/>
    <cellStyle name="Normal 4 2 2 2 2 2 2 3 3 2" xfId="22306" xr:uid="{4B15C1DE-14C7-47ED-B545-930AF3BE57FD}"/>
    <cellStyle name="Normal 4 2 2 2 2 2 2 3 4" xfId="23969" xr:uid="{E14D23FD-4C6E-4A17-BDB4-4BC1E4323E26}"/>
    <cellStyle name="Normal 4 2 2 2 2 2 2 3 5" xfId="16640" xr:uid="{55064A3D-6723-44F9-BCAC-D31647776C51}"/>
    <cellStyle name="Normal 4 2 2 2 2 2 2 4" xfId="5981" xr:uid="{2D391F71-8852-498E-919B-1BC4D82E05D1}"/>
    <cellStyle name="Normal 4 2 2 2 2 2 2 4 2" xfId="28157" xr:uid="{47AFD2F5-31E0-4592-8088-089B9256271A}"/>
    <cellStyle name="Normal 4 2 2 2 2 2 2 4 3" xfId="15434" xr:uid="{85ED1564-DEA1-4D4E-86E0-9F3C30586B03}"/>
    <cellStyle name="Normal 4 2 2 2 2 2 2 5" xfId="7887" xr:uid="{3BEDB544-4F3A-460B-8604-4A7F80F80213}"/>
    <cellStyle name="Normal 4 2 2 2 2 2 2 5 2" xfId="18267" xr:uid="{7403030F-0C12-4503-9663-025B88F1465A}"/>
    <cellStyle name="Normal 4 2 2 2 2 2 2 6" xfId="10720" xr:uid="{D4E14310-DBD6-45F8-8432-B1F4E22B2EE9}"/>
    <cellStyle name="Normal 4 2 2 2 2 2 2 6 2" xfId="21100" xr:uid="{863C0D28-CD95-4B89-AD02-44CE4C7F79C9}"/>
    <cellStyle name="Normal 4 2 2 2 2 2 2 7" xfId="24427" xr:uid="{51103B87-10AF-43AF-9352-1EA17A854C2C}"/>
    <cellStyle name="Normal 4 2 2 2 2 2 2 8" xfId="13211" xr:uid="{8F923523-AF98-4C51-8FCF-0A238C899859}"/>
    <cellStyle name="Normal 4 2 2 2 2 2 3" xfId="3278" xr:uid="{00000000-0005-0000-0000-00005C050000}"/>
    <cellStyle name="Normal 4 2 2 2 2 2 3 2" xfId="4503" xr:uid="{C4960D59-ABB2-4263-B98F-3ADF28BD29AD}"/>
    <cellStyle name="Normal 4 2 2 2 2 2 3 2 2" xfId="9274" xr:uid="{5E2E79B0-1FA2-4ACF-9126-695F56DFD9EE}"/>
    <cellStyle name="Normal 4 2 2 2 2 2 3 2 2 2" xfId="19654" xr:uid="{FEECDFFA-5CAD-446C-B6DB-9EC0ACAF8C97}"/>
    <cellStyle name="Normal 4 2 2 2 2 2 3 2 3" xfId="12107" xr:uid="{C4879C75-18E5-4C23-8AF2-EA7F4561FCE3}"/>
    <cellStyle name="Normal 4 2 2 2 2 2 3 2 3 2" xfId="22487" xr:uid="{B343FD7E-829C-402E-B665-34829A6EF2A0}"/>
    <cellStyle name="Normal 4 2 2 2 2 2 3 2 4" xfId="26756" xr:uid="{D8DF39DE-DEBC-4B6D-BF97-3D569CC19CCF}"/>
    <cellStyle name="Normal 4 2 2 2 2 2 3 2 5" xfId="16821" xr:uid="{8D6CD8B5-B9D3-4D1A-932C-4FDA296EAACE}"/>
    <cellStyle name="Normal 4 2 2 2 2 2 3 3" xfId="6335" xr:uid="{3D22DF39-A235-4A42-AC45-2DFC73B9B481}"/>
    <cellStyle name="Normal 4 2 2 2 2 2 3 3 2" xfId="15904" xr:uid="{20EFF842-34D6-413B-A22E-5B91EEB0AD2A}"/>
    <cellStyle name="Normal 4 2 2 2 2 2 3 4" xfId="8357" xr:uid="{B62D4CB3-E43D-4F06-8BB2-4ED8C9FE06BC}"/>
    <cellStyle name="Normal 4 2 2 2 2 2 3 4 2" xfId="18737" xr:uid="{D52C76AA-AA51-4268-BE14-158A9A6BBDFF}"/>
    <cellStyle name="Normal 4 2 2 2 2 2 3 5" xfId="11190" xr:uid="{3E981503-59DE-4E02-9232-C87B1235CD5D}"/>
    <cellStyle name="Normal 4 2 2 2 2 2 3 5 2" xfId="21570" xr:uid="{44313A65-735C-4B6F-9E3D-EC1D47FD9835}"/>
    <cellStyle name="Normal 4 2 2 2 2 2 3 6" xfId="23990" xr:uid="{A66FD1E4-2484-479A-8073-731C626FE251}"/>
    <cellStyle name="Normal 4 2 2 2 2 2 3 7" xfId="13828" xr:uid="{7F59F0FA-9FEF-403D-A242-D34BDDD37F66}"/>
    <cellStyle name="Normal 4 2 2 2 2 2 4" xfId="3276" xr:uid="{00000000-0005-0000-0000-00005D050000}"/>
    <cellStyle name="Normal 4 2 2 2 2 2 4 2" xfId="6333" xr:uid="{7A735161-B8C5-44A4-A4CE-A5FEEF41D92B}"/>
    <cellStyle name="Normal 4 2 2 2 2 2 4 2 2" xfId="26629" xr:uid="{6DAB9FC2-EFC9-4B64-AED0-A9FEE05D1429}"/>
    <cellStyle name="Normal 4 2 2 2 2 2 4 2 3" xfId="15902" xr:uid="{82A4BE76-6424-490A-BAD3-E9981441ADFF}"/>
    <cellStyle name="Normal 4 2 2 2 2 2 4 3" xfId="8355" xr:uid="{C0A69965-9CE8-4AAD-90D3-8CD6D399852A}"/>
    <cellStyle name="Normal 4 2 2 2 2 2 4 3 2" xfId="18735" xr:uid="{F02D0328-7796-4150-9617-E54D067863F7}"/>
    <cellStyle name="Normal 4 2 2 2 2 2 4 4" xfId="11188" xr:uid="{DA82A739-2A85-4F7E-93B4-0A10E74E95B8}"/>
    <cellStyle name="Normal 4 2 2 2 2 2 4 4 2" xfId="21568" xr:uid="{2ADCF35A-5C13-4FBF-9683-A53E1D794BB6}"/>
    <cellStyle name="Normal 4 2 2 2 2 2 4 5" xfId="24753" xr:uid="{E3ED486C-C073-4F6D-924E-826C33313BA5}"/>
    <cellStyle name="Normal 4 2 2 2 2 2 4 6" xfId="13826" xr:uid="{D7B5A615-11BF-4D15-A925-307EF0939938}"/>
    <cellStyle name="Normal 4 2 2 2 2 2 5" xfId="4247" xr:uid="{CC6D375D-BD4D-40F5-9C57-7D2555740F5E}"/>
    <cellStyle name="Normal 4 2 2 2 2 2 5 2" xfId="9018" xr:uid="{4DC7DB8F-38A3-4B33-A67C-CF99CC9D11EE}"/>
    <cellStyle name="Normal 4 2 2 2 2 2 5 2 2" xfId="29089" xr:uid="{91B21A91-3A94-4F37-A8DC-9EB5B6AD36FC}"/>
    <cellStyle name="Normal 4 2 2 2 2 2 5 2 3" xfId="19398" xr:uid="{5CD80ABA-E1E9-4602-8258-8E1497F69587}"/>
    <cellStyle name="Normal 4 2 2 2 2 2 5 3" xfId="11851" xr:uid="{C0EF5E50-5348-49CA-B68D-21DE54DE347E}"/>
    <cellStyle name="Normal 4 2 2 2 2 2 5 3 2" xfId="22231" xr:uid="{91C55B56-521E-473A-B31D-860E68AB3DC2}"/>
    <cellStyle name="Normal 4 2 2 2 2 2 5 4" xfId="25468" xr:uid="{28BA4A29-AD1A-4A54-AE20-AEB3BC2E7175}"/>
    <cellStyle name="Normal 4 2 2 2 2 2 5 5" xfId="16565" xr:uid="{943696B2-CEE6-4E22-B067-25005356976F}"/>
    <cellStyle name="Normal 4 2 2 2 2 2 6" xfId="5219" xr:uid="{8D425C41-DB49-4C08-8292-EEBA558AED65}"/>
    <cellStyle name="Normal 4 2 2 2 2 2 6 2" xfId="26101" xr:uid="{3797F20E-714F-47D7-AABA-4F2A42BBC04D}"/>
    <cellStyle name="Normal 4 2 2 2 2 2 6 3" xfId="14517" xr:uid="{1EF54C17-758F-4721-881E-32B942577160}"/>
    <cellStyle name="Normal 4 2 2 2 2 2 7" xfId="6970" xr:uid="{4D95FE9B-573B-4455-80C7-E879AF30CE0A}"/>
    <cellStyle name="Normal 4 2 2 2 2 2 7 2" xfId="17350" xr:uid="{5E91A820-70D7-4845-B9B2-02D632E906BC}"/>
    <cellStyle name="Normal 4 2 2 2 2 2 8" xfId="9803" xr:uid="{6435EA55-4A57-4026-BBFE-853758CC3F04}"/>
    <cellStyle name="Normal 4 2 2 2 2 2 8 2" xfId="20183" xr:uid="{0040778D-3436-4031-B47B-7043A6EDC977}"/>
    <cellStyle name="Normal 4 2 2 2 2 2 9" xfId="22803" xr:uid="{405BFEED-439C-4ECB-9DD2-C937295F820A}"/>
    <cellStyle name="Normal 4 2 2 2 2 3" xfId="2763" xr:uid="{00000000-0005-0000-0000-00005E050000}"/>
    <cellStyle name="Normal 4 2 2 2 2 3 2" xfId="3279" xr:uid="{00000000-0005-0000-0000-00005F050000}"/>
    <cellStyle name="Normal 4 2 2 2 2 3 2 2" xfId="6336" xr:uid="{6F599886-50AC-44C8-BB63-387A109B2C0C}"/>
    <cellStyle name="Normal 4 2 2 2 2 3 2 2 2" xfId="28292" xr:uid="{C3D29537-2C39-45E4-9B83-9A7C9FBB291E}"/>
    <cellStyle name="Normal 4 2 2 2 2 3 2 2 3" xfId="15905" xr:uid="{12E46451-17A2-49E9-B949-BA87973F3990}"/>
    <cellStyle name="Normal 4 2 2 2 2 3 2 3" xfId="8358" xr:uid="{CAAA5857-6B10-4F1C-BD3B-47F91B744DDD}"/>
    <cellStyle name="Normal 4 2 2 2 2 3 2 3 2" xfId="18738" xr:uid="{366D2C2C-2663-4830-93C1-A3A75DC980BA}"/>
    <cellStyle name="Normal 4 2 2 2 2 3 2 4" xfId="11191" xr:uid="{AF994CEA-8DDC-4B2D-8F5B-4191DA0CEAA3}"/>
    <cellStyle name="Normal 4 2 2 2 2 3 2 4 2" xfId="21571" xr:uid="{3E972101-8543-4643-99BC-C2BC9EA6E181}"/>
    <cellStyle name="Normal 4 2 2 2 2 3 2 5" xfId="23817" xr:uid="{8317A978-06D6-47EF-A1A5-03A902BCAEFE}"/>
    <cellStyle name="Normal 4 2 2 2 2 3 2 6" xfId="13829" xr:uid="{33CB82B1-B3D6-4C39-97FB-08508AEE9FCB}"/>
    <cellStyle name="Normal 4 2 2 2 2 3 3" xfId="4321" xr:uid="{C3395475-EFDB-4698-84AF-97E8EB448CA9}"/>
    <cellStyle name="Normal 4 2 2 2 2 3 3 2" xfId="9092" xr:uid="{064CBE81-A934-4A21-A818-105ED985EC0D}"/>
    <cellStyle name="Normal 4 2 2 2 2 3 3 2 2" xfId="29135" xr:uid="{00C57CEC-F247-4291-9634-6F04CED5819E}"/>
    <cellStyle name="Normal 4 2 2 2 2 3 3 2 3" xfId="19472" xr:uid="{B03D30EE-5FE1-497E-A5A7-ADF8B01A2439}"/>
    <cellStyle name="Normal 4 2 2 2 2 3 3 3" xfId="11925" xr:uid="{E304E41F-6D35-4010-8A1E-A3B506FC073C}"/>
    <cellStyle name="Normal 4 2 2 2 2 3 3 3 2" xfId="22305" xr:uid="{1CCC0997-75C1-4453-B046-2440FA702C06}"/>
    <cellStyle name="Normal 4 2 2 2 2 3 3 4" xfId="23903" xr:uid="{331EDECF-7D60-4CE5-A477-CF6F841D8940}"/>
    <cellStyle name="Normal 4 2 2 2 2 3 3 5" xfId="16639" xr:uid="{DC8E110D-2CDC-4699-92F3-98582196137E}"/>
    <cellStyle name="Normal 4 2 2 2 2 3 4" xfId="5980" xr:uid="{82511949-F407-4787-AB88-3B911D3733BD}"/>
    <cellStyle name="Normal 4 2 2 2 2 3 4 2" xfId="28543" xr:uid="{567136AE-C2C4-4AD1-97D8-639A684F147D}"/>
    <cellStyle name="Normal 4 2 2 2 2 3 4 3" xfId="15433" xr:uid="{74A6AA41-E4EB-43E7-9C1E-5328428D32C7}"/>
    <cellStyle name="Normal 4 2 2 2 2 3 5" xfId="7886" xr:uid="{DE58D20C-2F88-4D7D-BD01-3512CBDC095E}"/>
    <cellStyle name="Normal 4 2 2 2 2 3 5 2" xfId="18266" xr:uid="{184D57AF-D37C-42E0-A9BF-D97A730CC4A5}"/>
    <cellStyle name="Normal 4 2 2 2 2 3 6" xfId="10719" xr:uid="{0B4729B8-3E78-47E4-A1D3-CC04345AB3EF}"/>
    <cellStyle name="Normal 4 2 2 2 2 3 6 2" xfId="21099" xr:uid="{3D377C8A-6FB9-41F2-BFA6-AE9A8EB3742C}"/>
    <cellStyle name="Normal 4 2 2 2 2 3 7" xfId="23860" xr:uid="{6D28C593-A7B1-439A-855E-26108A25625D}"/>
    <cellStyle name="Normal 4 2 2 2 2 3 8" xfId="13210" xr:uid="{2F74BFD1-832B-4EDB-8525-BB152BCEF047}"/>
    <cellStyle name="Normal 4 2 2 2 2 4" xfId="3280" xr:uid="{00000000-0005-0000-0000-000060050000}"/>
    <cellStyle name="Normal 4 2 2 2 2 4 2" xfId="4504" xr:uid="{A423A57F-4B31-4ABC-94E5-261B442008F4}"/>
    <cellStyle name="Normal 4 2 2 2 2 4 2 2" xfId="9275" xr:uid="{01125D3C-A911-41C1-A52A-E9713F0CA091}"/>
    <cellStyle name="Normal 4 2 2 2 2 4 2 2 2" xfId="19655" xr:uid="{4EAFBCB5-9E0A-4E27-87FE-F6B6E7A1E05A}"/>
    <cellStyle name="Normal 4 2 2 2 2 4 2 3" xfId="12108" xr:uid="{0C9A767A-4E2E-44B8-83BE-81C71939CEFE}"/>
    <cellStyle name="Normal 4 2 2 2 2 4 2 3 2" xfId="22488" xr:uid="{2A927B39-6FD2-4FF0-AB17-9AE29384958F}"/>
    <cellStyle name="Normal 4 2 2 2 2 4 2 4" xfId="27940" xr:uid="{7426BC20-4997-46FE-BA4F-2F944E01A8DB}"/>
    <cellStyle name="Normal 4 2 2 2 2 4 2 5" xfId="16822" xr:uid="{95E11B15-F74B-4978-B820-74FD92A3F434}"/>
    <cellStyle name="Normal 4 2 2 2 2 4 3" xfId="6337" xr:uid="{FF70B162-4850-4388-B5CA-EEFAEB34D3E2}"/>
    <cellStyle name="Normal 4 2 2 2 2 4 3 2" xfId="15906" xr:uid="{C215E602-59B2-4BC4-B2B0-158367296468}"/>
    <cellStyle name="Normal 4 2 2 2 2 4 4" xfId="8359" xr:uid="{A19C8D5D-4DAD-4D76-AEEE-A5DC9E9F75B7}"/>
    <cellStyle name="Normal 4 2 2 2 2 4 4 2" xfId="18739" xr:uid="{A805E533-3D68-46DF-A972-069B1DB12A96}"/>
    <cellStyle name="Normal 4 2 2 2 2 4 5" xfId="11192" xr:uid="{1E7601FC-DD29-49F5-AE25-E5EF8894E07D}"/>
    <cellStyle name="Normal 4 2 2 2 2 4 5 2" xfId="21572" xr:uid="{78D30B21-FCE6-4C62-B0A2-8757813E3BA7}"/>
    <cellStyle name="Normal 4 2 2 2 2 4 6" xfId="23532" xr:uid="{98E53F46-CB64-45E1-84CB-035C4715276C}"/>
    <cellStyle name="Normal 4 2 2 2 2 4 7" xfId="13830" xr:uid="{F6122276-2D32-4C10-8C43-5F49D34D894B}"/>
    <cellStyle name="Normal 4 2 2 2 2 5" xfId="3275" xr:uid="{00000000-0005-0000-0000-000061050000}"/>
    <cellStyle name="Normal 4 2 2 2 2 5 2" xfId="6332" xr:uid="{60F73424-790C-46E1-B5C6-885A1AF07FF6}"/>
    <cellStyle name="Normal 4 2 2 2 2 5 2 2" xfId="27998" xr:uid="{8BC18318-709F-4054-902A-E7AE5D25BFF9}"/>
    <cellStyle name="Normal 4 2 2 2 2 5 2 3" xfId="15901" xr:uid="{9C0574D4-FB05-4BD5-826A-8C05666DCD78}"/>
    <cellStyle name="Normal 4 2 2 2 2 5 3" xfId="8354" xr:uid="{CD849E83-F7D1-4A92-955F-9C1A6644143D}"/>
    <cellStyle name="Normal 4 2 2 2 2 5 3 2" xfId="18734" xr:uid="{4F487EA7-6651-4245-BF24-630B16ED073B}"/>
    <cellStyle name="Normal 4 2 2 2 2 5 4" xfId="11187" xr:uid="{D225D92F-E41F-42B4-B89D-25457A02BFCA}"/>
    <cellStyle name="Normal 4 2 2 2 2 5 4 2" xfId="21567" xr:uid="{12619C35-F315-4D9D-A84E-273D6CC5238A}"/>
    <cellStyle name="Normal 4 2 2 2 2 5 5" xfId="24250" xr:uid="{A296CF64-4476-444F-98F6-78180AB82126}"/>
    <cellStyle name="Normal 4 2 2 2 2 5 6" xfId="13825" xr:uid="{5FE98964-64C5-40FC-87C7-397116A3E87B}"/>
    <cellStyle name="Normal 4 2 2 2 2 6" xfId="2557" xr:uid="{00000000-0005-0000-0000-000062050000}"/>
    <cellStyle name="Normal 4 2 2 2 2 6 2" xfId="5826" xr:uid="{0DF684C7-764C-4AAC-8CD8-14201A6C6590}"/>
    <cellStyle name="Normal 4 2 2 2 2 6 2 2" xfId="27214" xr:uid="{0B025752-5132-41E9-99B4-38149AF0795A}"/>
    <cellStyle name="Normal 4 2 2 2 2 6 2 3" xfId="15228" xr:uid="{58068AC9-58D3-461F-BB08-9F9B2240891D}"/>
    <cellStyle name="Normal 4 2 2 2 2 6 3" xfId="7681" xr:uid="{230B2416-A2F5-44E7-8B0D-FE6882FF5675}"/>
    <cellStyle name="Normal 4 2 2 2 2 6 3 2" xfId="18061" xr:uid="{CC6576D4-B509-4518-9ED6-F821A660E7F9}"/>
    <cellStyle name="Normal 4 2 2 2 2 6 4" xfId="10514" xr:uid="{FDB8EBD0-01F4-4E5C-A1B8-6FB6E9030363}"/>
    <cellStyle name="Normal 4 2 2 2 2 6 4 2" xfId="20894" xr:uid="{7CF60288-1231-484C-BDA0-74CA89989A7F}"/>
    <cellStyle name="Normal 4 2 2 2 2 6 5" xfId="24945" xr:uid="{20493766-E88B-4D6A-BA0E-13FDFE62A073}"/>
    <cellStyle name="Normal 4 2 2 2 2 6 6" xfId="12944" xr:uid="{8A840297-6404-4D8D-BFD8-B0944E3D8CE5}"/>
    <cellStyle name="Normal 4 2 2 2 2 7" xfId="2251" xr:uid="{00000000-0005-0000-0000-000058050000}"/>
    <cellStyle name="Normal 4 2 2 2 2 7 2" xfId="7377" xr:uid="{6254E648-DD1A-4488-82E8-25A0BE964A06}"/>
    <cellStyle name="Normal 4 2 2 2 2 7 2 2" xfId="17757" xr:uid="{52AE3BC1-BB63-4E5C-BE16-6713D509A65E}"/>
    <cellStyle name="Normal 4 2 2 2 2 7 3" xfId="10210" xr:uid="{1E482F3D-96F8-440C-BE60-A80086D8B3A8}"/>
    <cellStyle name="Normal 4 2 2 2 2 7 3 2" xfId="20590" xr:uid="{6CC03342-5797-44F3-996E-B8275468CEDF}"/>
    <cellStyle name="Normal 4 2 2 2 2 7 4" xfId="22788" xr:uid="{9BCF720B-752D-48A4-9E53-8CFF0F96D762}"/>
    <cellStyle name="Normal 4 2 2 2 2 7 5" xfId="14924" xr:uid="{0FBE1125-EB6C-4287-97AB-777916CFB58B}"/>
    <cellStyle name="Normal 4 2 2 2 2 8" xfId="3802" xr:uid="{24DA41A7-685F-424A-BFC2-2BBAB9FDCAE4}"/>
    <cellStyle name="Normal 4 2 2 2 2 8 2" xfId="8637" xr:uid="{EE91C2E1-CEEC-4FA3-B153-68C755A4A508}"/>
    <cellStyle name="Normal 4 2 2 2 2 8 2 2" xfId="19017" xr:uid="{592F2261-B02C-4FA5-B080-1625E0E8FD5F}"/>
    <cellStyle name="Normal 4 2 2 2 2 8 3" xfId="11470" xr:uid="{3B65E4CB-832D-49D9-97A9-556C3AFB1965}"/>
    <cellStyle name="Normal 4 2 2 2 2 8 3 2" xfId="21850" xr:uid="{E01C12FF-0186-410A-A58F-A8D094EE9F31}"/>
    <cellStyle name="Normal 4 2 2 2 2 8 4" xfId="16184" xr:uid="{16C9592A-6A5B-4535-B26D-DF226ACE4CCA}"/>
    <cellStyle name="Normal 4 2 2 2 2 9" xfId="5218" xr:uid="{098FB361-0977-449C-A54A-751652BABDB3}"/>
    <cellStyle name="Normal 4 2 2 2 2 9 2" xfId="14516" xr:uid="{6C2C943B-1F73-4481-B253-8FC5292D5710}"/>
    <cellStyle name="Normal 4 2 2 2 3" xfId="917" xr:uid="{00000000-0005-0000-0000-000047050000}"/>
    <cellStyle name="Normal 4 2 2 2 3 10" xfId="9804" xr:uid="{47D7B61C-4B5F-48EF-AE2A-F6164E629AC3}"/>
    <cellStyle name="Normal 4 2 2 2 3 10 2" xfId="20184" xr:uid="{D188C3D8-E33C-44DA-A6D5-05210E795B88}"/>
    <cellStyle name="Normal 4 2 2 2 3 11" xfId="23763" xr:uid="{1FA630D4-DC6C-4FED-822C-365CE5A7D548}"/>
    <cellStyle name="Normal 4 2 2 2 3 12" xfId="12582" xr:uid="{56C1FD10-DAD2-4CAA-A17F-5A72D2C2C2C9}"/>
    <cellStyle name="Normal 4 2 2 2 3 2" xfId="2765" xr:uid="{00000000-0005-0000-0000-000064050000}"/>
    <cellStyle name="Normal 4 2 2 2 3 2 2" xfId="3282" xr:uid="{00000000-0005-0000-0000-000065050000}"/>
    <cellStyle name="Normal 4 2 2 2 3 2 2 2" xfId="6339" xr:uid="{23D571E8-0208-4D73-98AA-0AAC948AC8F0}"/>
    <cellStyle name="Normal 4 2 2 2 3 2 2 2 2" xfId="28084" xr:uid="{5BC5DC13-3946-4B4D-95D2-B4BCFDD9D2AE}"/>
    <cellStyle name="Normal 4 2 2 2 3 2 2 2 3" xfId="15908" xr:uid="{08EA4DAE-CBBF-42F3-991F-65568DD9D8C9}"/>
    <cellStyle name="Normal 4 2 2 2 3 2 2 3" xfId="8361" xr:uid="{5209D608-A312-4385-A725-D938A6D35EC6}"/>
    <cellStyle name="Normal 4 2 2 2 3 2 2 3 2" xfId="18741" xr:uid="{D9A02B23-C4B8-47F7-9E8B-68A9D5E2F43D}"/>
    <cellStyle name="Normal 4 2 2 2 3 2 2 4" xfId="11194" xr:uid="{9F13AB9E-7EC7-4554-AB2B-4E151B9AA314}"/>
    <cellStyle name="Normal 4 2 2 2 3 2 2 4 2" xfId="21574" xr:uid="{4EC84CC0-3C85-4F09-8318-6F62D9478C5A}"/>
    <cellStyle name="Normal 4 2 2 2 3 2 2 5" xfId="24052" xr:uid="{CB7E155F-202C-4244-8B23-502BD8CB1D41}"/>
    <cellStyle name="Normal 4 2 2 2 3 2 2 6" xfId="13832" xr:uid="{6E75D810-67ED-4B4C-8F20-A0E3D6FECAFB}"/>
    <cellStyle name="Normal 4 2 2 2 3 2 3" xfId="4323" xr:uid="{4FABEAB4-BFF2-4733-B2E3-5947C5455FC7}"/>
    <cellStyle name="Normal 4 2 2 2 3 2 3 2" xfId="9094" xr:uid="{640A9CF6-988B-43DD-9C1D-13B8166CF6A6}"/>
    <cellStyle name="Normal 4 2 2 2 3 2 3 2 2" xfId="29137" xr:uid="{ED13436E-3563-44D4-B170-08A5FAEABBCA}"/>
    <cellStyle name="Normal 4 2 2 2 3 2 3 2 3" xfId="19474" xr:uid="{DA1B4311-E792-4739-AAF3-B687F4D4F731}"/>
    <cellStyle name="Normal 4 2 2 2 3 2 3 3" xfId="11927" xr:uid="{B2075360-9661-4E49-A14A-B7FF820019B4}"/>
    <cellStyle name="Normal 4 2 2 2 3 2 3 3 2" xfId="22307" xr:uid="{3ED2E095-0567-4CF4-A874-D928FDC61044}"/>
    <cellStyle name="Normal 4 2 2 2 3 2 3 4" xfId="24000" xr:uid="{E80D8598-27AE-4BB1-93E8-53F0FDEABD7D}"/>
    <cellStyle name="Normal 4 2 2 2 3 2 3 5" xfId="16641" xr:uid="{77361467-D4BA-4CAE-AEE8-26900A67AE3F}"/>
    <cellStyle name="Normal 4 2 2 2 3 2 4" xfId="5982" xr:uid="{C72175AA-C9EA-4F44-8B5C-0438F0FD2F0B}"/>
    <cellStyle name="Normal 4 2 2 2 3 2 4 2" xfId="26190" xr:uid="{5C3FD90B-B17F-43D9-BD17-983240DFCE39}"/>
    <cellStyle name="Normal 4 2 2 2 3 2 4 3" xfId="15435" xr:uid="{27BBE414-D942-48C6-9663-F4403ACCD803}"/>
    <cellStyle name="Normal 4 2 2 2 3 2 5" xfId="7888" xr:uid="{41896ECE-885C-4CE2-8060-2565205E09B1}"/>
    <cellStyle name="Normal 4 2 2 2 3 2 5 2" xfId="18268" xr:uid="{65AEFC6B-78E4-4DB4-A21E-9056ED9F7F28}"/>
    <cellStyle name="Normal 4 2 2 2 3 2 6" xfId="10721" xr:uid="{FCBF7084-238B-4855-B8E2-AAD00D84AC09}"/>
    <cellStyle name="Normal 4 2 2 2 3 2 6 2" xfId="21101" xr:uid="{2774C62D-697B-41CD-9CAE-8906AD8BD80D}"/>
    <cellStyle name="Normal 4 2 2 2 3 2 7" xfId="24600" xr:uid="{23407B31-2950-4252-B410-1E954824E197}"/>
    <cellStyle name="Normal 4 2 2 2 3 2 8" xfId="13212" xr:uid="{8A13A376-05AC-4A95-9E3A-B70CB94A17E3}"/>
    <cellStyle name="Normal 4 2 2 2 3 3" xfId="3283" xr:uid="{00000000-0005-0000-0000-000066050000}"/>
    <cellStyle name="Normal 4 2 2 2 3 3 2" xfId="4505" xr:uid="{B51A62CE-E34A-4E74-9C18-46C2C94512CA}"/>
    <cellStyle name="Normal 4 2 2 2 3 3 2 2" xfId="9276" xr:uid="{2CCC404B-302C-4853-908C-10864B09B373}"/>
    <cellStyle name="Normal 4 2 2 2 3 3 2 2 2" xfId="29257" xr:uid="{A03F0689-EB93-4231-8FD5-B048413C71AC}"/>
    <cellStyle name="Normal 4 2 2 2 3 3 2 2 3" xfId="19656" xr:uid="{889C5688-D942-4CF4-92A9-4775679CC015}"/>
    <cellStyle name="Normal 4 2 2 2 3 3 2 3" xfId="12109" xr:uid="{9055429D-ECF7-46AB-9299-2C04CEFF549E}"/>
    <cellStyle name="Normal 4 2 2 2 3 3 2 3 2" xfId="22489" xr:uid="{B1D25EE4-F4B9-4EEE-BBE8-2F5C3345CEF8}"/>
    <cellStyle name="Normal 4 2 2 2 3 3 2 4" xfId="25058" xr:uid="{38AD75FE-55CD-4010-BCC9-A1FAA2F90A67}"/>
    <cellStyle name="Normal 4 2 2 2 3 3 2 5" xfId="16823" xr:uid="{2A67E511-EDDD-4A20-9C27-078451C900C7}"/>
    <cellStyle name="Normal 4 2 2 2 3 3 3" xfId="6340" xr:uid="{63CF34C2-9C02-4748-BD86-E2B2E19C348A}"/>
    <cellStyle name="Normal 4 2 2 2 3 3 3 2" xfId="26157" xr:uid="{8280DF36-EEE6-491A-9D09-664698192FC7}"/>
    <cellStyle name="Normal 4 2 2 2 3 3 3 3" xfId="15909" xr:uid="{34FDF884-0B17-49C1-BACF-F02E078DE7F8}"/>
    <cellStyle name="Normal 4 2 2 2 3 3 4" xfId="8362" xr:uid="{343CF02A-958B-4B44-8833-A4B600F0E7EC}"/>
    <cellStyle name="Normal 4 2 2 2 3 3 4 2" xfId="18742" xr:uid="{C508E7EE-F3B7-434D-BEF2-A9B5219E428B}"/>
    <cellStyle name="Normal 4 2 2 2 3 3 5" xfId="11195" xr:uid="{CD0BAF0A-1603-43A8-BCA6-7C56D9B4F913}"/>
    <cellStyle name="Normal 4 2 2 2 3 3 5 2" xfId="21575" xr:uid="{EF6C10FF-43B8-4280-B1FA-DF459CAE5F5E}"/>
    <cellStyle name="Normal 4 2 2 2 3 3 6" xfId="25016" xr:uid="{12EB2416-BD58-454B-9959-18E03C063F32}"/>
    <cellStyle name="Normal 4 2 2 2 3 3 7" xfId="13833" xr:uid="{CB5DEEED-B8EE-485A-9634-C2434881B8F5}"/>
    <cellStyle name="Normal 4 2 2 2 3 4" xfId="3281" xr:uid="{00000000-0005-0000-0000-000067050000}"/>
    <cellStyle name="Normal 4 2 2 2 3 4 2" xfId="6338" xr:uid="{84906B7B-D4F1-47A1-ABC3-A02A1312675E}"/>
    <cellStyle name="Normal 4 2 2 2 3 4 2 2" xfId="26645" xr:uid="{2C145300-C97C-4971-BF83-8398451F4330}"/>
    <cellStyle name="Normal 4 2 2 2 3 4 2 3" xfId="15907" xr:uid="{75841195-DF04-4BA5-82DE-9684B1D713F6}"/>
    <cellStyle name="Normal 4 2 2 2 3 4 3" xfId="8360" xr:uid="{AC708855-A337-4B62-A848-0B24072AFEEF}"/>
    <cellStyle name="Normal 4 2 2 2 3 4 3 2" xfId="18740" xr:uid="{0E1C300D-5ABE-4497-B2C7-47C2748CE773}"/>
    <cellStyle name="Normal 4 2 2 2 3 4 4" xfId="11193" xr:uid="{92CF7EB8-8E4F-4F3D-81F3-11FF89BB63E3}"/>
    <cellStyle name="Normal 4 2 2 2 3 4 4 2" xfId="21573" xr:uid="{19C844FD-E66B-4B11-A942-0C0DFBE1AA29}"/>
    <cellStyle name="Normal 4 2 2 2 3 4 5" xfId="24915" xr:uid="{11FE66E9-72D7-4C23-867F-9FD3DA77D68A}"/>
    <cellStyle name="Normal 4 2 2 2 3 4 6" xfId="13831" xr:uid="{ADE1AFF2-8C1A-4670-BFA5-266DCD9E2748}"/>
    <cellStyle name="Normal 4 2 2 2 3 5" xfId="2600" xr:uid="{00000000-0005-0000-0000-000068050000}"/>
    <cellStyle name="Normal 4 2 2 2 3 5 2" xfId="5864" xr:uid="{83688F7B-15CE-4845-A4A9-062CEA153E02}"/>
    <cellStyle name="Normal 4 2 2 2 3 5 2 2" xfId="28037" xr:uid="{66BDFECE-8E62-482C-B315-AAC3B030A9AD}"/>
    <cellStyle name="Normal 4 2 2 2 3 5 2 3" xfId="15271" xr:uid="{DA135101-8362-4D70-B2BA-A90EDCAD79F7}"/>
    <cellStyle name="Normal 4 2 2 2 3 5 3" xfId="7724" xr:uid="{722BF4E1-1CE2-4E31-B297-1429B8FCA87C}"/>
    <cellStyle name="Normal 4 2 2 2 3 5 3 2" xfId="18104" xr:uid="{B88ECCA1-EE4B-4376-B76B-EE8330706F0A}"/>
    <cellStyle name="Normal 4 2 2 2 3 5 4" xfId="10557" xr:uid="{88BE88D3-ECFE-4943-A802-391E49668A93}"/>
    <cellStyle name="Normal 4 2 2 2 3 5 4 2" xfId="20937" xr:uid="{16CB8B2A-B38A-40C8-86CD-E0877DEE8032}"/>
    <cellStyle name="Normal 4 2 2 2 3 5 5" xfId="25355" xr:uid="{0EE88708-E060-41B8-818F-1CF83BF59345}"/>
    <cellStyle name="Normal 4 2 2 2 3 5 6" xfId="12987" xr:uid="{4073137C-AB90-4AC6-B6E9-DEA045DBF4FF}"/>
    <cellStyle name="Normal 4 2 2 2 3 6" xfId="2349" xr:uid="{00000000-0005-0000-0000-000063050000}"/>
    <cellStyle name="Normal 4 2 2 2 3 6 2" xfId="7475" xr:uid="{225E50F3-147D-4227-B435-E86D71DD914B}"/>
    <cellStyle name="Normal 4 2 2 2 3 6 2 2" xfId="17855" xr:uid="{DD96CC2C-E349-4109-910F-25D613F735DA}"/>
    <cellStyle name="Normal 4 2 2 2 3 6 3" xfId="10308" xr:uid="{67DC567D-8371-4415-9382-97D6CD20ED76}"/>
    <cellStyle name="Normal 4 2 2 2 3 6 3 2" xfId="20688" xr:uid="{A9BB8DD5-D192-499E-AC36-22D30AAA30D7}"/>
    <cellStyle name="Normal 4 2 2 2 3 6 4" xfId="25410" xr:uid="{C30C510D-244E-47DB-8CD0-D58F70CF0CB9}"/>
    <cellStyle name="Normal 4 2 2 2 3 6 5" xfId="15022" xr:uid="{4657A565-7808-4B27-A1D8-8288D0C19352}"/>
    <cellStyle name="Normal 4 2 2 2 3 7" xfId="3879" xr:uid="{E15CBF60-A602-42B3-95FB-FF35C357C80E}"/>
    <cellStyle name="Normal 4 2 2 2 3 7 2" xfId="8710" xr:uid="{ECDC04D8-486B-4194-BB3F-DEAF1FC0A0BB}"/>
    <cellStyle name="Normal 4 2 2 2 3 7 2 2" xfId="19090" xr:uid="{3795D105-2DB6-4577-A405-88F1F3197116}"/>
    <cellStyle name="Normal 4 2 2 2 3 7 3" xfId="11543" xr:uid="{0789174A-1A15-4801-B531-51CDAB9C9C5E}"/>
    <cellStyle name="Normal 4 2 2 2 3 7 3 2" xfId="21923" xr:uid="{6233EBAD-153E-450C-85F9-6C2FB7690721}"/>
    <cellStyle name="Normal 4 2 2 2 3 7 4" xfId="16257" xr:uid="{E432F5C8-8152-420F-97B2-73F079D96A03}"/>
    <cellStyle name="Normal 4 2 2 2 3 8" xfId="5220" xr:uid="{86A7BF5F-C068-4C30-B73F-407DE4B95413}"/>
    <cellStyle name="Normal 4 2 2 2 3 8 2" xfId="14518" xr:uid="{9D8A3E58-18AD-4423-877D-AEAB447B1ABE}"/>
    <cellStyle name="Normal 4 2 2 2 3 9" xfId="6971" xr:uid="{728DC7B3-75EB-41E7-B869-E512F28904D9}"/>
    <cellStyle name="Normal 4 2 2 2 3 9 2" xfId="17351" xr:uid="{9727448C-8D0A-45F4-ABF5-A72216390A5E}"/>
    <cellStyle name="Normal 4 2 2 2 4" xfId="918" xr:uid="{00000000-0005-0000-0000-000048050000}"/>
    <cellStyle name="Normal 4 2 2 2 4 2" xfId="3284" xr:uid="{00000000-0005-0000-0000-00006A050000}"/>
    <cellStyle name="Normal 4 2 2 2 4 2 2" xfId="6341" xr:uid="{C4B46A48-1CA9-4BE2-8607-B3BB86308C02}"/>
    <cellStyle name="Normal 4 2 2 2 4 2 2 2" xfId="27135" xr:uid="{9F1F8244-E3A0-411C-A856-32B4C10DF939}"/>
    <cellStyle name="Normal 4 2 2 2 4 2 2 3" xfId="15910" xr:uid="{6A91B766-9518-4FD0-A550-63A3B3381BDF}"/>
    <cellStyle name="Normal 4 2 2 2 4 2 3" xfId="8363" xr:uid="{BFEB444A-B39A-427F-B850-AD955D810C96}"/>
    <cellStyle name="Normal 4 2 2 2 4 2 3 2" xfId="18743" xr:uid="{E249B219-2AFA-47BD-8707-2135478E115B}"/>
    <cellStyle name="Normal 4 2 2 2 4 2 4" xfId="11196" xr:uid="{290D993C-746C-436D-9BCC-EB5510327F57}"/>
    <cellStyle name="Normal 4 2 2 2 4 2 4 2" xfId="21576" xr:uid="{721941F7-07FA-487B-94A7-208AF6FD6CE7}"/>
    <cellStyle name="Normal 4 2 2 2 4 2 5" xfId="25407" xr:uid="{E82479EF-244A-4211-8851-32C1278A617F}"/>
    <cellStyle name="Normal 4 2 2 2 4 2 6" xfId="13834" xr:uid="{26738D8C-7092-4F23-9798-02C9AA1BC30E}"/>
    <cellStyle name="Normal 4 2 2 2 4 3" xfId="2762" xr:uid="{00000000-0005-0000-0000-00006B050000}"/>
    <cellStyle name="Normal 4 2 2 2 4 3 2" xfId="5979" xr:uid="{F98D6499-6964-458E-9AE0-1B03993E33FA}"/>
    <cellStyle name="Normal 4 2 2 2 4 3 2 2" xfId="28498" xr:uid="{04F6BEF0-094C-48B6-8107-1B362795A795}"/>
    <cellStyle name="Normal 4 2 2 2 4 3 2 3" xfId="15432" xr:uid="{D2312F29-7028-4CF6-8554-2D350BCC4FFB}"/>
    <cellStyle name="Normal 4 2 2 2 4 3 3" xfId="7885" xr:uid="{7CDFBBFC-194A-45A6-B073-04F587ED3E3F}"/>
    <cellStyle name="Normal 4 2 2 2 4 3 3 2" xfId="18265" xr:uid="{EC834A35-9453-4CAF-8950-F802DDB5DC6F}"/>
    <cellStyle name="Normal 4 2 2 2 4 3 4" xfId="10718" xr:uid="{FFBDCC92-C1E4-4C2B-AFAF-FBBADFEBAF62}"/>
    <cellStyle name="Normal 4 2 2 2 4 3 4 2" xfId="21098" xr:uid="{16B084A0-4AE6-498C-8517-15E85C982633}"/>
    <cellStyle name="Normal 4 2 2 2 4 3 5" xfId="24258" xr:uid="{D529CCF3-D1BC-4EC1-95A5-211BF8DDAEEA}"/>
    <cellStyle name="Normal 4 2 2 2 4 3 6" xfId="13209" xr:uid="{F91EB318-9735-4FC2-A7D6-63C57C1DAE43}"/>
    <cellStyle name="Normal 4 2 2 2 4 4" xfId="4179" xr:uid="{09F09E15-871D-4244-890C-93B16B2D3BE3}"/>
    <cellStyle name="Normal 4 2 2 2 4 4 2" xfId="8950" xr:uid="{3C265B06-A5BF-48AD-89A9-2D22F9A5D61E}"/>
    <cellStyle name="Normal 4 2 2 2 4 4 2 2" xfId="19330" xr:uid="{521178AC-315A-4187-A6DA-D40BCC284914}"/>
    <cellStyle name="Normal 4 2 2 2 4 4 3" xfId="11783" xr:uid="{D142966C-F984-4520-B50F-9E4FE6BA102C}"/>
    <cellStyle name="Normal 4 2 2 2 4 4 3 2" xfId="22163" xr:uid="{BDDD4821-8C01-4D78-BB38-35D03234A43C}"/>
    <cellStyle name="Normal 4 2 2 2 4 4 4" xfId="22773" xr:uid="{6B039AF2-98CF-4B6D-96D8-00C613B9D56F}"/>
    <cellStyle name="Normal 4 2 2 2 4 4 5" xfId="16497" xr:uid="{B917C92B-E32B-457D-9BDE-48FA35C389D2}"/>
    <cellStyle name="Normal 4 2 2 2 4 5" xfId="5221" xr:uid="{5C4D6AF4-82E1-41DD-BCC0-3E46B66D7E15}"/>
    <cellStyle name="Normal 4 2 2 2 4 5 2" xfId="14519" xr:uid="{B460FFE8-EBCA-443B-A0C9-5E288F9C981F}"/>
    <cellStyle name="Normal 4 2 2 2 4 6" xfId="6972" xr:uid="{C75A9B51-C5CA-4ADE-84AB-FF4ECCBA604E}"/>
    <cellStyle name="Normal 4 2 2 2 4 6 2" xfId="17352" xr:uid="{869329D5-6304-41A1-949E-A1C36BADE2D0}"/>
    <cellStyle name="Normal 4 2 2 2 4 7" xfId="9805" xr:uid="{A3D628FC-B9AB-4888-8202-144FB0F1C438}"/>
    <cellStyle name="Normal 4 2 2 2 4 7 2" xfId="20185" xr:uid="{3DB03CB8-537F-46DC-B9B9-47CADBD84AB8}"/>
    <cellStyle name="Normal 4 2 2 2 4 8" xfId="24895" xr:uid="{91E13E85-9BCB-4769-8D67-49E29F2EAF30}"/>
    <cellStyle name="Normal 4 2 2 2 4 9" xfId="12740" xr:uid="{9C685099-7178-41A6-87FD-6B656B7C8790}"/>
    <cellStyle name="Normal 4 2 2 2 5" xfId="3285" xr:uid="{00000000-0005-0000-0000-00006C050000}"/>
    <cellStyle name="Normal 4 2 2 2 5 2" xfId="4506" xr:uid="{C38558B0-20A2-4476-87DA-6BFF6065FB72}"/>
    <cellStyle name="Normal 4 2 2 2 5 2 2" xfId="9277" xr:uid="{E0806218-B591-4968-A464-B3CFC314A602}"/>
    <cellStyle name="Normal 4 2 2 2 5 2 2 2" xfId="29258" xr:uid="{CBE4C94A-BFEF-4921-B9D4-BDF3799D9EC4}"/>
    <cellStyle name="Normal 4 2 2 2 5 2 2 3" xfId="19657" xr:uid="{7F52E468-4C7D-4963-8EFE-B305532A9E98}"/>
    <cellStyle name="Normal 4 2 2 2 5 2 3" xfId="12110" xr:uid="{3FA5C244-90D7-448B-A003-E813D33AB845}"/>
    <cellStyle name="Normal 4 2 2 2 5 2 3 2" xfId="22490" xr:uid="{33C03823-B642-4C57-8C16-AAEC2EFF685B}"/>
    <cellStyle name="Normal 4 2 2 2 5 2 4" xfId="23421" xr:uid="{D869F22B-A0AF-40DB-AAF7-0AA930C414B2}"/>
    <cellStyle name="Normal 4 2 2 2 5 2 5" xfId="16824" xr:uid="{956D3CA5-05CC-4296-A22F-A38646B755B3}"/>
    <cellStyle name="Normal 4 2 2 2 5 3" xfId="6342" xr:uid="{EEC73034-AAE7-44A5-BFE4-E5EE8526D30F}"/>
    <cellStyle name="Normal 4 2 2 2 5 3 2" xfId="27662" xr:uid="{F78D3E12-E12D-48EB-9C6A-35C5A4F5082F}"/>
    <cellStyle name="Normal 4 2 2 2 5 3 3" xfId="15911" xr:uid="{D1C4BCCB-C9E7-43E1-B5D0-57A511DF6D74}"/>
    <cellStyle name="Normal 4 2 2 2 5 4" xfId="8364" xr:uid="{654E4D6B-CABE-4867-BC98-A2411752ACCC}"/>
    <cellStyle name="Normal 4 2 2 2 5 4 2" xfId="18744" xr:uid="{A97C0CFD-ACBD-4FA9-95F8-B58DB1F0A5EB}"/>
    <cellStyle name="Normal 4 2 2 2 5 5" xfId="11197" xr:uid="{0D07C26D-2E8B-4E1B-AB67-B08E32EB68DA}"/>
    <cellStyle name="Normal 4 2 2 2 5 5 2" xfId="21577" xr:uid="{DE9345F1-CDD7-4ABB-AC3F-44D7879809BD}"/>
    <cellStyle name="Normal 4 2 2 2 5 6" xfId="23624" xr:uid="{94716677-757A-4C82-AEF7-D595FF518AED}"/>
    <cellStyle name="Normal 4 2 2 2 5 7" xfId="13835" xr:uid="{F629A4FF-E862-472E-A6DE-BF2634491564}"/>
    <cellStyle name="Normal 4 2 2 2 6" xfId="2925" xr:uid="{00000000-0005-0000-0000-00006D050000}"/>
    <cellStyle name="Normal 4 2 2 2 6 2" xfId="6104" xr:uid="{EC6B6115-246A-4E2D-A4D0-BCBFD219C349}"/>
    <cellStyle name="Normal 4 2 2 2 6 2 2" xfId="27550" xr:uid="{E87F3D8D-DCB9-4655-8DE1-DCDB851F043B}"/>
    <cellStyle name="Normal 4 2 2 2 6 2 3" xfId="15582" xr:uid="{64957473-5187-4040-BCE6-86D8A7C2F96B}"/>
    <cellStyle name="Normal 4 2 2 2 6 3" xfId="8035" xr:uid="{4E390FF0-81EF-4B05-A5D5-D107E8BA8641}"/>
    <cellStyle name="Normal 4 2 2 2 6 3 2" xfId="18415" xr:uid="{4C9FF954-9B95-4E4F-94CC-9D81B58025F3}"/>
    <cellStyle name="Normal 4 2 2 2 6 4" xfId="10868" xr:uid="{C7D9EEDE-59CB-4892-A90E-D6CBAA776294}"/>
    <cellStyle name="Normal 4 2 2 2 6 4 2" xfId="21248" xr:uid="{013422BF-270B-44C7-AC44-3A278CD4DF6B}"/>
    <cellStyle name="Normal 4 2 2 2 6 5" xfId="22642" xr:uid="{E1543EFA-274E-4B41-AC5A-2033AED55C16}"/>
    <cellStyle name="Normal 4 2 2 2 6 6" xfId="13438" xr:uid="{1B856EAC-F127-4C13-9933-1ED8CDE6CD7F}"/>
    <cellStyle name="Normal 4 2 2 2 7" xfId="2497" xr:uid="{00000000-0005-0000-0000-00006E050000}"/>
    <cellStyle name="Normal 4 2 2 2 7 2" xfId="5779" xr:uid="{2155F36A-BC96-4357-8425-D920261F69FF}"/>
    <cellStyle name="Normal 4 2 2 2 7 2 2" xfId="26760" xr:uid="{ADAD11F8-F25F-4855-BAE8-EFC94FBD37D3}"/>
    <cellStyle name="Normal 4 2 2 2 7 2 3" xfId="15168" xr:uid="{E80883C3-46A1-47FD-B5AC-8A846D7591A9}"/>
    <cellStyle name="Normal 4 2 2 2 7 3" xfId="7621" xr:uid="{6DD1F1C5-4FF3-43BB-8726-56F22B3580A5}"/>
    <cellStyle name="Normal 4 2 2 2 7 3 2" xfId="18001" xr:uid="{543D6EC0-4DF1-47AB-A541-7269906FF7A8}"/>
    <cellStyle name="Normal 4 2 2 2 7 4" xfId="10454" xr:uid="{7B541D81-392E-494B-9E52-B84DFE8720F2}"/>
    <cellStyle name="Normal 4 2 2 2 7 4 2" xfId="20834" xr:uid="{9B9851DE-6809-4B6A-A05F-EFB36E3F281E}"/>
    <cellStyle name="Normal 4 2 2 2 7 5" xfId="25182" xr:uid="{1A35A034-AFBA-4F4A-875C-3A3926CBB46C}"/>
    <cellStyle name="Normal 4 2 2 2 7 6" xfId="12884" xr:uid="{973CBE25-492A-4DEE-9351-36187EA70F9D}"/>
    <cellStyle name="Normal 4 2 2 2 8" xfId="2191" xr:uid="{00000000-0005-0000-0000-000057050000}"/>
    <cellStyle name="Normal 4 2 2 2 8 2" xfId="7317" xr:uid="{202650CD-28B0-4E67-8827-41E01F03D3C2}"/>
    <cellStyle name="Normal 4 2 2 2 8 2 2" xfId="17697" xr:uid="{22E13DBB-C16D-40EB-A3AE-92B11712B437}"/>
    <cellStyle name="Normal 4 2 2 2 8 3" xfId="10150" xr:uid="{DDC1FFF8-DCB9-41A1-AD22-A544A04EC073}"/>
    <cellStyle name="Normal 4 2 2 2 8 3 2" xfId="20530" xr:uid="{282BB72D-2582-4555-8080-50D626A4473B}"/>
    <cellStyle name="Normal 4 2 2 2 8 4" xfId="22871" xr:uid="{18F331D2-7DF0-4D44-AC68-C52BAE4D538F}"/>
    <cellStyle name="Normal 4 2 2 2 8 5" xfId="14864" xr:uid="{C4251E7B-F494-4BCD-A000-9A36D0D12557}"/>
    <cellStyle name="Normal 4 2 2 2 9" xfId="3970" xr:uid="{E3924D78-0A6A-4160-954B-7BDD5285864D}"/>
    <cellStyle name="Normal 4 2 2 2 9 2" xfId="8793" xr:uid="{AB6CF9CE-B9D0-4210-B8E0-DC6533CA4258}"/>
    <cellStyle name="Normal 4 2 2 2 9 2 2" xfId="19173" xr:uid="{71695F3D-89F5-4DE4-B18F-DCFA154EECDC}"/>
    <cellStyle name="Normal 4 2 2 2 9 3" xfId="11626" xr:uid="{7AC8E88D-7772-433F-995A-E060E7D40B17}"/>
    <cellStyle name="Normal 4 2 2 2 9 3 2" xfId="22006" xr:uid="{881B4292-B64F-467F-B0F4-E3DBBC28FE57}"/>
    <cellStyle name="Normal 4 2 2 2 9 4" xfId="16340" xr:uid="{1D3749AB-17A1-4775-9954-ED2D5FA48BCC}"/>
    <cellStyle name="Normal 4 2 2 3" xfId="919" xr:uid="{00000000-0005-0000-0000-000049050000}"/>
    <cellStyle name="Normal 4 2 2 3 10" xfId="5222" xr:uid="{4C8EB03A-B9E6-4ADB-83F2-4632A0FD4A2B}"/>
    <cellStyle name="Normal 4 2 2 3 10 2" xfId="14520" xr:uid="{7B904648-2E13-475E-8929-1CAFDB91392D}"/>
    <cellStyle name="Normal 4 2 2 3 11" xfId="6973" xr:uid="{A6B2F5C6-3548-4D10-BB4C-0DD9C94E11B5}"/>
    <cellStyle name="Normal 4 2 2 3 11 2" xfId="17353" xr:uid="{81E6248D-E257-462A-8568-10D278AD3795}"/>
    <cellStyle name="Normal 4 2 2 3 12" xfId="9806" xr:uid="{27B0B000-06A1-4CF3-AE41-AC14DEA3D8C1}"/>
    <cellStyle name="Normal 4 2 2 3 12 2" xfId="20186" xr:uid="{F709525A-B072-44F6-B4E0-E5E26CF316E0}"/>
    <cellStyle name="Normal 4 2 2 3 13" xfId="23659" xr:uid="{5661E3C3-41EC-4747-A0C2-DAC047C18CE2}"/>
    <cellStyle name="Normal 4 2 2 3 14" xfId="12459" xr:uid="{45C8C42A-A7F7-4A77-9F12-E8B7335646F6}"/>
    <cellStyle name="Normal 4 2 2 3 2" xfId="920" xr:uid="{00000000-0005-0000-0000-00004A050000}"/>
    <cellStyle name="Normal 4 2 2 3 2 10" xfId="9807" xr:uid="{DE249236-C757-4834-993F-5C73C75AA67F}"/>
    <cellStyle name="Normal 4 2 2 3 2 10 2" xfId="20187" xr:uid="{F789E804-F60C-4EE6-897A-5E66BF106061}"/>
    <cellStyle name="Normal 4 2 2 3 2 11" xfId="25499" xr:uid="{CE144F7C-62F7-4442-9C6C-8946645A422A}"/>
    <cellStyle name="Normal 4 2 2 3 2 12" xfId="12583" xr:uid="{EDE6596E-3C0A-4452-99A5-DAF699009E35}"/>
    <cellStyle name="Normal 4 2 2 3 2 2" xfId="921" xr:uid="{00000000-0005-0000-0000-00004B050000}"/>
    <cellStyle name="Normal 4 2 2 3 2 2 2" xfId="3287" xr:uid="{00000000-0005-0000-0000-000072050000}"/>
    <cellStyle name="Normal 4 2 2 3 2 2 2 2" xfId="6344" xr:uid="{6A54CE14-D909-4302-97CD-DFEA3C63DEFE}"/>
    <cellStyle name="Normal 4 2 2 3 2 2 2 2 2" xfId="27286" xr:uid="{74314792-9A52-4FD3-83EA-A9758D019597}"/>
    <cellStyle name="Normal 4 2 2 3 2 2 2 2 3" xfId="26807" xr:uid="{B31CB6F5-F9A0-42C4-91F0-13935C43AE2C}"/>
    <cellStyle name="Normal 4 2 2 3 2 2 2 2 4" xfId="15913" xr:uid="{A27C0814-8A83-4DDB-8F7C-B1439C12E70C}"/>
    <cellStyle name="Normal 4 2 2 3 2 2 2 3" xfId="8366" xr:uid="{CF2509EC-CF3A-42B5-AB21-5E4FA426CA7D}"/>
    <cellStyle name="Normal 4 2 2 3 2 2 2 3 2" xfId="28896" xr:uid="{E9459B4A-E860-4D0C-B117-ECDB048044CA}"/>
    <cellStyle name="Normal 4 2 2 3 2 2 2 3 3" xfId="18746" xr:uid="{83C0937A-826D-42BF-9A56-14B96ACA789F}"/>
    <cellStyle name="Normal 4 2 2 3 2 2 2 4" xfId="11199" xr:uid="{B1333805-23F5-42D1-A06A-B10B1039CC81}"/>
    <cellStyle name="Normal 4 2 2 3 2 2 2 4 2" xfId="21579" xr:uid="{3B9F75CD-5554-435A-BE1A-EC7F02967A5D}"/>
    <cellStyle name="Normal 4 2 2 3 2 2 2 5" xfId="23525" xr:uid="{41D0B654-967F-4713-B25A-9593268AA2D9}"/>
    <cellStyle name="Normal 4 2 2 3 2 2 2 6" xfId="13837" xr:uid="{FC3937F6-94BF-45BD-BFF6-3D475EA41BE5}"/>
    <cellStyle name="Normal 4 2 2 3 2 2 3" xfId="4325" xr:uid="{B2787D4B-7961-437E-9E35-5D6DDF9D9A8E}"/>
    <cellStyle name="Normal 4 2 2 3 2 2 3 2" xfId="9096" xr:uid="{E9AC06A7-A309-4A91-99B9-7D5C2085F1AC}"/>
    <cellStyle name="Normal 4 2 2 3 2 2 3 2 2" xfId="29139" xr:uid="{75F295F7-4C31-466A-82B8-B55628C300EF}"/>
    <cellStyle name="Normal 4 2 2 3 2 2 3 2 3" xfId="19476" xr:uid="{E9EE146E-DB2D-4132-9FCC-ADA79ADCFB0B}"/>
    <cellStyle name="Normal 4 2 2 3 2 2 3 3" xfId="11929" xr:uid="{EA49450A-8459-4CB3-8CA4-26B90595B325}"/>
    <cellStyle name="Normal 4 2 2 3 2 2 3 3 2" xfId="22309" xr:uid="{86C4B435-7388-4D54-82D1-41ACDEF81221}"/>
    <cellStyle name="Normal 4 2 2 3 2 2 3 4" xfId="25506" xr:uid="{0D38197A-44CC-4C81-B138-82303A9591BC}"/>
    <cellStyle name="Normal 4 2 2 3 2 2 3 5" xfId="16643" xr:uid="{23980CF4-E09C-4D13-B87E-5CCFA853EF8E}"/>
    <cellStyle name="Normal 4 2 2 3 2 2 4" xfId="5224" xr:uid="{C90F8EC9-0711-4445-A27F-548BD7ABFFF8}"/>
    <cellStyle name="Normal 4 2 2 3 2 2 4 2" xfId="26823" xr:uid="{8A36930A-77D3-4494-8377-A6B36B48A0AA}"/>
    <cellStyle name="Normal 4 2 2 3 2 2 4 3" xfId="14522" xr:uid="{591D5692-58AF-4158-844E-AF60AA0FCE90}"/>
    <cellStyle name="Normal 4 2 2 3 2 2 5" xfId="6975" xr:uid="{E6250537-DD63-4B3A-BA35-405BF6064E52}"/>
    <cellStyle name="Normal 4 2 2 3 2 2 5 2" xfId="17355" xr:uid="{702F81DF-B704-48B8-85F6-1713D67E71D8}"/>
    <cellStyle name="Normal 4 2 2 3 2 2 6" xfId="9808" xr:uid="{C4E51B45-3297-4D8A-9EED-5C6B21E518ED}"/>
    <cellStyle name="Normal 4 2 2 3 2 2 6 2" xfId="20188" xr:uid="{1EFB45F9-AA05-429D-A87D-98B6282F9883}"/>
    <cellStyle name="Normal 4 2 2 3 2 2 7" xfId="24421" xr:uid="{CC96FF20-3507-443E-844E-77D6A8BEC4D1}"/>
    <cellStyle name="Normal 4 2 2 3 2 2 8" xfId="13214" xr:uid="{0E02A5E9-2AF7-4929-B622-2CFCBE6193BB}"/>
    <cellStyle name="Normal 4 2 2 3 2 3" xfId="3288" xr:uid="{00000000-0005-0000-0000-000073050000}"/>
    <cellStyle name="Normal 4 2 2 3 2 3 2" xfId="4507" xr:uid="{C36D94FA-6760-4288-AB2F-C8BAEE966C3F}"/>
    <cellStyle name="Normal 4 2 2 3 2 3 2 2" xfId="9278" xr:uid="{6303850A-18D2-40CD-83FF-372915C50C2A}"/>
    <cellStyle name="Normal 4 2 2 3 2 3 2 2 2" xfId="29259" xr:uid="{6EE79945-357E-4B97-8754-EA1A514ED2DD}"/>
    <cellStyle name="Normal 4 2 2 3 2 3 2 2 3" xfId="19658" xr:uid="{38C642DD-E7D8-458B-94A1-D590D07B8655}"/>
    <cellStyle name="Normal 4 2 2 3 2 3 2 3" xfId="12111" xr:uid="{B18BB930-11BE-45B0-A95D-58F13AC6782B}"/>
    <cellStyle name="Normal 4 2 2 3 2 3 2 3 2" xfId="22491" xr:uid="{5C6F0A01-4396-4DDA-817B-0CB09248E996}"/>
    <cellStyle name="Normal 4 2 2 3 2 3 2 4" xfId="24865" xr:uid="{729C037F-17CF-48D9-81BE-F87240CF6698}"/>
    <cellStyle name="Normal 4 2 2 3 2 3 2 5" xfId="16825" xr:uid="{EE1BA9C0-5CBB-4AB9-BBDE-109F29F2BBF9}"/>
    <cellStyle name="Normal 4 2 2 3 2 3 3" xfId="6345" xr:uid="{89E13BB4-452B-4B4E-B512-6F4C7AB53434}"/>
    <cellStyle name="Normal 4 2 2 3 2 3 3 2" xfId="28334" xr:uid="{41BDAC96-9A6F-49BB-8160-E581AB4DDD33}"/>
    <cellStyle name="Normal 4 2 2 3 2 3 3 3" xfId="15914" xr:uid="{61890395-B9E6-41F5-9477-2927DBD163D7}"/>
    <cellStyle name="Normal 4 2 2 3 2 3 4" xfId="8367" xr:uid="{7B3AB6B3-5718-43AF-973E-91A1BEB64A71}"/>
    <cellStyle name="Normal 4 2 2 3 2 3 4 2" xfId="18747" xr:uid="{46A5317C-FB63-4E74-8202-BFD9F96392BA}"/>
    <cellStyle name="Normal 4 2 2 3 2 3 5" xfId="11200" xr:uid="{062485BB-F023-41D3-95F6-7DFC4C3DDB9B}"/>
    <cellStyle name="Normal 4 2 2 3 2 3 5 2" xfId="21580" xr:uid="{50F5A99C-A45E-4535-B4A3-3AE894577F2B}"/>
    <cellStyle name="Normal 4 2 2 3 2 3 6" xfId="22703" xr:uid="{4B8116B2-847D-4D06-9AD9-012C0CA83F0C}"/>
    <cellStyle name="Normal 4 2 2 3 2 3 7" xfId="13838" xr:uid="{E5627E8D-234A-4478-BD39-83DA09E9BC12}"/>
    <cellStyle name="Normal 4 2 2 3 2 4" xfId="3286" xr:uid="{00000000-0005-0000-0000-000074050000}"/>
    <cellStyle name="Normal 4 2 2 3 2 4 2" xfId="6343" xr:uid="{D240B1F4-A6D0-448A-8BDF-63F85E91C8F8}"/>
    <cellStyle name="Normal 4 2 2 3 2 4 2 2" xfId="28472" xr:uid="{18314E4A-AE67-4B6F-B508-912FB11A91DB}"/>
    <cellStyle name="Normal 4 2 2 3 2 4 2 3" xfId="15912" xr:uid="{57CB71E1-FF78-4EF7-8785-8F6EDFBCB33B}"/>
    <cellStyle name="Normal 4 2 2 3 2 4 3" xfId="8365" xr:uid="{92240B2D-38C1-454D-B56E-7E3D0956F970}"/>
    <cellStyle name="Normal 4 2 2 3 2 4 3 2" xfId="18745" xr:uid="{55706EA9-509C-4177-8277-C7D144419419}"/>
    <cellStyle name="Normal 4 2 2 3 2 4 4" xfId="11198" xr:uid="{020EB1DA-255C-4C76-AB91-43E46051CB40}"/>
    <cellStyle name="Normal 4 2 2 3 2 4 4 2" xfId="21578" xr:uid="{211767A5-3246-4480-9B39-F538EC29A29B}"/>
    <cellStyle name="Normal 4 2 2 3 2 4 5" xfId="24202" xr:uid="{9082D8DB-4C96-4830-BD21-A262EBAE688D}"/>
    <cellStyle name="Normal 4 2 2 3 2 4 6" xfId="13836" xr:uid="{F70D6774-E243-4164-A7AF-951DE2E9E02A}"/>
    <cellStyle name="Normal 4 2 2 3 2 5" xfId="2534" xr:uid="{00000000-0005-0000-0000-000075050000}"/>
    <cellStyle name="Normal 4 2 2 3 2 5 2" xfId="5807" xr:uid="{FDCA5AD5-95DA-412D-8D47-258CC2B41DD1}"/>
    <cellStyle name="Normal 4 2 2 3 2 5 2 2" xfId="26976" xr:uid="{DD5C1E70-C5F2-4324-8FC2-7D920610937F}"/>
    <cellStyle name="Normal 4 2 2 3 2 5 2 3" xfId="15205" xr:uid="{80C0A50B-A75B-41D2-8A38-2CD2CE4DFE08}"/>
    <cellStyle name="Normal 4 2 2 3 2 5 3" xfId="7658" xr:uid="{4EEB0860-2372-458C-B5F9-A0CC253A1AE3}"/>
    <cellStyle name="Normal 4 2 2 3 2 5 3 2" xfId="18038" xr:uid="{EC5DD510-18CA-4DBC-A34C-F3120B2B44E6}"/>
    <cellStyle name="Normal 4 2 2 3 2 5 4" xfId="10491" xr:uid="{BA2AC357-34BA-4763-A738-292D2A44C02D}"/>
    <cellStyle name="Normal 4 2 2 3 2 5 4 2" xfId="20871" xr:uid="{97F0FD2C-82B5-497E-BD95-3C5AF1BAADE6}"/>
    <cellStyle name="Normal 4 2 2 3 2 5 5" xfId="23285" xr:uid="{AD5C5887-0803-4E20-9BB9-7BB57DB48E1C}"/>
    <cellStyle name="Normal 4 2 2 3 2 5 6" xfId="12921" xr:uid="{68E2A869-D5B2-42EE-8820-A9D0C6D71C9E}"/>
    <cellStyle name="Normal 4 2 2 3 2 6" xfId="2350" xr:uid="{00000000-0005-0000-0000-000070050000}"/>
    <cellStyle name="Normal 4 2 2 3 2 6 2" xfId="7476" xr:uid="{B3F065FD-3BF3-41C5-98FB-7285E0CEF677}"/>
    <cellStyle name="Normal 4 2 2 3 2 6 2 2" xfId="17856" xr:uid="{BDC82D49-BB9F-499F-BD8E-F48F4542180F}"/>
    <cellStyle name="Normal 4 2 2 3 2 6 3" xfId="10309" xr:uid="{7F6C7885-EA64-4EDE-A8FA-6AAF050F0977}"/>
    <cellStyle name="Normal 4 2 2 3 2 6 3 2" xfId="20689" xr:uid="{6FE03C0A-13E8-4886-927D-BBE3FE3D81F0}"/>
    <cellStyle name="Normal 4 2 2 3 2 6 4" xfId="24128" xr:uid="{E708F31D-9929-434E-A242-2DCD60721706}"/>
    <cellStyle name="Normal 4 2 2 3 2 6 5" xfId="15023" xr:uid="{DB145D00-6261-49DE-B2D9-6277AC08AB4C}"/>
    <cellStyle name="Normal 4 2 2 3 2 7" xfId="3891" xr:uid="{D96A2613-E50C-4D2C-900D-398FAFA7F405}"/>
    <cellStyle name="Normal 4 2 2 3 2 7 2" xfId="8722" xr:uid="{6B9C5CFA-735E-40A8-BC44-5B567045E3DA}"/>
    <cellStyle name="Normal 4 2 2 3 2 7 2 2" xfId="19102" xr:uid="{F878870E-6795-4137-B63C-DC6965F96EA3}"/>
    <cellStyle name="Normal 4 2 2 3 2 7 3" xfId="11555" xr:uid="{313CA58C-0C94-491D-8B0D-3F823C796A86}"/>
    <cellStyle name="Normal 4 2 2 3 2 7 3 2" xfId="21935" xr:uid="{7B76D477-D22B-41C2-AD72-52B2987A93E9}"/>
    <cellStyle name="Normal 4 2 2 3 2 7 4" xfId="16269" xr:uid="{2AF31336-C692-4258-A919-C034B70AC8E1}"/>
    <cellStyle name="Normal 4 2 2 3 2 8" xfId="5223" xr:uid="{11FEB477-B239-4E41-BF3C-424859C341A2}"/>
    <cellStyle name="Normal 4 2 2 3 2 8 2" xfId="14521" xr:uid="{1C01992E-5370-4D5F-9595-794570A6E419}"/>
    <cellStyle name="Normal 4 2 2 3 2 9" xfId="6974" xr:uid="{CD0EAC3F-8B8F-4C1C-9E73-3D82BD185AD1}"/>
    <cellStyle name="Normal 4 2 2 3 2 9 2" xfId="17354" xr:uid="{24878BB0-662F-4A83-B137-81A7CAFD42EF}"/>
    <cellStyle name="Normal 4 2 2 3 3" xfId="922" xr:uid="{00000000-0005-0000-0000-00004C050000}"/>
    <cellStyle name="Normal 4 2 2 3 3 10" xfId="24831" xr:uid="{4EECE424-3A63-471E-922A-1E15FA2706A9}"/>
    <cellStyle name="Normal 4 2 2 3 3 11" xfId="12741" xr:uid="{5741375C-0DE7-4CD2-9B1D-266696C61809}"/>
    <cellStyle name="Normal 4 2 2 3 3 2" xfId="2766" xr:uid="{00000000-0005-0000-0000-000077050000}"/>
    <cellStyle name="Normal 4 2 2 3 3 2 2" xfId="3290" xr:uid="{00000000-0005-0000-0000-000078050000}"/>
    <cellStyle name="Normal 4 2 2 3 3 2 2 2" xfId="6347" xr:uid="{434E8FF1-E3A1-4A7A-9D1D-E422117A86E0}"/>
    <cellStyle name="Normal 4 2 2 3 3 2 2 2 2" xfId="26278" xr:uid="{FB0C84E7-0B72-4918-9970-2FC3865AE175}"/>
    <cellStyle name="Normal 4 2 2 3 3 2 2 2 3" xfId="15916" xr:uid="{85CEAFD0-7320-4AB2-80CA-F5BBF7272431}"/>
    <cellStyle name="Normal 4 2 2 3 3 2 2 3" xfId="8369" xr:uid="{5658B379-62E3-4B78-A892-615E0DBF142B}"/>
    <cellStyle name="Normal 4 2 2 3 3 2 2 3 2" xfId="18749" xr:uid="{36ECC6A3-E66B-48C9-98EC-F0563C4FCFAC}"/>
    <cellStyle name="Normal 4 2 2 3 3 2 2 4" xfId="11202" xr:uid="{670C891C-FEE6-465B-9F49-17016E61A29A}"/>
    <cellStyle name="Normal 4 2 2 3 3 2 2 4 2" xfId="21582" xr:uid="{D8613B90-EF87-4E98-9B45-90E0CED13444}"/>
    <cellStyle name="Normal 4 2 2 3 3 2 2 5" xfId="24181" xr:uid="{B1BC3264-4C98-4DA8-852B-AF3043EB1577}"/>
    <cellStyle name="Normal 4 2 2 3 3 2 2 6" xfId="13840" xr:uid="{DB97B712-1A9D-4DC8-8486-4307375B2E4A}"/>
    <cellStyle name="Normal 4 2 2 3 3 2 3" xfId="4326" xr:uid="{C5AA2334-1273-4173-B3B8-B5CB37BE8962}"/>
    <cellStyle name="Normal 4 2 2 3 3 2 3 2" xfId="9097" xr:uid="{44C37417-6B57-4553-AC9B-D229E9B997B9}"/>
    <cellStyle name="Normal 4 2 2 3 3 2 3 2 2" xfId="29140" xr:uid="{D40A5EC6-241A-409E-91AE-4819692CFC03}"/>
    <cellStyle name="Normal 4 2 2 3 3 2 3 2 3" xfId="19477" xr:uid="{CEB719ED-63A8-4C8C-A753-FF73A8613B6A}"/>
    <cellStyle name="Normal 4 2 2 3 3 2 3 3" xfId="11930" xr:uid="{38255705-73A4-431D-9719-044B4F097BEE}"/>
    <cellStyle name="Normal 4 2 2 3 3 2 3 3 2" xfId="22310" xr:uid="{B81C1962-FF7F-4612-8257-B61BE007B819}"/>
    <cellStyle name="Normal 4 2 2 3 3 2 3 4" xfId="23170" xr:uid="{42F1F596-555E-403E-AB74-6EB1CAF57960}"/>
    <cellStyle name="Normal 4 2 2 3 3 2 3 5" xfId="16644" xr:uid="{86BE4334-F088-405C-A088-DDE12CDBF8A8}"/>
    <cellStyle name="Normal 4 2 2 3 3 2 4" xfId="5983" xr:uid="{6CD26D58-AE40-4F2C-9636-48FA196B1729}"/>
    <cellStyle name="Normal 4 2 2 3 3 2 4 2" xfId="26934" xr:uid="{EFA6AA2A-AF5C-45A6-A72E-1404566ABC42}"/>
    <cellStyle name="Normal 4 2 2 3 3 2 4 3" xfId="15436" xr:uid="{285B8E85-9421-4D07-9D13-478ADF68C046}"/>
    <cellStyle name="Normal 4 2 2 3 3 2 5" xfId="7889" xr:uid="{DB69350F-17D3-47EA-8934-579359DD09E7}"/>
    <cellStyle name="Normal 4 2 2 3 3 2 5 2" xfId="18269" xr:uid="{19F0100D-EDEA-431D-AC57-2928E2AF4EA9}"/>
    <cellStyle name="Normal 4 2 2 3 3 2 6" xfId="10722" xr:uid="{8D1D27BC-5F8E-4036-A1FD-5FB484E3065D}"/>
    <cellStyle name="Normal 4 2 2 3 3 2 6 2" xfId="21102" xr:uid="{8504755E-2C9A-444D-B39B-5EDE58B524F6}"/>
    <cellStyle name="Normal 4 2 2 3 3 2 7" xfId="23627" xr:uid="{6EDC3B47-764A-4865-B633-DFCF9A7B1D0B}"/>
    <cellStyle name="Normal 4 2 2 3 3 2 8" xfId="13215" xr:uid="{FE14FB89-FCA9-4C38-86FA-EE6B4E306967}"/>
    <cellStyle name="Normal 4 2 2 3 3 3" xfId="3291" xr:uid="{00000000-0005-0000-0000-000079050000}"/>
    <cellStyle name="Normal 4 2 2 3 3 3 2" xfId="4508" xr:uid="{BFC336D4-79D3-4CAA-B822-E16C2E6AE884}"/>
    <cellStyle name="Normal 4 2 2 3 3 3 2 2" xfId="9279" xr:uid="{69DB0E82-7231-4EF9-8E5F-CF704D83CF63}"/>
    <cellStyle name="Normal 4 2 2 3 3 3 2 2 2" xfId="29260" xr:uid="{0F0D3CEC-3DB5-4FAC-AC4A-01334006FD4B}"/>
    <cellStyle name="Normal 4 2 2 3 3 3 2 2 3" xfId="19659" xr:uid="{CFAF9355-601D-4DE1-89FD-013215428D57}"/>
    <cellStyle name="Normal 4 2 2 3 3 3 2 3" xfId="12112" xr:uid="{366E67AA-5270-44E8-84F4-C6842E565697}"/>
    <cellStyle name="Normal 4 2 2 3 3 3 2 3 2" xfId="22492" xr:uid="{0500BF19-E3B2-49DE-8FEF-1901F44CB56F}"/>
    <cellStyle name="Normal 4 2 2 3 3 3 2 4" xfId="25753" xr:uid="{6D702D5A-D6DB-4458-8921-97DB530C6936}"/>
    <cellStyle name="Normal 4 2 2 3 3 3 2 5" xfId="16826" xr:uid="{2923CDDE-CA22-4AEA-8B4A-88A1559BE632}"/>
    <cellStyle name="Normal 4 2 2 3 3 3 3" xfId="6348" xr:uid="{8F703B92-FDC1-4FDC-9B8E-05ACB1B45D6E}"/>
    <cellStyle name="Normal 4 2 2 3 3 3 3 2" xfId="25963" xr:uid="{3F45C47A-2625-4291-B192-E78EA09675B3}"/>
    <cellStyle name="Normal 4 2 2 3 3 3 3 3" xfId="15917" xr:uid="{A0BF842F-4A42-4357-9C5B-00165141087F}"/>
    <cellStyle name="Normal 4 2 2 3 3 3 4" xfId="8370" xr:uid="{B0888013-3562-4F65-95A4-9E67D43E46AC}"/>
    <cellStyle name="Normal 4 2 2 3 3 3 4 2" xfId="18750" xr:uid="{21D2A06D-0C57-4B89-8E20-DDF5DE4C50D7}"/>
    <cellStyle name="Normal 4 2 2 3 3 3 5" xfId="11203" xr:uid="{263D0205-7975-4EC4-A778-7A0F41CF251E}"/>
    <cellStyle name="Normal 4 2 2 3 3 3 5 2" xfId="21583" xr:uid="{C7BEB32D-BD0A-49D8-90C0-5C0856A866F3}"/>
    <cellStyle name="Normal 4 2 2 3 3 3 6" xfId="24963" xr:uid="{6E8C3C21-6818-4122-918C-BC5DFBBDDB90}"/>
    <cellStyle name="Normal 4 2 2 3 3 3 7" xfId="13841" xr:uid="{910A00BA-AC07-4195-839B-F5610560FFD8}"/>
    <cellStyle name="Normal 4 2 2 3 3 4" xfId="3289" xr:uid="{00000000-0005-0000-0000-00007A050000}"/>
    <cellStyle name="Normal 4 2 2 3 3 4 2" xfId="6346" xr:uid="{9D7252F3-DDE2-4834-AB9B-3929F2551B73}"/>
    <cellStyle name="Normal 4 2 2 3 3 4 2 2" xfId="28216" xr:uid="{F6B88384-9DF5-4FA3-A23A-94A0036F0EF3}"/>
    <cellStyle name="Normal 4 2 2 3 3 4 2 3" xfId="15915" xr:uid="{D2CFF331-E80F-464C-8BD8-60BF12FB9868}"/>
    <cellStyle name="Normal 4 2 2 3 3 4 3" xfId="8368" xr:uid="{AB962451-27B1-4F41-907F-B83B4F094BB9}"/>
    <cellStyle name="Normal 4 2 2 3 3 4 3 2" xfId="18748" xr:uid="{4E5B0C8C-151E-4AE7-979F-2824FF775781}"/>
    <cellStyle name="Normal 4 2 2 3 3 4 4" xfId="11201" xr:uid="{CCFEC741-96B6-4F2B-861C-63947B09A4A2}"/>
    <cellStyle name="Normal 4 2 2 3 3 4 4 2" xfId="21581" xr:uid="{8075C9AE-18BC-4386-A1D9-B2B11FD4B470}"/>
    <cellStyle name="Normal 4 2 2 3 3 4 5" xfId="23623" xr:uid="{820FAFF3-85BA-46F3-AAD0-40AD2B2749BE}"/>
    <cellStyle name="Normal 4 2 2 3 3 4 6" xfId="13839" xr:uid="{4DCF245E-C65B-4C56-9A5E-0585997F88EA}"/>
    <cellStyle name="Normal 4 2 2 3 3 5" xfId="2636" xr:uid="{00000000-0005-0000-0000-00007B050000}"/>
    <cellStyle name="Normal 4 2 2 3 3 5 2" xfId="5897" xr:uid="{17B37AA6-44D7-4370-98C4-D7ADFAD06DBC}"/>
    <cellStyle name="Normal 4 2 2 3 3 5 2 2" xfId="27037" xr:uid="{AB735D45-9A65-4A06-8525-2BE8A5B2CA4E}"/>
    <cellStyle name="Normal 4 2 2 3 3 5 2 3" xfId="15307" xr:uid="{03EF8E35-A3A1-40B1-A0AA-3274B08F9661}"/>
    <cellStyle name="Normal 4 2 2 3 3 5 3" xfId="7760" xr:uid="{730417C8-A719-4F27-B372-024378348F48}"/>
    <cellStyle name="Normal 4 2 2 3 3 5 3 2" xfId="18140" xr:uid="{9FF1DF2C-01F2-4D8B-9F5C-4E775CC9B449}"/>
    <cellStyle name="Normal 4 2 2 3 3 5 4" xfId="10593" xr:uid="{294E3DBE-82FE-404A-A616-C1D88ED52E16}"/>
    <cellStyle name="Normal 4 2 2 3 3 5 4 2" xfId="20973" xr:uid="{7A13C033-EFA9-4D00-9684-980FCECCD704}"/>
    <cellStyle name="Normal 4 2 2 3 3 5 5" xfId="23755" xr:uid="{432E6AD6-4EAB-492F-A35F-066FE9DD9890}"/>
    <cellStyle name="Normal 4 2 2 3 3 5 6" xfId="13024" xr:uid="{0E272F77-BD25-4C27-874E-AAC8C858BB75}"/>
    <cellStyle name="Normal 4 2 2 3 3 6" xfId="4180" xr:uid="{68A65460-D581-4268-8738-E9DAC0BA2ACE}"/>
    <cellStyle name="Normal 4 2 2 3 3 6 2" xfId="8951" xr:uid="{72870363-4ED9-436B-8DEE-F3E4DCA9B767}"/>
    <cellStyle name="Normal 4 2 2 3 3 6 2 2" xfId="19331" xr:uid="{F882F131-A388-4A1E-A9EB-7BDB8A9DEB8B}"/>
    <cellStyle name="Normal 4 2 2 3 3 6 3" xfId="11784" xr:uid="{3BE2E3DF-31AB-4D27-8776-8E7A73C85BFD}"/>
    <cellStyle name="Normal 4 2 2 3 3 6 3 2" xfId="22164" xr:uid="{3E8C096E-150E-4CA9-8FF5-55CFDBD96955}"/>
    <cellStyle name="Normal 4 2 2 3 3 6 4" xfId="25527" xr:uid="{6CC007BE-C920-424C-8722-5B87DEBD6519}"/>
    <cellStyle name="Normal 4 2 2 3 3 6 5" xfId="16498" xr:uid="{6B8E4524-C743-4582-8A35-0455456AEA2D}"/>
    <cellStyle name="Normal 4 2 2 3 3 7" xfId="5225" xr:uid="{654DADEF-5BEE-4A70-B479-EA4DF0B5269A}"/>
    <cellStyle name="Normal 4 2 2 3 3 7 2" xfId="14523" xr:uid="{214E56C4-AA70-4B46-8A87-F958FFAF30CE}"/>
    <cellStyle name="Normal 4 2 2 3 3 8" xfId="6976" xr:uid="{390F904A-24B0-4B71-B52A-F039CB888172}"/>
    <cellStyle name="Normal 4 2 2 3 3 8 2" xfId="17356" xr:uid="{FD5706EA-289E-4389-8085-F4B3DF5D361C}"/>
    <cellStyle name="Normal 4 2 2 3 3 9" xfId="9809" xr:uid="{9DAC1ADE-E604-40E8-B25C-8AE52CB94EF7}"/>
    <cellStyle name="Normal 4 2 2 3 3 9 2" xfId="20189" xr:uid="{EE60523C-88E7-4D9D-A06E-BF65E4676508}"/>
    <cellStyle name="Normal 4 2 2 3 4" xfId="923" xr:uid="{00000000-0005-0000-0000-00004D050000}"/>
    <cellStyle name="Normal 4 2 2 3 4 2" xfId="3292" xr:uid="{00000000-0005-0000-0000-00007D050000}"/>
    <cellStyle name="Normal 4 2 2 3 4 2 2" xfId="6349" xr:uid="{903EC303-10FC-411F-B382-8CA196B0FA9E}"/>
    <cellStyle name="Normal 4 2 2 3 4 2 2 2" xfId="26392" xr:uid="{2E55253E-8D44-49E1-A081-9E916C148A99}"/>
    <cellStyle name="Normal 4 2 2 3 4 2 2 3" xfId="15918" xr:uid="{A099347E-D2C8-429B-9BAA-3E2A90202DBF}"/>
    <cellStyle name="Normal 4 2 2 3 4 2 3" xfId="8371" xr:uid="{5D141035-696A-4E11-878E-EBD242DE40E9}"/>
    <cellStyle name="Normal 4 2 2 3 4 2 3 2" xfId="18751" xr:uid="{E53136B3-33EB-4D74-B5D8-661977FAD2C2}"/>
    <cellStyle name="Normal 4 2 2 3 4 2 4" xfId="11204" xr:uid="{60653EEB-44E4-4338-A45A-F98B38267337}"/>
    <cellStyle name="Normal 4 2 2 3 4 2 4 2" xfId="21584" xr:uid="{6E290F7F-7490-44E8-8D1D-849FA539D956}"/>
    <cellStyle name="Normal 4 2 2 3 4 2 5" xfId="25065" xr:uid="{4B20A928-3BF0-4131-9850-99DBE8EFBC68}"/>
    <cellStyle name="Normal 4 2 2 3 4 2 6" xfId="13842" xr:uid="{95F8A9EF-9FB0-41A9-B6CE-9892A4E3E2E1}"/>
    <cellStyle name="Normal 4 2 2 3 4 3" xfId="4324" xr:uid="{CFA2580C-8217-414C-9859-71B9E67B7CAC}"/>
    <cellStyle name="Normal 4 2 2 3 4 3 2" xfId="9095" xr:uid="{CC5DD4F7-4287-46E7-B743-0798B1E276C8}"/>
    <cellStyle name="Normal 4 2 2 3 4 3 2 2" xfId="29138" xr:uid="{A6F36CBA-F00B-4B19-A6C4-D9E5F3632040}"/>
    <cellStyle name="Normal 4 2 2 3 4 3 2 3" xfId="19475" xr:uid="{DA4AA475-C3E8-4EFE-A1B6-E2E5B8F0A4AD}"/>
    <cellStyle name="Normal 4 2 2 3 4 3 3" xfId="11928" xr:uid="{44D23ACD-5634-446E-BD46-8522CCB2B94C}"/>
    <cellStyle name="Normal 4 2 2 3 4 3 3 2" xfId="22308" xr:uid="{495D3382-AF99-4460-A947-CE81718D8307}"/>
    <cellStyle name="Normal 4 2 2 3 4 3 4" xfId="23362" xr:uid="{D1C35386-1376-4B27-B1B7-1514218E98E7}"/>
    <cellStyle name="Normal 4 2 2 3 4 3 5" xfId="16642" xr:uid="{46F62C47-74B7-4BFF-9FB8-0CA1E0F68596}"/>
    <cellStyle name="Normal 4 2 2 3 4 4" xfId="5226" xr:uid="{B06EC196-D623-41BB-9755-7F3CAFA7877F}"/>
    <cellStyle name="Normal 4 2 2 3 4 4 2" xfId="27059" xr:uid="{D2008287-8AB6-4294-98BF-F42428FDFB1F}"/>
    <cellStyle name="Normal 4 2 2 3 4 4 3" xfId="14524" xr:uid="{ED31B2A9-EB38-4D6F-B778-406C4AA72E44}"/>
    <cellStyle name="Normal 4 2 2 3 4 5" xfId="6977" xr:uid="{BCF7E8DF-2D67-4C25-AD26-C7642BF978DD}"/>
    <cellStyle name="Normal 4 2 2 3 4 5 2" xfId="17357" xr:uid="{23DFBA90-FA5C-47BC-8F39-12985AF4A672}"/>
    <cellStyle name="Normal 4 2 2 3 4 6" xfId="9810" xr:uid="{49073248-F7CD-4E09-AC9C-9F9DD844E98F}"/>
    <cellStyle name="Normal 4 2 2 3 4 6 2" xfId="20190" xr:uid="{7EF81C41-C72F-47F2-8707-1A56334CA33A}"/>
    <cellStyle name="Normal 4 2 2 3 4 7" xfId="24452" xr:uid="{DDEAE3DF-9B4E-4BFF-996F-73C4E7C1C643}"/>
    <cellStyle name="Normal 4 2 2 3 4 8" xfId="13213" xr:uid="{38D7521A-ACA3-4633-9CD1-86380A409521}"/>
    <cellStyle name="Normal 4 2 2 3 5" xfId="3293" xr:uid="{00000000-0005-0000-0000-00007E050000}"/>
    <cellStyle name="Normal 4 2 2 3 5 2" xfId="4509" xr:uid="{EDD4B0BD-21AD-4575-B0BB-6E5584BA8968}"/>
    <cellStyle name="Normal 4 2 2 3 5 2 2" xfId="9280" xr:uid="{0C10E1BC-B471-4F26-B951-4FBEE845F0BF}"/>
    <cellStyle name="Normal 4 2 2 3 5 2 2 2" xfId="29261" xr:uid="{6F325DE0-354A-4F89-BB12-BC82C49ED3C2}"/>
    <cellStyle name="Normal 4 2 2 3 5 2 2 3" xfId="19660" xr:uid="{E4450B45-E98A-494F-B564-0E51C692795D}"/>
    <cellStyle name="Normal 4 2 2 3 5 2 3" xfId="12113" xr:uid="{03F9FCD8-517E-4619-B5ED-92190ADB52B7}"/>
    <cellStyle name="Normal 4 2 2 3 5 2 3 2" xfId="22493" xr:uid="{E8762A68-8649-4416-B5BE-17AD1E4B5093}"/>
    <cellStyle name="Normal 4 2 2 3 5 2 4" xfId="23386" xr:uid="{426B393D-1C8B-46A7-948C-4EBB83DAF223}"/>
    <cellStyle name="Normal 4 2 2 3 5 2 5" xfId="16827" xr:uid="{D154F8CF-A302-4A23-9698-C405646370A4}"/>
    <cellStyle name="Normal 4 2 2 3 5 3" xfId="6350" xr:uid="{CA67D7C3-161B-41BD-8E71-FC9DC48DD57B}"/>
    <cellStyle name="Normal 4 2 2 3 5 3 2" xfId="27004" xr:uid="{AC6B385D-7441-4676-BB30-362DA48ABD73}"/>
    <cellStyle name="Normal 4 2 2 3 5 3 3" xfId="15919" xr:uid="{294CEA23-2C85-4770-89C3-EFD50B0A0C71}"/>
    <cellStyle name="Normal 4 2 2 3 5 4" xfId="8372" xr:uid="{429CF405-1390-403A-B8DD-D74AEEEE382B}"/>
    <cellStyle name="Normal 4 2 2 3 5 4 2" xfId="18752" xr:uid="{F0567FDE-6F5E-4EFC-B339-D3D8F41EAC59}"/>
    <cellStyle name="Normal 4 2 2 3 5 5" xfId="11205" xr:uid="{B4123C7D-1D5B-4683-9284-7DF1184A0883}"/>
    <cellStyle name="Normal 4 2 2 3 5 5 2" xfId="21585" xr:uid="{06EA28BA-E65A-4A86-9AA2-F77EB29C3F6B}"/>
    <cellStyle name="Normal 4 2 2 3 5 6" xfId="25320" xr:uid="{727BCEBE-3334-4D89-8771-987FA425547D}"/>
    <cellStyle name="Normal 4 2 2 3 5 7" xfId="13843" xr:uid="{DEFA00F6-18FB-427B-B130-728411644C83}"/>
    <cellStyle name="Normal 4 2 2 3 6" xfId="2926" xr:uid="{00000000-0005-0000-0000-00007F050000}"/>
    <cellStyle name="Normal 4 2 2 3 6 2" xfId="6105" xr:uid="{9F3C0357-5F61-4F3B-8096-0CF0F6AC8D66}"/>
    <cellStyle name="Normal 4 2 2 3 6 2 2" xfId="27468" xr:uid="{2E14018F-0E47-45B2-97A9-91B205A340B5}"/>
    <cellStyle name="Normal 4 2 2 3 6 2 3" xfId="15583" xr:uid="{64C90382-7B55-45A0-BEEB-8B0C1A2287BB}"/>
    <cellStyle name="Normal 4 2 2 3 6 3" xfId="8036" xr:uid="{723D2E27-132C-4556-87F6-C96E666DA9E2}"/>
    <cellStyle name="Normal 4 2 2 3 6 3 2" xfId="18416" xr:uid="{01B60CE9-C58F-40AD-B2ED-E2917838A755}"/>
    <cellStyle name="Normal 4 2 2 3 6 4" xfId="10869" xr:uid="{331A1D25-1E24-4484-BA91-7328824DCA98}"/>
    <cellStyle name="Normal 4 2 2 3 6 4 2" xfId="21249" xr:uid="{88F54577-95BD-42A6-85D4-E866A4006185}"/>
    <cellStyle name="Normal 4 2 2 3 6 5" xfId="25419" xr:uid="{8FF3C58E-8BD4-46B2-8C6F-993942D0C36F}"/>
    <cellStyle name="Normal 4 2 2 3 6 6" xfId="13439" xr:uid="{82146FBA-DF5A-403F-A8F8-AB19096A80A2}"/>
    <cellStyle name="Normal 4 2 2 3 7" xfId="2474" xr:uid="{00000000-0005-0000-0000-000080050000}"/>
    <cellStyle name="Normal 4 2 2 3 7 2" xfId="5761" xr:uid="{EC9D5935-AF72-4A26-A29D-51DAFC622B55}"/>
    <cellStyle name="Normal 4 2 2 3 7 2 2" xfId="27987" xr:uid="{E237374A-B761-4C1C-982F-F03C3356940D}"/>
    <cellStyle name="Normal 4 2 2 3 7 2 3" xfId="15145" xr:uid="{846F4005-524B-4E01-9B61-46CAB7B98D9C}"/>
    <cellStyle name="Normal 4 2 2 3 7 3" xfId="7598" xr:uid="{2DB1E442-9720-4757-BAC5-E023FA285D05}"/>
    <cellStyle name="Normal 4 2 2 3 7 3 2" xfId="17978" xr:uid="{F54C884B-2F83-4B33-B9F3-5FCE05C53621}"/>
    <cellStyle name="Normal 4 2 2 3 7 4" xfId="10431" xr:uid="{FEFE2369-68AF-434E-BCD2-AD61EC64D19A}"/>
    <cellStyle name="Normal 4 2 2 3 7 4 2" xfId="20811" xr:uid="{9C38CEA3-60C5-4E85-A799-A8CCAF3CBCF0}"/>
    <cellStyle name="Normal 4 2 2 3 7 5" xfId="23477" xr:uid="{667CD572-A39D-4242-BDBE-6BD6CBDADC26}"/>
    <cellStyle name="Normal 4 2 2 3 7 6" xfId="12861" xr:uid="{B3F4EDBB-7567-4018-802F-FF91A3DACCD9}"/>
    <cellStyle name="Normal 4 2 2 3 8" xfId="2228" xr:uid="{00000000-0005-0000-0000-00006F050000}"/>
    <cellStyle name="Normal 4 2 2 3 8 2" xfId="7354" xr:uid="{251AE1BE-6A83-459C-AEFA-B7D341745D18}"/>
    <cellStyle name="Normal 4 2 2 3 8 2 2" xfId="17734" xr:uid="{725D5F2A-A59D-4980-976E-3DAD4C780A9A}"/>
    <cellStyle name="Normal 4 2 2 3 8 3" xfId="10187" xr:uid="{CEA25CFD-DE8E-42A7-A923-AE34B8E6132F}"/>
    <cellStyle name="Normal 4 2 2 3 8 3 2" xfId="20567" xr:uid="{3701C557-99FE-4970-9E68-4ADB8F989C0B}"/>
    <cellStyle name="Normal 4 2 2 3 8 4" xfId="22662" xr:uid="{9BF09DFD-D193-4044-B1FF-E169C922CF43}"/>
    <cellStyle name="Normal 4 2 2 3 8 5" xfId="14901" xr:uid="{6ACCD0C8-4CE4-4F2E-8108-56149E92E85E}"/>
    <cellStyle name="Normal 4 2 2 3 9" xfId="3971" xr:uid="{0782F743-45C0-44C0-AEAC-8FCADDB238D7}"/>
    <cellStyle name="Normal 4 2 2 3 9 2" xfId="8794" xr:uid="{4AA8DE3C-01B3-4E95-9784-D962C9D85806}"/>
    <cellStyle name="Normal 4 2 2 3 9 2 2" xfId="19174" xr:uid="{F6E00A14-FBCC-4F12-9770-F7BEB8332FD4}"/>
    <cellStyle name="Normal 4 2 2 3 9 3" xfId="11627" xr:uid="{39C37010-AD2B-4D73-A546-B0C121666EB7}"/>
    <cellStyle name="Normal 4 2 2 3 9 3 2" xfId="22007" xr:uid="{59BB1F7F-F732-4642-B32D-D5C9FB5DAD06}"/>
    <cellStyle name="Normal 4 2 2 3 9 4" xfId="16341" xr:uid="{4EFDA8A4-00E8-4C1A-9A8D-8A09CE090A7D}"/>
    <cellStyle name="Normal 4 2 2 4" xfId="924" xr:uid="{00000000-0005-0000-0000-00004E050000}"/>
    <cellStyle name="Normal 4 2 2 4 10" xfId="6978" xr:uid="{43E72B32-F5E5-4D7A-8456-82088F87763A}"/>
    <cellStyle name="Normal 4 2 2 4 10 2" xfId="17358" xr:uid="{04BDADEE-CE3C-48F0-9BF5-EEC502683A20}"/>
    <cellStyle name="Normal 4 2 2 4 11" xfId="9811" xr:uid="{096BC897-755D-4269-9E65-AD651079D9D0}"/>
    <cellStyle name="Normal 4 2 2 4 11 2" xfId="20191" xr:uid="{A6A89815-2657-4104-BB75-987E6C39D265}"/>
    <cellStyle name="Normal 4 2 2 4 12" xfId="23876" xr:uid="{DB376193-8776-4576-A119-EDD2E75704CF}"/>
    <cellStyle name="Normal 4 2 2 4 13" xfId="12439" xr:uid="{73433729-7ABE-457A-8D58-3712B623EA70}"/>
    <cellStyle name="Normal 4 2 2 4 2" xfId="925" xr:uid="{00000000-0005-0000-0000-00004F050000}"/>
    <cellStyle name="Normal 4 2 2 4 2 10" xfId="9812" xr:uid="{74B6838E-3A0E-4581-8315-134652AC2605}"/>
    <cellStyle name="Normal 4 2 2 4 2 10 2" xfId="20192" xr:uid="{FA79C592-F3E4-45B7-8425-361543C0209D}"/>
    <cellStyle name="Normal 4 2 2 4 2 11" xfId="25133" xr:uid="{FE895F79-E79E-42EB-9468-F7EA69AAFCBD}"/>
    <cellStyle name="Normal 4 2 2 4 2 12" xfId="12584" xr:uid="{65891DFD-AC75-4EF2-BE1B-E12741DF5688}"/>
    <cellStyle name="Normal 4 2 2 4 2 2" xfId="926" xr:uid="{00000000-0005-0000-0000-000050050000}"/>
    <cellStyle name="Normal 4 2 2 4 2 2 2" xfId="3295" xr:uid="{00000000-0005-0000-0000-000084050000}"/>
    <cellStyle name="Normal 4 2 2 4 2 2 2 2" xfId="6352" xr:uid="{57213AAF-F5C4-44D0-A2B0-97F183471ECE}"/>
    <cellStyle name="Normal 4 2 2 4 2 2 2 2 2" xfId="27078" xr:uid="{FA7FA6CA-809C-434A-98F6-EFA80E8E9178}"/>
    <cellStyle name="Normal 4 2 2 4 2 2 2 2 3" xfId="27738" xr:uid="{F68157DE-0A3F-47CF-9F36-F86C136DC849}"/>
    <cellStyle name="Normal 4 2 2 4 2 2 2 2 4" xfId="15921" xr:uid="{B20FDE2B-52F5-42DE-AA97-018AFF58F137}"/>
    <cellStyle name="Normal 4 2 2 4 2 2 2 3" xfId="8374" xr:uid="{94A78240-CA92-4263-8B92-90DC69479D83}"/>
    <cellStyle name="Normal 4 2 2 4 2 2 2 3 2" xfId="28897" xr:uid="{1E60605B-AFC0-40FC-BDC4-0FBEA0E3394C}"/>
    <cellStyle name="Normal 4 2 2 4 2 2 2 3 3" xfId="18754" xr:uid="{07EB8F78-4D54-41C2-9ADD-00AC7DE8CF58}"/>
    <cellStyle name="Normal 4 2 2 4 2 2 2 4" xfId="11207" xr:uid="{7D57D94D-2B60-458D-BA6C-47C53AE0F291}"/>
    <cellStyle name="Normal 4 2 2 4 2 2 2 4 2" xfId="21587" xr:uid="{7271D98C-9040-49C3-9D7A-7C7D325CC6FB}"/>
    <cellStyle name="Normal 4 2 2 4 2 2 2 5" xfId="23382" xr:uid="{AA79B49B-DA04-48DE-850B-55B9AFF31B3F}"/>
    <cellStyle name="Normal 4 2 2 4 2 2 2 6" xfId="13845" xr:uid="{A33995DC-CE48-435F-9431-9C4EE806C447}"/>
    <cellStyle name="Normal 4 2 2 4 2 2 3" xfId="4327" xr:uid="{88AADD46-078C-4A1A-86CD-8C746649C1D3}"/>
    <cellStyle name="Normal 4 2 2 4 2 2 3 2" xfId="9098" xr:uid="{5AAA42F9-F8DA-4B91-9EB6-E9FE37649223}"/>
    <cellStyle name="Normal 4 2 2 4 2 2 3 2 2" xfId="29141" xr:uid="{B9E1C12C-87CA-4909-B0CC-617106AB27B7}"/>
    <cellStyle name="Normal 4 2 2 4 2 2 3 2 3" xfId="19478" xr:uid="{9F7414B7-8F52-4B89-BCA5-DE0EAD9F4546}"/>
    <cellStyle name="Normal 4 2 2 4 2 2 3 3" xfId="11931" xr:uid="{4502D610-E4EF-4C5E-9328-75FA8F718928}"/>
    <cellStyle name="Normal 4 2 2 4 2 2 3 3 2" xfId="22311" xr:uid="{11411F55-E273-4FE0-A186-04C1753E8C00}"/>
    <cellStyle name="Normal 4 2 2 4 2 2 3 4" xfId="25539" xr:uid="{954FFE69-45B1-4E9A-BDCD-E82D809935BA}"/>
    <cellStyle name="Normal 4 2 2 4 2 2 3 5" xfId="16645" xr:uid="{5B7A3110-2BE7-496F-AC9D-2E711862E030}"/>
    <cellStyle name="Normal 4 2 2 4 2 2 4" xfId="5229" xr:uid="{71A08C51-E181-4520-A87B-EB59AC28F586}"/>
    <cellStyle name="Normal 4 2 2 4 2 2 4 2" xfId="27673" xr:uid="{45FB5C57-856C-454C-9E6A-DB8981F59C9F}"/>
    <cellStyle name="Normal 4 2 2 4 2 2 4 3" xfId="14527" xr:uid="{9693F6C0-C7B6-4EB2-AC80-24099C13C0B3}"/>
    <cellStyle name="Normal 4 2 2 4 2 2 5" xfId="6980" xr:uid="{C34822D5-4980-4FB2-A8AB-9A66281BCD4A}"/>
    <cellStyle name="Normal 4 2 2 4 2 2 5 2" xfId="17360" xr:uid="{5B29B84B-2882-495A-A6A1-674BEE0C4A87}"/>
    <cellStyle name="Normal 4 2 2 4 2 2 6" xfId="9813" xr:uid="{B3D2A0E6-EF4F-442A-A3F6-CF3EBD577BB0}"/>
    <cellStyle name="Normal 4 2 2 4 2 2 6 2" xfId="20193" xr:uid="{8A7864B9-710E-45C3-B548-9810DBD6652D}"/>
    <cellStyle name="Normal 4 2 2 4 2 2 7" xfId="24867" xr:uid="{A3223941-99C9-4708-A4D9-962243FD31A6}"/>
    <cellStyle name="Normal 4 2 2 4 2 2 8" xfId="13217" xr:uid="{C4FAC374-CD0C-427D-9D1F-54A139A334CB}"/>
    <cellStyle name="Normal 4 2 2 4 2 3" xfId="3296" xr:uid="{00000000-0005-0000-0000-000085050000}"/>
    <cellStyle name="Normal 4 2 2 4 2 3 2" xfId="4510" xr:uid="{0818EA2E-927A-481A-859A-BCB273EFD974}"/>
    <cellStyle name="Normal 4 2 2 4 2 3 2 2" xfId="9281" xr:uid="{CCB918E8-A93E-4B16-84D4-AC3489B98F89}"/>
    <cellStyle name="Normal 4 2 2 4 2 3 2 2 2" xfId="29262" xr:uid="{EEDF7A42-8E48-4406-B6EE-1FF2A7C945F6}"/>
    <cellStyle name="Normal 4 2 2 4 2 3 2 2 3" xfId="19661" xr:uid="{AFB95E2C-728A-4693-BDBD-8364CF8A08B1}"/>
    <cellStyle name="Normal 4 2 2 4 2 3 2 3" xfId="12114" xr:uid="{93B9522D-5B6A-40E6-84CC-70C7765501C8}"/>
    <cellStyle name="Normal 4 2 2 4 2 3 2 3 2" xfId="22494" xr:uid="{67AD3FC9-E43D-458A-A5E2-6BC6C9BE5C24}"/>
    <cellStyle name="Normal 4 2 2 4 2 3 2 4" xfId="25270" xr:uid="{2DC845AD-6C37-486A-A7B8-01497128D10F}"/>
    <cellStyle name="Normal 4 2 2 4 2 3 2 5" xfId="16828" xr:uid="{0633965A-7B30-4EC2-8C0E-2C8A62B26074}"/>
    <cellStyle name="Normal 4 2 2 4 2 3 3" xfId="6353" xr:uid="{FDDB43A5-ABEA-49F9-8B54-B851083D45D7}"/>
    <cellStyle name="Normal 4 2 2 4 2 3 3 2" xfId="28217" xr:uid="{86F5E978-9FED-4FBE-BC62-5099C0089DEE}"/>
    <cellStyle name="Normal 4 2 2 4 2 3 3 3" xfId="15922" xr:uid="{55403D2F-1CF3-4059-A788-591AE8339692}"/>
    <cellStyle name="Normal 4 2 2 4 2 3 4" xfId="8375" xr:uid="{543F9E0E-EB2C-4DB4-8FC4-7742DCCA1393}"/>
    <cellStyle name="Normal 4 2 2 4 2 3 4 2" xfId="18755" xr:uid="{083473DA-79F7-4E5D-9210-F776595C2A0E}"/>
    <cellStyle name="Normal 4 2 2 4 2 3 5" xfId="11208" xr:uid="{A96EA365-06FB-400A-A0A0-F3301435CF8D}"/>
    <cellStyle name="Normal 4 2 2 4 2 3 5 2" xfId="21588" xr:uid="{2702454B-AC90-417A-B4E6-1021B0A56BC9}"/>
    <cellStyle name="Normal 4 2 2 4 2 3 6" xfId="23087" xr:uid="{DE759B16-35D1-44DC-BFF4-D8C2C2A31E68}"/>
    <cellStyle name="Normal 4 2 2 4 2 3 7" xfId="13846" xr:uid="{0ADE618F-B6AE-4C45-95BD-9B1583E34E61}"/>
    <cellStyle name="Normal 4 2 2 4 2 4" xfId="3294" xr:uid="{00000000-0005-0000-0000-000086050000}"/>
    <cellStyle name="Normal 4 2 2 4 2 4 2" xfId="6351" xr:uid="{AAF72A24-F1C6-480B-98DC-4A89960A15A5}"/>
    <cellStyle name="Normal 4 2 2 4 2 4 2 2" xfId="26247" xr:uid="{7442A6A0-3EDD-4480-B062-C50A51984114}"/>
    <cellStyle name="Normal 4 2 2 4 2 4 2 3" xfId="15920" xr:uid="{DA566C5C-2C16-4232-AE10-7BEF4D950917}"/>
    <cellStyle name="Normal 4 2 2 4 2 4 3" xfId="8373" xr:uid="{20768569-174D-40A4-9A7F-25676938BB96}"/>
    <cellStyle name="Normal 4 2 2 4 2 4 3 2" xfId="18753" xr:uid="{20CE6C7A-761A-46D0-96C2-AD0FF85A7D94}"/>
    <cellStyle name="Normal 4 2 2 4 2 4 4" xfId="11206" xr:uid="{DA374353-C8F8-4AE2-8C96-8538D52C51F7}"/>
    <cellStyle name="Normal 4 2 2 4 2 4 4 2" xfId="21586" xr:uid="{CFF0B452-282C-4DD8-9127-B61CE55EEAA7}"/>
    <cellStyle name="Normal 4 2 2 4 2 4 5" xfId="25393" xr:uid="{E892D505-0A99-41BD-8E5A-1F3F82763A3C}"/>
    <cellStyle name="Normal 4 2 2 4 2 4 6" xfId="13844" xr:uid="{06B5F8F0-3CB7-4B3F-9C0A-9D8FF13D20B1}"/>
    <cellStyle name="Normal 4 2 2 4 2 5" xfId="2617" xr:uid="{00000000-0005-0000-0000-000087050000}"/>
    <cellStyle name="Normal 4 2 2 4 2 5 2" xfId="5878" xr:uid="{171A5BF7-BC41-4681-85A6-995E693AE31B}"/>
    <cellStyle name="Normal 4 2 2 4 2 5 2 2" xfId="25850" xr:uid="{BE7B5EEC-EA53-42AF-B95F-D971A9CF9890}"/>
    <cellStyle name="Normal 4 2 2 4 2 5 2 3" xfId="15288" xr:uid="{85F14D3C-8ABE-4C7B-8EB9-96863347B539}"/>
    <cellStyle name="Normal 4 2 2 4 2 5 3" xfId="7741" xr:uid="{26A12828-DFE0-4715-9316-629A4B9DBE36}"/>
    <cellStyle name="Normal 4 2 2 4 2 5 3 2" xfId="18121" xr:uid="{AE099D59-17E4-4E4F-AA29-D90E573E0551}"/>
    <cellStyle name="Normal 4 2 2 4 2 5 4" xfId="10574" xr:uid="{3D7714DE-F127-4500-8005-EFFB419DAD0C}"/>
    <cellStyle name="Normal 4 2 2 4 2 5 4 2" xfId="20954" xr:uid="{38B96024-71F1-4D35-B8AD-4060713747C2}"/>
    <cellStyle name="Normal 4 2 2 4 2 5 5" xfId="25466" xr:uid="{39726886-B996-427D-9878-F32605EC1946}"/>
    <cellStyle name="Normal 4 2 2 4 2 5 6" xfId="13004" xr:uid="{F1E4B336-E499-4981-8108-CA3BBF41F09A}"/>
    <cellStyle name="Normal 4 2 2 4 2 6" xfId="2351" xr:uid="{00000000-0005-0000-0000-000082050000}"/>
    <cellStyle name="Normal 4 2 2 4 2 6 2" xfId="7477" xr:uid="{B1557CEC-49F6-4432-A9B6-3FA38E9ECDD5}"/>
    <cellStyle name="Normal 4 2 2 4 2 6 2 2" xfId="17857" xr:uid="{0E89E44A-523E-472B-943B-FA6A00816B8D}"/>
    <cellStyle name="Normal 4 2 2 4 2 6 3" xfId="10310" xr:uid="{8C71FD11-9122-4445-B3C1-70AB7805FDB4}"/>
    <cellStyle name="Normal 4 2 2 4 2 6 3 2" xfId="20690" xr:uid="{80D63F16-10E5-4DA3-A974-0043DAC15398}"/>
    <cellStyle name="Normal 4 2 2 4 2 6 4" xfId="24881" xr:uid="{3D4B304D-F455-457D-A90B-E2E5A08C7EA4}"/>
    <cellStyle name="Normal 4 2 2 4 2 6 5" xfId="15024" xr:uid="{B669BB6C-6997-4AD8-8732-EA1A33D9B286}"/>
    <cellStyle name="Normal 4 2 2 4 2 7" xfId="3892" xr:uid="{B1EFC525-476C-434F-9E37-E08229CCCE26}"/>
    <cellStyle name="Normal 4 2 2 4 2 7 2" xfId="8723" xr:uid="{FCE14AAF-D21D-4506-9395-355BAD6D8146}"/>
    <cellStyle name="Normal 4 2 2 4 2 7 2 2" xfId="19103" xr:uid="{F27D2E40-C611-4140-9B54-38E2E2EE971B}"/>
    <cellStyle name="Normal 4 2 2 4 2 7 3" xfId="11556" xr:uid="{AA35E4C3-6C6B-47D8-B322-4B463ED45D22}"/>
    <cellStyle name="Normal 4 2 2 4 2 7 3 2" xfId="21936" xr:uid="{23C4568E-9550-4B68-846A-7D11E933FE72}"/>
    <cellStyle name="Normal 4 2 2 4 2 7 4" xfId="16270" xr:uid="{6E29289B-C7EC-4ECC-B39D-909A5086C9CB}"/>
    <cellStyle name="Normal 4 2 2 4 2 8" xfId="5228" xr:uid="{50D16BA2-8008-491C-BC3B-413F344C97FB}"/>
    <cellStyle name="Normal 4 2 2 4 2 8 2" xfId="14526" xr:uid="{4C3EE0CF-CA2D-48BF-95C6-4BF5421807AC}"/>
    <cellStyle name="Normal 4 2 2 4 2 9" xfId="6979" xr:uid="{875A6027-B59C-4A05-9E65-B3598367CBD9}"/>
    <cellStyle name="Normal 4 2 2 4 2 9 2" xfId="17359" xr:uid="{31A635BB-04AE-4C97-823E-027693102A10}"/>
    <cellStyle name="Normal 4 2 2 4 3" xfId="927" xr:uid="{00000000-0005-0000-0000-000051050000}"/>
    <cellStyle name="Normal 4 2 2 4 3 2" xfId="3297" xr:uid="{00000000-0005-0000-0000-000089050000}"/>
    <cellStyle name="Normal 4 2 2 4 3 2 2" xfId="6354" xr:uid="{DB7ED969-706E-4EF0-8AEF-B44F27724A10}"/>
    <cellStyle name="Normal 4 2 2 4 3 2 2 2" xfId="23125" xr:uid="{9FE4B55D-C27F-4451-A7C1-C9A4141F9F8A}"/>
    <cellStyle name="Normal 4 2 2 4 3 2 2 3" xfId="27250" xr:uid="{CA430E71-5522-4843-98CF-6155ACFE8AD5}"/>
    <cellStyle name="Normal 4 2 2 4 3 2 2 4" xfId="15923" xr:uid="{C8B4B23E-964D-45F0-BD2E-16FB4962FA6A}"/>
    <cellStyle name="Normal 4 2 2 4 3 2 3" xfId="8376" xr:uid="{E71EE9B8-8A89-4351-94DC-B421A5A739E6}"/>
    <cellStyle name="Normal 4 2 2 4 3 2 3 2" xfId="28898" xr:uid="{8A9BB08A-E1CA-405D-AAF2-CCC73066E3DE}"/>
    <cellStyle name="Normal 4 2 2 4 3 2 3 3" xfId="18756" xr:uid="{39935B28-D386-4C98-8C09-EB303EB0DF92}"/>
    <cellStyle name="Normal 4 2 2 4 3 2 4" xfId="11209" xr:uid="{2C0893F6-16AC-4C83-9939-1FC44AAE1A9C}"/>
    <cellStyle name="Normal 4 2 2 4 3 2 4 2" xfId="21589" xr:uid="{A416532E-34D5-4011-986D-89B29049DD01}"/>
    <cellStyle name="Normal 4 2 2 4 3 2 5" xfId="23637" xr:uid="{ADB69F83-0DC2-4AB2-A25E-152CDECDF452}"/>
    <cellStyle name="Normal 4 2 2 4 3 2 6" xfId="13847" xr:uid="{A4050B32-F993-42F5-8D2A-3EA26B22D6A8}"/>
    <cellStyle name="Normal 4 2 2 4 3 3" xfId="2767" xr:uid="{00000000-0005-0000-0000-00008A050000}"/>
    <cellStyle name="Normal 4 2 2 4 3 3 2" xfId="5984" xr:uid="{D714554F-13C7-4848-82DA-F99578ED663A}"/>
    <cellStyle name="Normal 4 2 2 4 3 3 2 2" xfId="26166" xr:uid="{4A8A2886-3655-4331-8314-C7D89A290E72}"/>
    <cellStyle name="Normal 4 2 2 4 3 3 2 3" xfId="15437" xr:uid="{BC108CB3-8816-4F88-B024-2E3BE8906A44}"/>
    <cellStyle name="Normal 4 2 2 4 3 3 3" xfId="7890" xr:uid="{F9E1BE4C-D1B0-4252-8D15-CA52ECD0B49B}"/>
    <cellStyle name="Normal 4 2 2 4 3 3 3 2" xfId="18270" xr:uid="{9D3BCCF4-1B4A-4E65-BE42-0D0D7784F0B5}"/>
    <cellStyle name="Normal 4 2 2 4 3 3 4" xfId="10723" xr:uid="{F08D7AC6-7D0D-40B5-9DBE-C91C9CF97BB7}"/>
    <cellStyle name="Normal 4 2 2 4 3 3 4 2" xfId="21103" xr:uid="{8FB6AC6A-4B64-430D-A14E-25FF3B69A30F}"/>
    <cellStyle name="Normal 4 2 2 4 3 3 5" xfId="23728" xr:uid="{CF92C751-6CFD-4CA8-A398-128DAAC974AF}"/>
    <cellStyle name="Normal 4 2 2 4 3 3 6" xfId="13216" xr:uid="{E7F360B1-F7E5-46C2-A001-A68EAD7EDD58}"/>
    <cellStyle name="Normal 4 2 2 4 3 4" xfId="4181" xr:uid="{C41374AA-398E-49B6-93FD-E1A9331CDFBC}"/>
    <cellStyle name="Normal 4 2 2 4 3 4 2" xfId="8952" xr:uid="{2AE103A5-42BD-4788-B14D-BCB8209021C1}"/>
    <cellStyle name="Normal 4 2 2 4 3 4 2 2" xfId="29040" xr:uid="{1A00E0E5-F5CE-451B-9F9A-DA9C7B5273AD}"/>
    <cellStyle name="Normal 4 2 2 4 3 4 2 3" xfId="19332" xr:uid="{110560D6-4830-4636-B47C-84D0AA400F01}"/>
    <cellStyle name="Normal 4 2 2 4 3 4 3" xfId="11785" xr:uid="{4AB957CD-0568-492F-99FA-8AA901196C47}"/>
    <cellStyle name="Normal 4 2 2 4 3 4 3 2" xfId="22165" xr:uid="{959B2846-8940-444B-9242-3D2D882B8289}"/>
    <cellStyle name="Normal 4 2 2 4 3 4 4" xfId="23592" xr:uid="{85AB795E-D515-4FF1-B160-6B8D05B87815}"/>
    <cellStyle name="Normal 4 2 2 4 3 4 5" xfId="16499" xr:uid="{041B70B4-5B7D-41AE-8F55-49F80D50D331}"/>
    <cellStyle name="Normal 4 2 2 4 3 5" xfId="5230" xr:uid="{C79EFE5B-41C6-462D-B4AC-220D9794CBC6}"/>
    <cellStyle name="Normal 4 2 2 4 3 5 2" xfId="28283" xr:uid="{A131D15C-124D-4DEB-BDDF-DD0D370252B0}"/>
    <cellStyle name="Normal 4 2 2 4 3 5 3" xfId="14528" xr:uid="{239FF3B8-81F4-4B1E-8621-980706B91857}"/>
    <cellStyle name="Normal 4 2 2 4 3 6" xfId="6981" xr:uid="{13FAE052-AAAF-4089-9B8C-AC0A9A30A793}"/>
    <cellStyle name="Normal 4 2 2 4 3 6 2" xfId="17361" xr:uid="{798452EE-FFD2-46AE-A248-D50DB1B3F953}"/>
    <cellStyle name="Normal 4 2 2 4 3 7" xfId="9814" xr:uid="{F6094285-A40A-4F54-8464-644AB105B121}"/>
    <cellStyle name="Normal 4 2 2 4 3 7 2" xfId="20194" xr:uid="{E0FCD560-82AA-48F0-8626-A9CDB155C7F6}"/>
    <cellStyle name="Normal 4 2 2 4 3 8" xfId="23926" xr:uid="{B8BD615D-BCC6-44CB-97AB-FCFF8CC4069D}"/>
    <cellStyle name="Normal 4 2 2 4 3 9" xfId="12742" xr:uid="{EF6AB516-E6BA-436B-8008-52FF10DC7C72}"/>
    <cellStyle name="Normal 4 2 2 4 4" xfId="928" xr:uid="{00000000-0005-0000-0000-000052050000}"/>
    <cellStyle name="Normal 4 2 2 4 4 2" xfId="4511" xr:uid="{7F0BAE6F-8248-4C02-BF04-CC0E1E710B11}"/>
    <cellStyle name="Normal 4 2 2 4 4 2 2" xfId="9282" xr:uid="{C5A7C9DC-C510-4E40-89A9-1A786C2F8733}"/>
    <cellStyle name="Normal 4 2 2 4 4 2 2 2" xfId="29263" xr:uid="{9B6D7F25-F703-4899-B377-A6929FFA8706}"/>
    <cellStyle name="Normal 4 2 2 4 4 2 2 3" xfId="19662" xr:uid="{75DA1B32-F879-4F31-9D4A-AE0B31D392BA}"/>
    <cellStyle name="Normal 4 2 2 4 4 2 3" xfId="12115" xr:uid="{90B7D2CC-CB4E-4D61-8F2C-37CD29D6B66B}"/>
    <cellStyle name="Normal 4 2 2 4 4 2 3 2" xfId="22495" xr:uid="{12E16E5C-8897-4BE6-B2B0-329C403E707D}"/>
    <cellStyle name="Normal 4 2 2 4 4 2 4" xfId="25603" xr:uid="{95370623-BF1A-416E-987A-4E99F4F097B5}"/>
    <cellStyle name="Normal 4 2 2 4 4 2 5" xfId="16829" xr:uid="{5AF74597-6190-4DBE-B557-1DC9EE8ABB2C}"/>
    <cellStyle name="Normal 4 2 2 4 4 3" xfId="5231" xr:uid="{DC98DC4E-5DC0-4CF2-B1E2-0640CA7891F1}"/>
    <cellStyle name="Normal 4 2 2 4 4 3 2" xfId="25857" xr:uid="{39A713B4-432B-4920-8061-C58CD61DE077}"/>
    <cellStyle name="Normal 4 2 2 4 4 3 3" xfId="14529" xr:uid="{E125828D-806B-441F-8960-87D5B184F968}"/>
    <cellStyle name="Normal 4 2 2 4 4 4" xfId="6982" xr:uid="{B589063A-5A25-4BE9-873F-199C25D2C403}"/>
    <cellStyle name="Normal 4 2 2 4 4 4 2" xfId="17362" xr:uid="{5DA7FAB8-26C6-4D3C-AD00-27D33ACB7DE0}"/>
    <cellStyle name="Normal 4 2 2 4 4 5" xfId="9815" xr:uid="{5FDF8056-D649-42E6-86D3-515DFA2885AE}"/>
    <cellStyle name="Normal 4 2 2 4 4 5 2" xfId="20195" xr:uid="{9694BB31-BBB1-4DE5-AE33-972C3DB25A66}"/>
    <cellStyle name="Normal 4 2 2 4 4 6" xfId="22921" xr:uid="{38504A9F-730E-4AFE-84EC-6873EF8F377A}"/>
    <cellStyle name="Normal 4 2 2 4 4 7" xfId="13848" xr:uid="{48C4D6CF-5E56-4CE8-BED3-BA3B24319385}"/>
    <cellStyle name="Normal 4 2 2 4 5" xfId="2927" xr:uid="{00000000-0005-0000-0000-00008C050000}"/>
    <cellStyle name="Normal 4 2 2 4 5 2" xfId="6106" xr:uid="{94E986A0-9D03-4141-BAA9-6B86CD95BC63}"/>
    <cellStyle name="Normal 4 2 2 4 5 2 2" xfId="25711" xr:uid="{E5329199-FF78-4B4A-8B5D-D953DEA46CC1}"/>
    <cellStyle name="Normal 4 2 2 4 5 2 3" xfId="27964" xr:uid="{2BA4E496-5583-47CD-A334-E7ADA2E23914}"/>
    <cellStyle name="Normal 4 2 2 4 5 2 4" xfId="15584" xr:uid="{C60D9B1A-07BB-4E09-9939-2FD56421173C}"/>
    <cellStyle name="Normal 4 2 2 4 5 3" xfId="8037" xr:uid="{7DA0102F-5996-450F-A2F8-FD7CA9B9A43A}"/>
    <cellStyle name="Normal 4 2 2 4 5 3 2" xfId="28240" xr:uid="{4B0F276F-F12C-461C-96E8-541A24B9A97B}"/>
    <cellStyle name="Normal 4 2 2 4 5 3 3" xfId="18417" xr:uid="{66C3041F-BB06-46A9-8916-6826EF97BC08}"/>
    <cellStyle name="Normal 4 2 2 4 5 4" xfId="10870" xr:uid="{D17C5C4B-F940-4D53-86D1-51EE1CD3A322}"/>
    <cellStyle name="Normal 4 2 2 4 5 4 2" xfId="21250" xr:uid="{529D701B-8938-44F3-9B41-8B7D3475A218}"/>
    <cellStyle name="Normal 4 2 2 4 5 5" xfId="25269" xr:uid="{89D46EA6-8B48-4DE6-96C0-708E1778CD65}"/>
    <cellStyle name="Normal 4 2 2 4 5 6" xfId="13440" xr:uid="{0433115D-CD86-4F97-9A69-0CD7588BD6CA}"/>
    <cellStyle name="Normal 4 2 2 4 6" xfId="2454" xr:uid="{00000000-0005-0000-0000-00008D050000}"/>
    <cellStyle name="Normal 4 2 2 4 6 2" xfId="5745" xr:uid="{6B248BF3-FE3E-4975-ACF5-E79D0C31AE6B}"/>
    <cellStyle name="Normal 4 2 2 4 6 2 2" xfId="27107" xr:uid="{6D5AABAF-7EA6-482E-A3D3-B00D19E543D5}"/>
    <cellStyle name="Normal 4 2 2 4 6 2 3" xfId="15125" xr:uid="{472856FF-6085-4563-98BB-CE62A8294F52}"/>
    <cellStyle name="Normal 4 2 2 4 6 3" xfId="7578" xr:uid="{F76A5DB4-AE73-4355-9086-9B46F7852BB8}"/>
    <cellStyle name="Normal 4 2 2 4 6 3 2" xfId="17958" xr:uid="{735D299E-C6F1-4BB1-8DDD-5D65C0A2C320}"/>
    <cellStyle name="Normal 4 2 2 4 6 4" xfId="10411" xr:uid="{9021F540-409A-4C40-A5B4-87DF8A106FF3}"/>
    <cellStyle name="Normal 4 2 2 4 6 4 2" xfId="20791" xr:uid="{7220C185-106B-4FC8-9093-434972A947E8}"/>
    <cellStyle name="Normal 4 2 2 4 6 5" xfId="22675" xr:uid="{A71608BB-3685-495F-8A97-BC62EF5BA3EA}"/>
    <cellStyle name="Normal 4 2 2 4 6 6" xfId="12841" xr:uid="{0DD415B8-547E-4632-B007-51AFF8BE85A1}"/>
    <cellStyle name="Normal 4 2 2 4 7" xfId="2208" xr:uid="{00000000-0005-0000-0000-000081050000}"/>
    <cellStyle name="Normal 4 2 2 4 7 2" xfId="7334" xr:uid="{3BF7C5D6-6D70-4BAB-9DE4-9D0AB1537E19}"/>
    <cellStyle name="Normal 4 2 2 4 7 2 2" xfId="17714" xr:uid="{A5A87725-B542-456C-8C24-5938A5086B56}"/>
    <cellStyle name="Normal 4 2 2 4 7 3" xfId="10167" xr:uid="{4DC94CEA-72D3-4462-AEBD-33D0D4D37B08}"/>
    <cellStyle name="Normal 4 2 2 4 7 3 2" xfId="20547" xr:uid="{812DAA69-B456-4A1B-A0AE-237CBC55FE00}"/>
    <cellStyle name="Normal 4 2 2 4 7 4" xfId="25095" xr:uid="{59F58065-4199-4106-9A15-BD2C5391B7B0}"/>
    <cellStyle name="Normal 4 2 2 4 7 5" xfId="14881" xr:uid="{0112D7EC-2D98-4DEC-B91B-F1F848280BB9}"/>
    <cellStyle name="Normal 4 2 2 4 8" xfId="3972" xr:uid="{0ED48F26-5E12-4166-A72C-6C4C5EBBF6E1}"/>
    <cellStyle name="Normal 4 2 2 4 8 2" xfId="8795" xr:uid="{B54FB584-BA06-4EA1-8EA4-E90091879801}"/>
    <cellStyle name="Normal 4 2 2 4 8 2 2" xfId="19175" xr:uid="{43D71011-D7FA-43E6-AE67-38BB7485609A}"/>
    <cellStyle name="Normal 4 2 2 4 8 3" xfId="11628" xr:uid="{768F07F0-1087-4E61-808E-A14C0851C388}"/>
    <cellStyle name="Normal 4 2 2 4 8 3 2" xfId="22008" xr:uid="{46234296-031E-4FFD-AB74-AEB0A33D65BC}"/>
    <cellStyle name="Normal 4 2 2 4 8 4" xfId="16342" xr:uid="{EBCA9866-59FB-4AE0-99FD-11E1A4B490BA}"/>
    <cellStyle name="Normal 4 2 2 4 9" xfId="5227" xr:uid="{141EB3B9-3DBB-46EA-A0E2-EEA3709D310A}"/>
    <cellStyle name="Normal 4 2 2 4 9 2" xfId="14525" xr:uid="{5959E2D1-4D58-4EA5-A4A4-9B85D8ADCB59}"/>
    <cellStyle name="Normal 4 2 2 5" xfId="929" xr:uid="{00000000-0005-0000-0000-000053050000}"/>
    <cellStyle name="Normal 4 2 2 5 10" xfId="9816" xr:uid="{58171749-EBE0-41BC-A70E-179CEEF4D561}"/>
    <cellStyle name="Normal 4 2 2 5 10 2" xfId="20196" xr:uid="{F2D3F1B8-6D2E-44D4-A005-7B245604EB93}"/>
    <cellStyle name="Normal 4 2 2 5 11" xfId="23638" xr:uid="{4F6A9DC8-DC4E-49AC-9523-A707C70EEC77}"/>
    <cellStyle name="Normal 4 2 2 5 12" xfId="12585" xr:uid="{4A902344-3DCA-4B79-8C03-DAFE5EFE6440}"/>
    <cellStyle name="Normal 4 2 2 5 2" xfId="930" xr:uid="{00000000-0005-0000-0000-000054050000}"/>
    <cellStyle name="Normal 4 2 2 5 2 2" xfId="931" xr:uid="{00000000-0005-0000-0000-000055050000}"/>
    <cellStyle name="Normal 4 2 2 5 2 2 2" xfId="5234" xr:uid="{BB2A55E1-3D3F-4778-BABA-3D7670BAE9A7}"/>
    <cellStyle name="Normal 4 2 2 5 2 2 2 2" xfId="24779" xr:uid="{74E8F1D5-1987-43CF-86B6-92E1C1DC5CAE}"/>
    <cellStyle name="Normal 4 2 2 5 2 2 2 3" xfId="27414" xr:uid="{91A993C5-8F2D-4A39-B491-DF055DE86D3F}"/>
    <cellStyle name="Normal 4 2 2 5 2 2 2 4" xfId="14532" xr:uid="{A58CF70A-7684-468F-AF9E-72F91CDEE923}"/>
    <cellStyle name="Normal 4 2 2 5 2 2 3" xfId="6985" xr:uid="{B06B3D5D-2FFD-47A5-9374-E7A749D7EB10}"/>
    <cellStyle name="Normal 4 2 2 5 2 2 3 2" xfId="27616" xr:uid="{686F00C0-92AF-48EF-8F7F-341E1897A390}"/>
    <cellStyle name="Normal 4 2 2 5 2 2 3 3" xfId="27353" xr:uid="{702B176F-70B9-4C22-9475-A180B82C544E}"/>
    <cellStyle name="Normal 4 2 2 5 2 2 3 4" xfId="17365" xr:uid="{7DE463CC-A07F-486F-BB45-A1F85BEC3835}"/>
    <cellStyle name="Normal 4 2 2 5 2 2 4" xfId="9818" xr:uid="{D5FE8D46-57A1-4FC6-9783-A476A8A2C32E}"/>
    <cellStyle name="Normal 4 2 2 5 2 2 4 2" xfId="29412" xr:uid="{68BE820C-826A-4F57-ADEA-F7F33A39BF0A}"/>
    <cellStyle name="Normal 4 2 2 5 2 2 4 3" xfId="20198" xr:uid="{F308CD53-9FA7-4232-AE58-24B2EA28331A}"/>
    <cellStyle name="Normal 4 2 2 5 2 2 5" xfId="24678" xr:uid="{1AB2CD9D-E3DE-4EBE-B49B-256598088DFA}"/>
    <cellStyle name="Normal 4 2 2 5 2 2 6" xfId="13849" xr:uid="{D5346BBC-C88F-434A-BAD1-F6962974956D}"/>
    <cellStyle name="Normal 4 2 2 5 2 3" xfId="2768" xr:uid="{00000000-0005-0000-0000-000091050000}"/>
    <cellStyle name="Normal 4 2 2 5 2 3 2" xfId="5985" xr:uid="{4F79CE1D-FD04-4C1D-A924-F43EB3944698}"/>
    <cellStyle name="Normal 4 2 2 5 2 3 2 2" xfId="27659" xr:uid="{78AB8423-D389-4A4C-AA7F-9649141E7E78}"/>
    <cellStyle name="Normal 4 2 2 5 2 3 2 3" xfId="15438" xr:uid="{531E4F4E-25E5-4752-B345-7AB1E9CE93D1}"/>
    <cellStyle name="Normal 4 2 2 5 2 3 3" xfId="7891" xr:uid="{CF0B3C64-E9A4-45CB-A1FE-9AC51949BCF2}"/>
    <cellStyle name="Normal 4 2 2 5 2 3 3 2" xfId="18271" xr:uid="{2B965257-6DF8-4838-AC3B-96710552853B}"/>
    <cellStyle name="Normal 4 2 2 5 2 3 4" xfId="10724" xr:uid="{9D62CC09-3D0C-4422-B8FC-85CA6C106737}"/>
    <cellStyle name="Normal 4 2 2 5 2 3 4 2" xfId="21104" xr:uid="{BFCBB2F2-3BD5-4435-B291-1D9922CF1C77}"/>
    <cellStyle name="Normal 4 2 2 5 2 3 5" xfId="24429" xr:uid="{B81F789B-A9FC-42A8-8330-5722F5ED092D}"/>
    <cellStyle name="Normal 4 2 2 5 2 3 6" xfId="13218" xr:uid="{0AE12896-55C9-400E-B3AD-39B52619F1E1}"/>
    <cellStyle name="Normal 4 2 2 5 2 4" xfId="4182" xr:uid="{C65CDB0D-6C14-4C4C-87D1-96C498932E52}"/>
    <cellStyle name="Normal 4 2 2 5 2 4 2" xfId="8953" xr:uid="{AEBCDB12-132A-452C-88C9-3FC1C24CFE4E}"/>
    <cellStyle name="Normal 4 2 2 5 2 4 2 2" xfId="29041" xr:uid="{26AD6E36-E1A2-433D-A82E-BC36F2F67C15}"/>
    <cellStyle name="Normal 4 2 2 5 2 4 2 3" xfId="19333" xr:uid="{C7C432BD-09CF-4123-8F42-D072425FBBA1}"/>
    <cellStyle name="Normal 4 2 2 5 2 4 3" xfId="11786" xr:uid="{A55D2D27-6739-4D76-82E6-630FED310E41}"/>
    <cellStyle name="Normal 4 2 2 5 2 4 3 2" xfId="22166" xr:uid="{321A2C97-4639-4556-BBDC-487AF3689163}"/>
    <cellStyle name="Normal 4 2 2 5 2 4 4" xfId="25057" xr:uid="{1F29A50C-4EA9-4D04-AC66-CEF83CD20367}"/>
    <cellStyle name="Normal 4 2 2 5 2 4 5" xfId="16500" xr:uid="{440D7215-C38F-4516-A4CE-2A597E91CD6C}"/>
    <cellStyle name="Normal 4 2 2 5 2 5" xfId="5233" xr:uid="{5B25C12D-A192-48CA-AC6B-FE90824957C4}"/>
    <cellStyle name="Normal 4 2 2 5 2 5 2" xfId="26475" xr:uid="{783D4596-487B-4E3C-BB7C-A9BBBD3AC4AA}"/>
    <cellStyle name="Normal 4 2 2 5 2 5 3" xfId="14531" xr:uid="{3D001904-949B-4072-A028-E4CB6746FFCE}"/>
    <cellStyle name="Normal 4 2 2 5 2 6" xfId="6984" xr:uid="{45EC6BC5-5E6F-4537-B521-428A8AFBB9A5}"/>
    <cellStyle name="Normal 4 2 2 5 2 6 2" xfId="17364" xr:uid="{862A1209-6E22-4B39-845A-AFB905B8255E}"/>
    <cellStyle name="Normal 4 2 2 5 2 7" xfId="9817" xr:uid="{AAC5116F-CB34-4B2F-8E39-FFF7ED7A0A97}"/>
    <cellStyle name="Normal 4 2 2 5 2 7 2" xfId="20197" xr:uid="{7412C043-D4CC-480B-86F4-33890837420C}"/>
    <cellStyle name="Normal 4 2 2 5 2 8" xfId="24649" xr:uid="{88F5A006-EB78-4F59-BF5B-E07823D4D7C3}"/>
    <cellStyle name="Normal 4 2 2 5 2 9" xfId="12743" xr:uid="{431D2F21-2C4D-4F5F-BA8F-7DD2E2FAB5CD}"/>
    <cellStyle name="Normal 4 2 2 5 3" xfId="932" xr:uid="{00000000-0005-0000-0000-000056050000}"/>
    <cellStyle name="Normal 4 2 2 5 3 2" xfId="4512" xr:uid="{E049B8BE-D8B3-4C11-B71A-CECFADEA9B46}"/>
    <cellStyle name="Normal 4 2 2 5 3 2 2" xfId="9283" xr:uid="{59266FD9-2CBC-409D-BE2A-DADD88089D21}"/>
    <cellStyle name="Normal 4 2 2 5 3 2 2 2" xfId="29264" xr:uid="{8F65F3E8-198E-4DC9-B2F5-2F429F94C8C2}"/>
    <cellStyle name="Normal 4 2 2 5 3 2 2 3" xfId="19663" xr:uid="{171404A7-91D5-4668-BD99-3D813849E06B}"/>
    <cellStyle name="Normal 4 2 2 5 3 2 3" xfId="12116" xr:uid="{729A547F-B580-400E-A1FF-6F5B18CD426C}"/>
    <cellStyle name="Normal 4 2 2 5 3 2 3 2" xfId="22496" xr:uid="{0D8505EA-1315-4A5E-B875-2CCF2ABF7183}"/>
    <cellStyle name="Normal 4 2 2 5 3 2 4" xfId="23436" xr:uid="{05B6868B-10CB-4611-8174-C49205B1C086}"/>
    <cellStyle name="Normal 4 2 2 5 3 2 5" xfId="16830" xr:uid="{04DF7987-3D04-4196-95B7-14D3FE0348E2}"/>
    <cellStyle name="Normal 4 2 2 5 3 3" xfId="5235" xr:uid="{D0DC0D79-6B0D-42F4-8359-B63BD6B67808}"/>
    <cellStyle name="Normal 4 2 2 5 3 3 2" xfId="23028" xr:uid="{6C72D273-C781-4929-9BDC-EC14BA3726CA}"/>
    <cellStyle name="Normal 4 2 2 5 3 3 3" xfId="27281" xr:uid="{FEC6DF22-1838-4905-B289-846F6F736681}"/>
    <cellStyle name="Normal 4 2 2 5 3 3 4" xfId="14533" xr:uid="{9362DCF5-4498-4EE8-8D1C-A467273DD596}"/>
    <cellStyle name="Normal 4 2 2 5 3 4" xfId="6986" xr:uid="{901345E2-1587-469C-939D-B36370FF6A42}"/>
    <cellStyle name="Normal 4 2 2 5 3 4 2" xfId="25624" xr:uid="{3D7F0D0C-9321-4763-AD34-9EF0AE3FF06C}"/>
    <cellStyle name="Normal 4 2 2 5 3 4 3" xfId="28579" xr:uid="{63F75DC7-B827-4F4B-831E-0EB2CFD23B86}"/>
    <cellStyle name="Normal 4 2 2 5 3 4 4" xfId="17366" xr:uid="{8DCB8E37-B49A-46AC-82EB-538434DD6566}"/>
    <cellStyle name="Normal 4 2 2 5 3 5" xfId="9819" xr:uid="{22B8E61A-940A-44EF-A67B-1FEF8E888503}"/>
    <cellStyle name="Normal 4 2 2 5 3 5 2" xfId="29413" xr:uid="{8E69B30C-E9F1-4BF1-A24F-F3AC703D1500}"/>
    <cellStyle name="Normal 4 2 2 5 3 5 3" xfId="20199" xr:uid="{AC92B244-EF5E-4695-B110-FEA706E96ED0}"/>
    <cellStyle name="Normal 4 2 2 5 3 6" xfId="23035" xr:uid="{B1C54EFA-4EE1-4FC3-8C1B-3F4ED1734102}"/>
    <cellStyle name="Normal 4 2 2 5 3 7" xfId="13850" xr:uid="{BAFA886D-9DEC-4C30-B41C-4298CE465B14}"/>
    <cellStyle name="Normal 4 2 2 5 4" xfId="933" xr:uid="{00000000-0005-0000-0000-000057050000}"/>
    <cellStyle name="Normal 4 2 2 5 4 2" xfId="5236" xr:uid="{FBF7B6F4-DCA5-464C-A60C-8751E1E408E9}"/>
    <cellStyle name="Normal 4 2 2 5 4 2 2" xfId="24702" xr:uid="{C7485AA5-B669-4551-9315-FC080ED8CFEA}"/>
    <cellStyle name="Normal 4 2 2 5 4 2 3" xfId="26232" xr:uid="{6AD5F11A-EA59-4309-8090-DC567E72943C}"/>
    <cellStyle name="Normal 4 2 2 5 4 2 4" xfId="14534" xr:uid="{7ECE356E-313B-42CB-A1D3-FCC2375DFF9A}"/>
    <cellStyle name="Normal 4 2 2 5 4 3" xfId="6987" xr:uid="{E84AAD02-12D7-498D-988A-7DE82B4F9F15}"/>
    <cellStyle name="Normal 4 2 2 5 4 3 2" xfId="27044" xr:uid="{699BE569-BFB6-4A74-9F07-4D458083C0BC}"/>
    <cellStyle name="Normal 4 2 2 5 4 3 3" xfId="17367" xr:uid="{A1361F66-D4AA-4CF8-9DAD-7AD2D9E3D438}"/>
    <cellStyle name="Normal 4 2 2 5 4 4" xfId="9820" xr:uid="{BE39222B-A1CF-424C-B8B8-0E83D50105AB}"/>
    <cellStyle name="Normal 4 2 2 5 4 4 2" xfId="20200" xr:uid="{E020F430-1093-46F8-9E00-662975A4E683}"/>
    <cellStyle name="Normal 4 2 2 5 4 5" xfId="24314" xr:uid="{31FBF425-6E7C-4A0E-B0B8-02059FDD6E19}"/>
    <cellStyle name="Normal 4 2 2 5 4 6" xfId="13441" xr:uid="{1695C9F3-8203-4C46-A191-BA26B2A9EFE9}"/>
    <cellStyle name="Normal 4 2 2 5 5" xfId="2514" xr:uid="{00000000-0005-0000-0000-000094050000}"/>
    <cellStyle name="Normal 4 2 2 5 5 2" xfId="5791" xr:uid="{77BAEC64-5E37-4042-98C2-8298A57D0226}"/>
    <cellStyle name="Normal 4 2 2 5 5 2 2" xfId="27528" xr:uid="{AD85F3C9-B223-4255-90FB-AD6300F365A0}"/>
    <cellStyle name="Normal 4 2 2 5 5 2 3" xfId="15185" xr:uid="{3C121F72-D4F8-4D10-8449-508995BBCF3A}"/>
    <cellStyle name="Normal 4 2 2 5 5 3" xfId="7638" xr:uid="{F8DB22E3-7B6D-4144-802D-7AA035B0A0EE}"/>
    <cellStyle name="Normal 4 2 2 5 5 3 2" xfId="18018" xr:uid="{A4DF8C86-0048-4F64-8F80-FAD5B89C41FF}"/>
    <cellStyle name="Normal 4 2 2 5 5 4" xfId="10471" xr:uid="{8C3DC2F1-19B5-4410-B4B5-C002ABC268E2}"/>
    <cellStyle name="Normal 4 2 2 5 5 4 2" xfId="20851" xr:uid="{CF407E97-4759-4A15-ABD7-8BBA39E492D5}"/>
    <cellStyle name="Normal 4 2 2 5 5 5" xfId="24480" xr:uid="{8D7EE892-8887-495A-A9A0-AD53852F641B}"/>
    <cellStyle name="Normal 4 2 2 5 5 6" xfId="12901" xr:uid="{D6A48E63-4E4B-45EA-A18E-8440363B7741}"/>
    <cellStyle name="Normal 4 2 2 5 6" xfId="2352" xr:uid="{00000000-0005-0000-0000-00008E050000}"/>
    <cellStyle name="Normal 4 2 2 5 6 2" xfId="7478" xr:uid="{DB22DD5E-9B79-40A0-9C8D-3FA9C2E3A5B5}"/>
    <cellStyle name="Normal 4 2 2 5 6 2 2" xfId="28091" xr:uid="{71BE59F2-93C1-40BC-814A-90D10CD9E6F6}"/>
    <cellStyle name="Normal 4 2 2 5 6 2 3" xfId="17858" xr:uid="{F9370712-E4E1-4873-B0F5-71AD2E79E593}"/>
    <cellStyle name="Normal 4 2 2 5 6 3" xfId="10311" xr:uid="{EFD862F5-19BF-4263-BCA2-5A933F86B82B}"/>
    <cellStyle name="Normal 4 2 2 5 6 3 2" xfId="20691" xr:uid="{41724785-511B-42F5-800E-97FAF9D83914}"/>
    <cellStyle name="Normal 4 2 2 5 6 4" xfId="23716" xr:uid="{D1BE1319-0532-4686-98EF-6512B4ADDEDD}"/>
    <cellStyle name="Normal 4 2 2 5 6 5" xfId="15025" xr:uid="{7E22B584-62AC-47F9-A90D-CB5E498CB451}"/>
    <cellStyle name="Normal 4 2 2 5 7" xfId="3973" xr:uid="{C4ACFCEF-14B3-40AE-ABFF-B000279843F1}"/>
    <cellStyle name="Normal 4 2 2 5 7 2" xfId="8796" xr:uid="{C5D84EDB-E9B5-4072-9365-B9F8F88EE448}"/>
    <cellStyle name="Normal 4 2 2 5 7 2 2" xfId="19176" xr:uid="{9E213812-8C20-4C0B-BA78-7AFC9E58DEB3}"/>
    <cellStyle name="Normal 4 2 2 5 7 3" xfId="11629" xr:uid="{C23ADEDA-2837-47F1-9E98-FDE60199FEC2}"/>
    <cellStyle name="Normal 4 2 2 5 7 3 2" xfId="22009" xr:uid="{2254D8D2-FDA5-4C97-B63B-61350D6E97E8}"/>
    <cellStyle name="Normal 4 2 2 5 7 4" xfId="28326" xr:uid="{9E80C560-B7C3-4DF8-8EF7-1A19A15D5A9C}"/>
    <cellStyle name="Normal 4 2 2 5 7 5" xfId="16343" xr:uid="{4A3E1B43-F1F0-4F84-A199-892F3592355D}"/>
    <cellStyle name="Normal 4 2 2 5 8" xfId="5232" xr:uid="{99EDCC47-7759-4792-8EE3-30957819F237}"/>
    <cellStyle name="Normal 4 2 2 5 8 2" xfId="14530" xr:uid="{05C04DB2-3738-498B-8248-64DBEBF26A1B}"/>
    <cellStyle name="Normal 4 2 2 5 9" xfId="6983" xr:uid="{7234C7C5-2619-42B4-9EBE-929194430821}"/>
    <cellStyle name="Normal 4 2 2 5 9 2" xfId="17363" xr:uid="{5C19578B-13BB-4230-930C-8CB16E58F99E}"/>
    <cellStyle name="Normal 4 2 2 6" xfId="934" xr:uid="{00000000-0005-0000-0000-000058050000}"/>
    <cellStyle name="Normal 4 2 2 6 10" xfId="9821" xr:uid="{2561D18D-4E72-4AE6-AA97-22DF5CAF4D20}"/>
    <cellStyle name="Normal 4 2 2 6 10 2" xfId="20201" xr:uid="{DD89E622-D3D6-4B3E-B7AD-5A25DA26FF2A}"/>
    <cellStyle name="Normal 4 2 2 6 11" xfId="23589" xr:uid="{11A9B7DB-80B6-4EA4-A830-7E6CBC498292}"/>
    <cellStyle name="Normal 4 2 2 6 12" xfId="12586" xr:uid="{E2F84217-4F6D-4768-A087-B3CEB335A4E4}"/>
    <cellStyle name="Normal 4 2 2 6 2" xfId="935" xr:uid="{00000000-0005-0000-0000-000059050000}"/>
    <cellStyle name="Normal 4 2 2 6 2 2" xfId="936" xr:uid="{00000000-0005-0000-0000-00005A050000}"/>
    <cellStyle name="Normal 4 2 2 6 2 2 2" xfId="5239" xr:uid="{6F5B2623-C032-414D-8BC1-BDCFC1F6835C}"/>
    <cellStyle name="Normal 4 2 2 6 2 2 2 2" xfId="22742" xr:uid="{09CD513C-488E-4419-97B1-B67AF03D62BA}"/>
    <cellStyle name="Normal 4 2 2 6 2 2 2 3" xfId="27579" xr:uid="{DFB8FFD9-D5C8-4DA4-8614-F96625D45145}"/>
    <cellStyle name="Normal 4 2 2 6 2 2 2 4" xfId="14537" xr:uid="{A5EF2391-BEAF-477E-8940-36D03BE1E800}"/>
    <cellStyle name="Normal 4 2 2 6 2 2 3" xfId="6990" xr:uid="{95F4974A-894F-4860-8699-13AB1BEB70AB}"/>
    <cellStyle name="Normal 4 2 2 6 2 2 3 2" xfId="27617" xr:uid="{ED699511-B2B0-4ECF-BFA3-495CB59F5F4E}"/>
    <cellStyle name="Normal 4 2 2 6 2 2 3 3" xfId="26659" xr:uid="{EF9AA21E-2E22-4858-8F3D-7B1CA787E389}"/>
    <cellStyle name="Normal 4 2 2 6 2 2 3 4" xfId="17370" xr:uid="{5F93B48C-62FE-4CC8-ADE3-9E2B782D49B9}"/>
    <cellStyle name="Normal 4 2 2 6 2 2 4" xfId="9823" xr:uid="{1D8DD49B-3C79-41E4-9C8F-9484788576C5}"/>
    <cellStyle name="Normal 4 2 2 6 2 2 4 2" xfId="29414" xr:uid="{CCD0D234-5A2B-4730-A0F9-0150433F8D5E}"/>
    <cellStyle name="Normal 4 2 2 6 2 2 4 3" xfId="20203" xr:uid="{C31C3F99-CC06-43B0-A424-4AF2C4049761}"/>
    <cellStyle name="Normal 4 2 2 6 2 2 5" xfId="24360" xr:uid="{4C68074B-E687-4033-8FEB-9F77E550AE00}"/>
    <cellStyle name="Normal 4 2 2 6 2 2 6" xfId="13851" xr:uid="{DAA0A645-9EEE-48A8-AF04-A76D1DCAD4DD}"/>
    <cellStyle name="Normal 4 2 2 6 2 3" xfId="2769" xr:uid="{00000000-0005-0000-0000-000098050000}"/>
    <cellStyle name="Normal 4 2 2 6 2 3 2" xfId="5986" xr:uid="{77158A41-DC44-4BAC-82C0-46E3F59185DA}"/>
    <cellStyle name="Normal 4 2 2 6 2 3 2 2" xfId="26906" xr:uid="{B6EF9791-E7B2-44FD-ACE6-D90AB1367990}"/>
    <cellStyle name="Normal 4 2 2 6 2 3 2 3" xfId="15439" xr:uid="{3320EA68-7558-45B0-AFEC-B1ADC52F4049}"/>
    <cellStyle name="Normal 4 2 2 6 2 3 3" xfId="7892" xr:uid="{44AC1D0C-A867-43BA-A801-5D1DFE078152}"/>
    <cellStyle name="Normal 4 2 2 6 2 3 3 2" xfId="18272" xr:uid="{8879CEAB-EFBF-4490-9446-1A37C0675D06}"/>
    <cellStyle name="Normal 4 2 2 6 2 3 4" xfId="10725" xr:uid="{FC74A597-35EC-4AFA-97DC-58E59BEF5AB2}"/>
    <cellStyle name="Normal 4 2 2 6 2 3 4 2" xfId="21105" xr:uid="{6F74B78A-DFE0-4366-8219-445536C6F776}"/>
    <cellStyle name="Normal 4 2 2 6 2 3 5" xfId="25357" xr:uid="{5DD0AF5D-8B3F-444E-AA6A-9DCDDE37FF46}"/>
    <cellStyle name="Normal 4 2 2 6 2 3 6" xfId="13219" xr:uid="{9A48E49D-3543-4A53-84C3-D924CEF31E0D}"/>
    <cellStyle name="Normal 4 2 2 6 2 4" xfId="4183" xr:uid="{4A600C20-B7B2-4CC1-8893-32A614127785}"/>
    <cellStyle name="Normal 4 2 2 6 2 4 2" xfId="8954" xr:uid="{EA0D9F9D-E07C-4CB9-BE3E-87351E77F228}"/>
    <cellStyle name="Normal 4 2 2 6 2 4 2 2" xfId="29042" xr:uid="{2DBA315C-5C30-47D3-A2FB-DEF876A68A13}"/>
    <cellStyle name="Normal 4 2 2 6 2 4 2 3" xfId="19334" xr:uid="{975FDC66-83DC-45C1-BC2E-40F9A9AC5561}"/>
    <cellStyle name="Normal 4 2 2 6 2 4 3" xfId="11787" xr:uid="{CA5CD5B8-C598-4FC7-9B17-45027E2B06BD}"/>
    <cellStyle name="Normal 4 2 2 6 2 4 3 2" xfId="22167" xr:uid="{A0187298-99B6-4651-BD1A-6C1C79138CB1}"/>
    <cellStyle name="Normal 4 2 2 6 2 4 4" xfId="23963" xr:uid="{388895BE-FD39-4AF5-B105-8FDC92A42E0B}"/>
    <cellStyle name="Normal 4 2 2 6 2 4 5" xfId="16501" xr:uid="{C5169F37-8B69-4859-8714-687CB20A635B}"/>
    <cellStyle name="Normal 4 2 2 6 2 5" xfId="5238" xr:uid="{662E116E-9EC3-4A06-979B-4EFE42AE6890}"/>
    <cellStyle name="Normal 4 2 2 6 2 5 2" xfId="28371" xr:uid="{70454BAD-28A9-4101-AE6B-D9ED288DDA2B}"/>
    <cellStyle name="Normal 4 2 2 6 2 5 3" xfId="14536" xr:uid="{5187D604-5B23-4136-BC05-65A19767659B}"/>
    <cellStyle name="Normal 4 2 2 6 2 6" xfId="6989" xr:uid="{FF310834-285A-481B-9925-936D55C32865}"/>
    <cellStyle name="Normal 4 2 2 6 2 6 2" xfId="17369" xr:uid="{3DB2F12C-026A-4A45-B982-D32BF14048DC}"/>
    <cellStyle name="Normal 4 2 2 6 2 7" xfId="9822" xr:uid="{ECA44F94-06E9-4180-9BDD-88E77CCD4115}"/>
    <cellStyle name="Normal 4 2 2 6 2 7 2" xfId="20202" xr:uid="{E0440E39-4A6D-45F4-8B3C-3D4577E20CFE}"/>
    <cellStyle name="Normal 4 2 2 6 2 8" xfId="22931" xr:uid="{1FA73B3E-1D31-499C-8A57-0C8195DC023A}"/>
    <cellStyle name="Normal 4 2 2 6 2 9" xfId="12744" xr:uid="{F073804B-386A-4A13-9194-C1CB16759E4B}"/>
    <cellStyle name="Normal 4 2 2 6 3" xfId="937" xr:uid="{00000000-0005-0000-0000-00005B050000}"/>
    <cellStyle name="Normal 4 2 2 6 3 2" xfId="4513" xr:uid="{3C535D30-4F3D-46CB-AFA7-72D4C11D4890}"/>
    <cellStyle name="Normal 4 2 2 6 3 2 2" xfId="9284" xr:uid="{9A792B1F-E3F2-44F4-BC2C-B5A5BE9CC4A8}"/>
    <cellStyle name="Normal 4 2 2 6 3 2 2 2" xfId="29265" xr:uid="{8CF39A1A-A244-4345-BA53-8293D37B0FDB}"/>
    <cellStyle name="Normal 4 2 2 6 3 2 2 3" xfId="19664" xr:uid="{2A9B5CC3-3017-488E-97D0-098DAD78554D}"/>
    <cellStyle name="Normal 4 2 2 6 3 2 3" xfId="12117" xr:uid="{1A834563-6AB8-48AC-BECC-0CB2AF0093DD}"/>
    <cellStyle name="Normal 4 2 2 6 3 2 3 2" xfId="22497" xr:uid="{7C83541A-4FC0-4BB7-82C5-06FE99E97000}"/>
    <cellStyle name="Normal 4 2 2 6 3 2 4" xfId="24961" xr:uid="{F3290EC6-C128-4396-83B4-C190E6F07075}"/>
    <cellStyle name="Normal 4 2 2 6 3 2 5" xfId="16831" xr:uid="{2607B29E-3790-41F8-B887-50EC8B36D73A}"/>
    <cellStyle name="Normal 4 2 2 6 3 3" xfId="5240" xr:uid="{90D8FC7C-E81B-4DA4-BA7F-0935FFDDE95B}"/>
    <cellStyle name="Normal 4 2 2 6 3 3 2" xfId="26821" xr:uid="{4FF99E2A-6C61-4C03-ACCE-44D4D0A6E67D}"/>
    <cellStyle name="Normal 4 2 2 6 3 3 3" xfId="27485" xr:uid="{2C8E640E-2B5A-4837-A3E7-41231A33D013}"/>
    <cellStyle name="Normal 4 2 2 6 3 3 4" xfId="14538" xr:uid="{AE953FB9-649F-4C31-9347-AD2DA4997FA0}"/>
    <cellStyle name="Normal 4 2 2 6 3 4" xfId="6991" xr:uid="{3C5B5C16-8376-49F8-B0CB-5AB1F34D0DFB}"/>
    <cellStyle name="Normal 4 2 2 6 3 4 2" xfId="27284" xr:uid="{3980CFEC-2FE6-4C5C-BED4-9B7570AFD8E2}"/>
    <cellStyle name="Normal 4 2 2 6 3 4 3" xfId="27271" xr:uid="{862D206E-6C31-4D59-A121-52856B57CFD7}"/>
    <cellStyle name="Normal 4 2 2 6 3 4 4" xfId="17371" xr:uid="{550094BF-19E4-4FD0-8B2B-5979CB7F0FF3}"/>
    <cellStyle name="Normal 4 2 2 6 3 5" xfId="9824" xr:uid="{CEB9C7F4-F0A1-4722-B955-5F2C1D176CBB}"/>
    <cellStyle name="Normal 4 2 2 6 3 5 2" xfId="29415" xr:uid="{26618566-766D-4872-8583-5618A3E842C7}"/>
    <cellStyle name="Normal 4 2 2 6 3 5 3" xfId="20204" xr:uid="{B3B95895-399D-4E1D-BF34-EA2962EEC19E}"/>
    <cellStyle name="Normal 4 2 2 6 3 6" xfId="24229" xr:uid="{514BFD68-60B8-4E2A-BEBA-EB6872B3289A}"/>
    <cellStyle name="Normal 4 2 2 6 3 7" xfId="13852" xr:uid="{5C8A8026-B8CF-48C7-B291-F159243D9733}"/>
    <cellStyle name="Normal 4 2 2 6 4" xfId="938" xr:uid="{00000000-0005-0000-0000-00005C050000}"/>
    <cellStyle name="Normal 4 2 2 6 4 2" xfId="5241" xr:uid="{8B7500D1-1045-40FB-A876-21499B7F35D7}"/>
    <cellStyle name="Normal 4 2 2 6 4 2 2" xfId="23325" xr:uid="{9F3982A5-F9A4-42BF-94FD-1144EC865199}"/>
    <cellStyle name="Normal 4 2 2 6 4 2 3" xfId="26269" xr:uid="{0A351F3D-29E9-459A-BE2F-2BDA2C34C3E0}"/>
    <cellStyle name="Normal 4 2 2 6 4 2 4" xfId="14539" xr:uid="{E29ABD2C-8DF0-401D-B148-402D0B0DBC6B}"/>
    <cellStyle name="Normal 4 2 2 6 4 3" xfId="6992" xr:uid="{4F566D0D-B754-4C10-8F65-41EB9DAD07DA}"/>
    <cellStyle name="Normal 4 2 2 6 4 3 2" xfId="27218" xr:uid="{A972ADBB-CA94-4267-9428-02104DFCED14}"/>
    <cellStyle name="Normal 4 2 2 6 4 3 3" xfId="17372" xr:uid="{F7CBC127-F930-4B83-8A23-AF06F29B60B2}"/>
    <cellStyle name="Normal 4 2 2 6 4 4" xfId="9825" xr:uid="{EA920DFB-FD30-4FB8-BCE4-997A3CE84931}"/>
    <cellStyle name="Normal 4 2 2 6 4 4 2" xfId="20205" xr:uid="{FAE1C70A-5106-450B-8D57-D90B25E4D0FB}"/>
    <cellStyle name="Normal 4 2 2 6 4 5" xfId="23581" xr:uid="{ECD4C5CC-E49D-4568-8896-C362906263EC}"/>
    <cellStyle name="Normal 4 2 2 6 4 6" xfId="13442" xr:uid="{6CB2BAB9-19E6-4059-BDB0-2427D88FA990}"/>
    <cellStyle name="Normal 4 2 2 6 5" xfId="2577" xr:uid="{00000000-0005-0000-0000-00009B050000}"/>
    <cellStyle name="Normal 4 2 2 6 5 2" xfId="5841" xr:uid="{BB13DED3-5EA3-43B9-963D-8ACB59D162CF}"/>
    <cellStyle name="Normal 4 2 2 6 5 2 2" xfId="26838" xr:uid="{437FD476-A855-46B3-934E-248641D8A05B}"/>
    <cellStyle name="Normal 4 2 2 6 5 2 3" xfId="15248" xr:uid="{693E8A13-DBC6-4777-94D9-DF3033BB3255}"/>
    <cellStyle name="Normal 4 2 2 6 5 3" xfId="7701" xr:uid="{D062841D-12D1-4B74-8218-F4536D4677E6}"/>
    <cellStyle name="Normal 4 2 2 6 5 3 2" xfId="18081" xr:uid="{F8220E91-E151-48CE-B448-569CB90D494F}"/>
    <cellStyle name="Normal 4 2 2 6 5 4" xfId="10534" xr:uid="{DD7E7BC7-C813-4AA2-801A-51231DD1A7A6}"/>
    <cellStyle name="Normal 4 2 2 6 5 4 2" xfId="20914" xr:uid="{16A8D1CD-5EC0-4376-BDD5-9CC83AA89412}"/>
    <cellStyle name="Normal 4 2 2 6 5 5" xfId="24969" xr:uid="{6D93BF68-17F3-41CB-9DDA-E8C0E8DEE6BD}"/>
    <cellStyle name="Normal 4 2 2 6 5 6" xfId="12964" xr:uid="{1B54A201-D8DB-4CA1-9906-E4EF9C822C61}"/>
    <cellStyle name="Normal 4 2 2 6 6" xfId="2353" xr:uid="{00000000-0005-0000-0000-000095050000}"/>
    <cellStyle name="Normal 4 2 2 6 6 2" xfId="7479" xr:uid="{FAEF91AF-9211-4435-A837-B87E36160B8C}"/>
    <cellStyle name="Normal 4 2 2 6 6 2 2" xfId="26929" xr:uid="{5B19A4BC-3F78-4EE6-8F92-C8895AE3E6EA}"/>
    <cellStyle name="Normal 4 2 2 6 6 2 3" xfId="17859" xr:uid="{5525B37D-CB38-447D-85B6-6EE5E847F0DC}"/>
    <cellStyle name="Normal 4 2 2 6 6 3" xfId="10312" xr:uid="{DA2AEF52-F208-4F89-A091-302F21486427}"/>
    <cellStyle name="Normal 4 2 2 6 6 3 2" xfId="20692" xr:uid="{B4B6196F-62E2-4FDD-996A-245C9E1D4C98}"/>
    <cellStyle name="Normal 4 2 2 6 6 4" xfId="23030" xr:uid="{09ED6ABB-BDED-4F80-B8BB-8E7246681CA1}"/>
    <cellStyle name="Normal 4 2 2 6 6 5" xfId="15026" xr:uid="{C22F411D-7C67-4A71-B13B-8EE2229526A0}"/>
    <cellStyle name="Normal 4 2 2 6 7" xfId="3974" xr:uid="{3C44D71E-0ED7-4B64-B21F-FB171EDB30F8}"/>
    <cellStyle name="Normal 4 2 2 6 7 2" xfId="8797" xr:uid="{CDB8CAFA-399C-4118-97FE-5516055D49DA}"/>
    <cellStyle name="Normal 4 2 2 6 7 2 2" xfId="19177" xr:uid="{285168F4-5223-4535-A0CE-271C75819637}"/>
    <cellStyle name="Normal 4 2 2 6 7 3" xfId="11630" xr:uid="{A488E30D-91C2-44D5-AB3E-7785E8398C46}"/>
    <cellStyle name="Normal 4 2 2 6 7 3 2" xfId="22010" xr:uid="{F707871D-780D-4C95-B221-B241EF4E1839}"/>
    <cellStyle name="Normal 4 2 2 6 7 4" xfId="27574" xr:uid="{36575FDE-8F80-4BA2-AC5B-6CB7E45CBDEC}"/>
    <cellStyle name="Normal 4 2 2 6 7 5" xfId="16344" xr:uid="{AFC830DC-84AB-4ED2-BEE4-C2ADF3452D36}"/>
    <cellStyle name="Normal 4 2 2 6 8" xfId="5237" xr:uid="{5BDB20EC-E8E3-44DF-84B7-9AFAC17D679F}"/>
    <cellStyle name="Normal 4 2 2 6 8 2" xfId="14535" xr:uid="{7843AA79-BD79-4A07-84FF-0BAB2ADCF180}"/>
    <cellStyle name="Normal 4 2 2 6 9" xfId="6988" xr:uid="{7A743304-F793-4464-8858-A840A2C99EAD}"/>
    <cellStyle name="Normal 4 2 2 6 9 2" xfId="17368" xr:uid="{2C470E94-78DF-49F4-ADD7-DE0028853463}"/>
    <cellStyle name="Normal 4 2 2 7" xfId="939" xr:uid="{00000000-0005-0000-0000-00005D050000}"/>
    <cellStyle name="Normal 4 2 2 7 10" xfId="12587" xr:uid="{F487EBE3-2457-4BE7-A555-B738C8F4B1CC}"/>
    <cellStyle name="Normal 4 2 2 7 2" xfId="940" xr:uid="{00000000-0005-0000-0000-00005E050000}"/>
    <cellStyle name="Normal 4 2 2 7 2 2" xfId="2928" xr:uid="{00000000-0005-0000-0000-00009E050000}"/>
    <cellStyle name="Normal 4 2 2 7 2 2 2" xfId="6107" xr:uid="{57C0A4CB-A731-4894-954B-67C4835C67DD}"/>
    <cellStyle name="Normal 4 2 2 7 2 2 2 2" xfId="28549" xr:uid="{00EB9B60-60AE-47DF-87FC-A929CF3ECBC9}"/>
    <cellStyle name="Normal 4 2 2 7 2 2 2 3" xfId="28558" xr:uid="{0D04EC90-A42A-42BA-BEC8-C572A8A71233}"/>
    <cellStyle name="Normal 4 2 2 7 2 2 2 4" xfId="15585" xr:uid="{989D8687-E2BC-414E-B06B-B1EEA33901DE}"/>
    <cellStyle name="Normal 4 2 2 7 2 2 3" xfId="8038" xr:uid="{E11D03F5-4B64-441A-B3A8-AF846F4FD19D}"/>
    <cellStyle name="Normal 4 2 2 7 2 2 3 2" xfId="28544" xr:uid="{B1383DD4-151F-44B8-845C-866CCE70ABA6}"/>
    <cellStyle name="Normal 4 2 2 7 2 2 3 3" xfId="18418" xr:uid="{0D9E908E-557F-4CB0-8D4D-439C683CD112}"/>
    <cellStyle name="Normal 4 2 2 7 2 2 4" xfId="10871" xr:uid="{CD1F0151-0780-4C32-A907-04B6AC3F91C0}"/>
    <cellStyle name="Normal 4 2 2 7 2 2 4 2" xfId="21251" xr:uid="{E173457F-7059-4390-9D22-FBD5B29E91A9}"/>
    <cellStyle name="Normal 4 2 2 7 2 2 5" xfId="24333" xr:uid="{9B020136-7BA9-4ECA-901B-0B93B9691C85}"/>
    <cellStyle name="Normal 4 2 2 7 2 2 6" xfId="13443" xr:uid="{CB385DE0-E6B5-435B-8AB0-FC43CF144F09}"/>
    <cellStyle name="Normal 4 2 2 7 2 3" xfId="5243" xr:uid="{D04BEBCB-D9B3-46E7-9F67-2B62050C65D8}"/>
    <cellStyle name="Normal 4 2 2 7 2 3 2" xfId="22813" xr:uid="{6EC1EBB6-14EB-46B1-B179-3A987D46FA48}"/>
    <cellStyle name="Normal 4 2 2 7 2 3 3" xfId="27001" xr:uid="{BABBEF22-2173-49D7-B125-D2184A702964}"/>
    <cellStyle name="Normal 4 2 2 7 2 3 4" xfId="14541" xr:uid="{BD1DD18D-ADD1-4FCB-9B93-1322F539C844}"/>
    <cellStyle name="Normal 4 2 2 7 2 4" xfId="6994" xr:uid="{86F6412A-F37C-4495-A69A-3EA4E32F3A34}"/>
    <cellStyle name="Normal 4 2 2 7 2 4 2" xfId="26233" xr:uid="{FEE8BE2B-87B2-4DAA-9A76-C334EC6AE9DB}"/>
    <cellStyle name="Normal 4 2 2 7 2 4 3" xfId="28377" xr:uid="{EA9DC767-E875-4F33-9676-DFF1AE133D23}"/>
    <cellStyle name="Normal 4 2 2 7 2 4 4" xfId="17374" xr:uid="{DFCFE355-5189-466F-8882-4EDE43DCB1DD}"/>
    <cellStyle name="Normal 4 2 2 7 2 5" xfId="9827" xr:uid="{7F2563CD-AD6A-483B-8E73-61E5882B47DA}"/>
    <cellStyle name="Normal 4 2 2 7 2 5 2" xfId="29416" xr:uid="{441BBF49-982E-411F-A346-AEDD884F8C83}"/>
    <cellStyle name="Normal 4 2 2 7 2 5 3" xfId="20207" xr:uid="{7AB1868C-4F40-4E23-939E-075A2BBFBB20}"/>
    <cellStyle name="Normal 4 2 2 7 2 6" xfId="25430" xr:uid="{31D5A380-4290-46FB-957A-611FB36B4545}"/>
    <cellStyle name="Normal 4 2 2 7 2 7" xfId="12745" xr:uid="{22704B4E-8FE0-49EF-A78F-8EA5E20E7E73}"/>
    <cellStyle name="Normal 4 2 2 7 3" xfId="941" xr:uid="{00000000-0005-0000-0000-00005F050000}"/>
    <cellStyle name="Normal 4 2 2 7 3 2" xfId="5244" xr:uid="{B40BB902-CB0E-40C3-A0CD-B7F27874C6B2}"/>
    <cellStyle name="Normal 4 2 2 7 3 2 2" xfId="27667" xr:uid="{17E9F41F-C4CD-4EDE-ABF5-8174F052771D}"/>
    <cellStyle name="Normal 4 2 2 7 3 2 3" xfId="27515" xr:uid="{FD804A08-F8CC-4A4A-A913-C66336A6B8B3}"/>
    <cellStyle name="Normal 4 2 2 7 3 2 4" xfId="14542" xr:uid="{DBF67581-FF04-4376-8D32-9033CD4C85DC}"/>
    <cellStyle name="Normal 4 2 2 7 3 3" xfId="6995" xr:uid="{43D0183A-0402-46DC-A9A6-746377F5DC85}"/>
    <cellStyle name="Normal 4 2 2 7 3 3 2" xfId="27611" xr:uid="{877A84E7-BEAE-42D5-98EC-569717F4AA35}"/>
    <cellStyle name="Normal 4 2 2 7 3 3 3" xfId="27753" xr:uid="{1AA65364-8454-410A-83E3-AA9DDBDD96C7}"/>
    <cellStyle name="Normal 4 2 2 7 3 3 4" xfId="17375" xr:uid="{BBDB9507-B01F-4BEC-AB97-141A5F057185}"/>
    <cellStyle name="Normal 4 2 2 7 3 4" xfId="9828" xr:uid="{CB5FE095-E508-4487-95A1-4C0A4FB94C21}"/>
    <cellStyle name="Normal 4 2 2 7 3 4 2" xfId="29417" xr:uid="{F8ED6E61-114B-4280-81CA-949C17B9017D}"/>
    <cellStyle name="Normal 4 2 2 7 3 4 3" xfId="20208" xr:uid="{F73018EA-2BD9-4911-861A-F3E27C3C8E03}"/>
    <cellStyle name="Normal 4 2 2 7 3 5" xfId="22779" xr:uid="{3C1090F0-CECB-4396-8D62-6EE60CEF2CBA}"/>
    <cellStyle name="Normal 4 2 2 7 3 6" xfId="13220" xr:uid="{F238A0EC-F728-491D-AB52-3CBDDEEC0F2B}"/>
    <cellStyle name="Normal 4 2 2 7 4" xfId="2354" xr:uid="{00000000-0005-0000-0000-00009C050000}"/>
    <cellStyle name="Normal 4 2 2 7 4 2" xfId="7480" xr:uid="{AF381B43-6F28-42FB-ADF6-39881F3664B6}"/>
    <cellStyle name="Normal 4 2 2 7 4 2 2" xfId="27339" xr:uid="{4C124964-6D75-43BD-87A3-DB5968AB63FC}"/>
    <cellStyle name="Normal 4 2 2 7 4 2 3" xfId="17860" xr:uid="{1AA920BF-D970-4DB5-96D4-82BE17E020E1}"/>
    <cellStyle name="Normal 4 2 2 7 4 3" xfId="10313" xr:uid="{17223411-B143-474A-9153-83094A1A8D56}"/>
    <cellStyle name="Normal 4 2 2 7 4 3 2" xfId="20693" xr:uid="{578AB773-C1CD-4F3D-AAA2-422DB0737571}"/>
    <cellStyle name="Normal 4 2 2 7 4 4" xfId="24349" xr:uid="{3E4651B1-E0F7-4322-977E-C1E96A9EB270}"/>
    <cellStyle name="Normal 4 2 2 7 4 5" xfId="15027" xr:uid="{C73873C5-A60C-4636-A163-84B1757B618D}"/>
    <cellStyle name="Normal 4 2 2 7 5" xfId="3975" xr:uid="{934EA604-89F8-4E07-B3A6-51317F9C39B3}"/>
    <cellStyle name="Normal 4 2 2 7 5 2" xfId="8798" xr:uid="{E97C1750-D686-46D2-90C1-4907475BF21F}"/>
    <cellStyle name="Normal 4 2 2 7 5 2 2" xfId="28984" xr:uid="{16F49C96-6BD1-419D-918F-631C11AFE1DC}"/>
    <cellStyle name="Normal 4 2 2 7 5 2 3" xfId="19178" xr:uid="{911759E1-9787-40A1-8AE4-7B1622E8E587}"/>
    <cellStyle name="Normal 4 2 2 7 5 3" xfId="11631" xr:uid="{3CEC2403-4157-40CA-9E59-0F5F1916D13A}"/>
    <cellStyle name="Normal 4 2 2 7 5 3 2" xfId="22011" xr:uid="{A5C5B410-8379-4663-B995-C71596118E97}"/>
    <cellStyle name="Normal 4 2 2 7 5 4" xfId="22970" xr:uid="{4BDC54B1-DED7-41CA-BED8-E15591FD4457}"/>
    <cellStyle name="Normal 4 2 2 7 5 5" xfId="16345" xr:uid="{2A1BC78A-509C-4FA4-9AE8-1B2CDACF40D9}"/>
    <cellStyle name="Normal 4 2 2 7 6" xfId="5242" xr:uid="{258B6F67-E5EF-4F01-8939-97492B16C45F}"/>
    <cellStyle name="Normal 4 2 2 7 6 2" xfId="27170" xr:uid="{4124BC3B-E978-4BFE-B8F2-6D9FFD167813}"/>
    <cellStyle name="Normal 4 2 2 7 6 3" xfId="28732" xr:uid="{58230EF1-BA5D-4231-AA59-4E83E22C59CC}"/>
    <cellStyle name="Normal 4 2 2 7 6 4" xfId="14540" xr:uid="{F4F19B9C-E86A-4A6A-B6B4-A7727EA94E00}"/>
    <cellStyle name="Normal 4 2 2 7 7" xfId="6993" xr:uid="{AA130C79-5346-4DC8-A7EA-6C1A6065897D}"/>
    <cellStyle name="Normal 4 2 2 7 7 2" xfId="26938" xr:uid="{612954AE-D8B5-49B2-89B9-2B002DFA3236}"/>
    <cellStyle name="Normal 4 2 2 7 7 3" xfId="17373" xr:uid="{A97E16E6-D345-4653-842F-738BB3BAE9E2}"/>
    <cellStyle name="Normal 4 2 2 7 8" xfId="9826" xr:uid="{184DB9DC-A051-4499-9310-FBC8AE4FAFAB}"/>
    <cellStyle name="Normal 4 2 2 7 8 2" xfId="20206" xr:uid="{0D6BC51B-4DDB-4E0B-AD2F-F96D6CB6D943}"/>
    <cellStyle name="Normal 4 2 2 7 9" xfId="23190" xr:uid="{188E0066-9312-4677-B353-400A1C65B06B}"/>
    <cellStyle name="Normal 4 2 2 8" xfId="942" xr:uid="{00000000-0005-0000-0000-000060050000}"/>
    <cellStyle name="Normal 4 2 2 8 10" xfId="12588" xr:uid="{B079923D-5E20-4831-A1EE-294B4200D102}"/>
    <cellStyle name="Normal 4 2 2 8 2" xfId="943" xr:uid="{00000000-0005-0000-0000-000061050000}"/>
    <cellStyle name="Normal 4 2 2 8 2 2" xfId="2929" xr:uid="{00000000-0005-0000-0000-0000A2050000}"/>
    <cellStyle name="Normal 4 2 2 8 2 2 2" xfId="6108" xr:uid="{09581792-6878-4251-A402-1BF73B90A971}"/>
    <cellStyle name="Normal 4 2 2 8 2 2 2 2" xfId="27833" xr:uid="{FE74F500-C292-4503-BFFC-57F6AAF580A9}"/>
    <cellStyle name="Normal 4 2 2 8 2 2 2 3" xfId="25968" xr:uid="{1EC5700D-4A61-4448-AD6F-E00583B5722B}"/>
    <cellStyle name="Normal 4 2 2 8 2 2 2 4" xfId="15586" xr:uid="{69769A35-F4BD-42E6-B479-E5B6925471AA}"/>
    <cellStyle name="Normal 4 2 2 8 2 2 3" xfId="8039" xr:uid="{64C8C9E2-9C80-4C86-96BF-735E47896E8C}"/>
    <cellStyle name="Normal 4 2 2 8 2 2 3 2" xfId="26180" xr:uid="{C1C144FB-D2B9-41FE-823D-8E407FAFD562}"/>
    <cellStyle name="Normal 4 2 2 8 2 2 3 3" xfId="18419" xr:uid="{AB733DD3-59EB-44FD-88FE-C553D0930AAA}"/>
    <cellStyle name="Normal 4 2 2 8 2 2 4" xfId="10872" xr:uid="{2EAAE8FA-6A0E-43DF-9D0F-6BE18F13AB63}"/>
    <cellStyle name="Normal 4 2 2 8 2 2 4 2" xfId="21252" xr:uid="{18E1EACE-9DC3-4EB3-AFCB-C3BB85F96F7E}"/>
    <cellStyle name="Normal 4 2 2 8 2 2 5" xfId="22783" xr:uid="{B6D41360-5303-4439-9539-3A457D6A800A}"/>
    <cellStyle name="Normal 4 2 2 8 2 2 6" xfId="13444" xr:uid="{D0DBE192-C6E1-426F-AF69-9E13AE9C728B}"/>
    <cellStyle name="Normal 4 2 2 8 2 3" xfId="5246" xr:uid="{289C0D3D-8600-4311-B6E6-04C89FA3FACF}"/>
    <cellStyle name="Normal 4 2 2 8 2 3 2" xfId="24676" xr:uid="{30638458-4653-4069-B1A0-FAB5B964E877}"/>
    <cellStyle name="Normal 4 2 2 8 2 3 3" xfId="28552" xr:uid="{52728E3E-1CE5-4205-BB37-C736E33D8CFB}"/>
    <cellStyle name="Normal 4 2 2 8 2 3 4" xfId="14544" xr:uid="{5F5559E7-9E8E-4F3C-921F-83265B2F862F}"/>
    <cellStyle name="Normal 4 2 2 8 2 4" xfId="6997" xr:uid="{98938B21-9FC9-4129-B01A-6E0E21BDE738}"/>
    <cellStyle name="Normal 4 2 2 8 2 4 2" xfId="26483" xr:uid="{DC37F2DE-BCCF-4A97-9840-6F251271A387}"/>
    <cellStyle name="Normal 4 2 2 8 2 4 3" xfId="25852" xr:uid="{77C348A3-9279-4F9E-979F-2E574ED2C001}"/>
    <cellStyle name="Normal 4 2 2 8 2 4 4" xfId="17377" xr:uid="{E33761A8-9F00-4268-951C-63294C6FA910}"/>
    <cellStyle name="Normal 4 2 2 8 2 5" xfId="9830" xr:uid="{A5738BC8-A75D-4FBB-887B-14D7995DCF5F}"/>
    <cellStyle name="Normal 4 2 2 8 2 5 2" xfId="29418" xr:uid="{F5410C9A-1AA5-45A9-AF2D-08D2E333369C}"/>
    <cellStyle name="Normal 4 2 2 8 2 5 3" xfId="20210" xr:uid="{E4AA0D4E-B5A6-4F5A-8840-62CE0C869968}"/>
    <cellStyle name="Normal 4 2 2 8 2 6" xfId="23796" xr:uid="{00FC52DA-01F4-4867-AD5C-93D2839C800E}"/>
    <cellStyle name="Normal 4 2 2 8 2 7" xfId="12746" xr:uid="{94FB40D9-BF27-4CB1-A214-31A4E496E876}"/>
    <cellStyle name="Normal 4 2 2 8 3" xfId="944" xr:uid="{00000000-0005-0000-0000-000062050000}"/>
    <cellStyle name="Normal 4 2 2 8 3 2" xfId="5247" xr:uid="{4D9BC826-49DF-4AF2-88B9-97A48C6BF2E8}"/>
    <cellStyle name="Normal 4 2 2 8 3 2 2" xfId="28390" xr:uid="{3AC4B514-BA35-4187-9298-F5195983ED60}"/>
    <cellStyle name="Normal 4 2 2 8 3 2 3" xfId="27145" xr:uid="{DADAAF39-1753-4664-BB00-A256FBA3CE3B}"/>
    <cellStyle name="Normal 4 2 2 8 3 2 4" xfId="14545" xr:uid="{BFEDBC4C-51DC-489D-AFEF-2749A13AABAB}"/>
    <cellStyle name="Normal 4 2 2 8 3 3" xfId="6998" xr:uid="{7F52BAFA-DE2F-4D6A-BEE8-CD7532851F97}"/>
    <cellStyle name="Normal 4 2 2 8 3 3 2" xfId="26436" xr:uid="{0FDE18EF-223E-4F9E-BB32-181FFF94D91A}"/>
    <cellStyle name="Normal 4 2 2 8 3 3 3" xfId="26747" xr:uid="{B6B9B256-7109-4468-8C1C-C130722DBA2B}"/>
    <cellStyle name="Normal 4 2 2 8 3 3 4" xfId="17378" xr:uid="{2B25E608-5F2C-423F-8C80-1375E2FAA2E4}"/>
    <cellStyle name="Normal 4 2 2 8 3 4" xfId="9831" xr:uid="{08A94F09-7809-4B28-882D-1B0F769EEEBD}"/>
    <cellStyle name="Normal 4 2 2 8 3 4 2" xfId="29419" xr:uid="{F109C8A4-44EC-41D2-92AB-8AC5B9E76DF1}"/>
    <cellStyle name="Normal 4 2 2 8 3 4 3" xfId="20211" xr:uid="{C5866C1F-E534-4979-B683-7A6B8D29D865}"/>
    <cellStyle name="Normal 4 2 2 8 3 5" xfId="22903" xr:uid="{A1855F6E-7621-41E9-B405-D45D8B422CE2}"/>
    <cellStyle name="Normal 4 2 2 8 3 6" xfId="13221" xr:uid="{261B8577-FDAC-4371-A1E3-01F7881F1F22}"/>
    <cellStyle name="Normal 4 2 2 8 4" xfId="2355" xr:uid="{00000000-0005-0000-0000-0000A0050000}"/>
    <cellStyle name="Normal 4 2 2 8 4 2" xfId="7481" xr:uid="{78E28C14-4BF2-45E6-90B6-51A0B78E35A8}"/>
    <cellStyle name="Normal 4 2 2 8 4 2 2" xfId="27646" xr:uid="{5D9CE891-17CD-4AA8-87DC-A95426A137B3}"/>
    <cellStyle name="Normal 4 2 2 8 4 2 3" xfId="17861" xr:uid="{5EA0968A-AC38-4283-8C58-897FF3CD151A}"/>
    <cellStyle name="Normal 4 2 2 8 4 3" xfId="10314" xr:uid="{B156299D-1585-4445-91F5-30774E13C2E2}"/>
    <cellStyle name="Normal 4 2 2 8 4 3 2" xfId="20694" xr:uid="{F3E85103-AE30-4527-A3BE-52C908370154}"/>
    <cellStyle name="Normal 4 2 2 8 4 4" xfId="25492" xr:uid="{1CC4CB99-89F5-432B-B534-392FA34B5B4B}"/>
    <cellStyle name="Normal 4 2 2 8 4 5" xfId="15028" xr:uid="{8CB859D4-7AE7-42E7-8605-196CC4590EC4}"/>
    <cellStyle name="Normal 4 2 2 8 5" xfId="3976" xr:uid="{1CC1E78C-F7DE-4130-A584-0982B132CF8E}"/>
    <cellStyle name="Normal 4 2 2 8 5 2" xfId="8799" xr:uid="{BA955A1A-5670-4FC0-99AD-5A2856B5D440}"/>
    <cellStyle name="Normal 4 2 2 8 5 2 2" xfId="28985" xr:uid="{34079C3E-CB67-4FC5-806A-7653903E694E}"/>
    <cellStyle name="Normal 4 2 2 8 5 2 3" xfId="19179" xr:uid="{44DB25A4-5BF0-40DB-8D02-41DD4CB5D720}"/>
    <cellStyle name="Normal 4 2 2 8 5 3" xfId="11632" xr:uid="{7E0DE244-4DBA-4549-ACCF-6E1DACEE34DD}"/>
    <cellStyle name="Normal 4 2 2 8 5 3 2" xfId="22012" xr:uid="{FF8FDA02-F622-47D5-89FC-F44A0ED0CF69}"/>
    <cellStyle name="Normal 4 2 2 8 5 4" xfId="23981" xr:uid="{37E8991E-E7DC-475D-A227-1F381F3327D3}"/>
    <cellStyle name="Normal 4 2 2 8 5 5" xfId="16346" xr:uid="{2226C1CB-C3F7-4DA7-A464-EC9956605E01}"/>
    <cellStyle name="Normal 4 2 2 8 6" xfId="5245" xr:uid="{872CE609-91EB-4200-84DC-9E4CAEF16719}"/>
    <cellStyle name="Normal 4 2 2 8 6 2" xfId="26519" xr:uid="{E356F0AA-9DB5-42C0-A8A8-D027EA83DE7F}"/>
    <cellStyle name="Normal 4 2 2 8 6 3" xfId="27054" xr:uid="{A4791983-7DC8-4FC4-9115-A49572A6DAB9}"/>
    <cellStyle name="Normal 4 2 2 8 6 4" xfId="14543" xr:uid="{660A899C-A2B3-44D5-A0AE-70E3028FA2FC}"/>
    <cellStyle name="Normal 4 2 2 8 7" xfId="6996" xr:uid="{F5CE00E5-403B-4776-BAF1-667226287A9D}"/>
    <cellStyle name="Normal 4 2 2 8 7 2" xfId="28722" xr:uid="{75DAF2BA-C780-463B-B47B-59D04D56A534}"/>
    <cellStyle name="Normal 4 2 2 8 7 3" xfId="17376" xr:uid="{7BBB0A78-A78B-4E47-A061-57FD249F2CAB}"/>
    <cellStyle name="Normal 4 2 2 8 8" xfId="9829" xr:uid="{3FCAB39E-5391-4F05-990F-45A67FFFFF88}"/>
    <cellStyle name="Normal 4 2 2 8 8 2" xfId="20209" xr:uid="{605D1BF4-2DAB-48AE-AA26-C94C99E2D0C0}"/>
    <cellStyle name="Normal 4 2 2 8 9" xfId="23103" xr:uid="{FA722071-1ED3-40CD-A15E-0F1B6755E765}"/>
    <cellStyle name="Normal 4 2 2 9" xfId="945" xr:uid="{00000000-0005-0000-0000-000063050000}"/>
    <cellStyle name="Normal 4 2 2 9 10" xfId="12581" xr:uid="{DE514E55-F128-4711-B21D-61AFB7B8B980}"/>
    <cellStyle name="Normal 4 2 2 9 2" xfId="3298" xr:uid="{00000000-0005-0000-0000-0000A5050000}"/>
    <cellStyle name="Normal 4 2 2 9 2 2" xfId="6355" xr:uid="{6E4E1E2D-8A1F-4B24-9424-9540C19E367E}"/>
    <cellStyle name="Normal 4 2 2 9 2 2 2" xfId="24061" xr:uid="{45CEF859-7BCD-43A7-9DF0-135D1D6D9722}"/>
    <cellStyle name="Normal 4 2 2 9 2 2 3" xfId="26596" xr:uid="{9106F3BF-F128-4A95-B1CD-60CF1E93C852}"/>
    <cellStyle name="Normal 4 2 2 9 2 2 4" xfId="15924" xr:uid="{594B141C-1131-44FA-9644-D29B5916A6AA}"/>
    <cellStyle name="Normal 4 2 2 9 2 3" xfId="8377" xr:uid="{680DAFC1-10CF-4115-A50B-E062B27340DB}"/>
    <cellStyle name="Normal 4 2 2 9 2 3 2" xfId="27080" xr:uid="{F65F60EC-4525-406B-B346-1CC28797EB54}"/>
    <cellStyle name="Normal 4 2 2 9 2 3 3" xfId="28899" xr:uid="{A099C605-7E55-41EE-943A-37B7A9E230B0}"/>
    <cellStyle name="Normal 4 2 2 9 2 3 4" xfId="18757" xr:uid="{BE8CF6AF-34B7-4897-A3C5-ABCA19E9F174}"/>
    <cellStyle name="Normal 4 2 2 9 2 4" xfId="11210" xr:uid="{4A039120-EAC4-4732-B509-DF19BC2B8961}"/>
    <cellStyle name="Normal 4 2 2 9 2 4 2" xfId="29479" xr:uid="{3EECB917-46C5-426D-B71C-9CAD5E36E357}"/>
    <cellStyle name="Normal 4 2 2 9 2 4 3" xfId="21590" xr:uid="{043FC9C7-426D-49F9-9931-347D933E02D0}"/>
    <cellStyle name="Normal 4 2 2 9 2 5" xfId="23210" xr:uid="{935A0560-C5B2-4465-8504-275C632C1F9F}"/>
    <cellStyle name="Normal 4 2 2 9 2 6" xfId="13853" xr:uid="{F186F80C-532F-4235-A090-3A81DB8588C4}"/>
    <cellStyle name="Normal 4 2 2 9 3" xfId="2761" xr:uid="{00000000-0005-0000-0000-0000A6050000}"/>
    <cellStyle name="Normal 4 2 2 9 3 2" xfId="5978" xr:uid="{2AF29E17-0413-428C-BBF0-234F517D09CF}"/>
    <cellStyle name="Normal 4 2 2 9 3 2 2" xfId="26727" xr:uid="{CBD8DB94-08B9-4486-9B8A-70ABEDF9C196}"/>
    <cellStyle name="Normal 4 2 2 9 3 2 3" xfId="15431" xr:uid="{58F35442-55F3-4803-AFFB-C5B9DA17A21B}"/>
    <cellStyle name="Normal 4 2 2 9 3 3" xfId="7884" xr:uid="{AD2FD54C-B7B0-483B-84C4-9315D79E4958}"/>
    <cellStyle name="Normal 4 2 2 9 3 3 2" xfId="18264" xr:uid="{8E6CD3BB-045E-4361-A340-E92C1684F0E3}"/>
    <cellStyle name="Normal 4 2 2 9 3 4" xfId="10717" xr:uid="{22042846-8DA7-4EFF-AF99-F515EC8385E3}"/>
    <cellStyle name="Normal 4 2 2 9 3 4 2" xfId="21097" xr:uid="{B4348F17-6C32-4A25-BAB2-9572A3923888}"/>
    <cellStyle name="Normal 4 2 2 9 3 5" xfId="24450" xr:uid="{5593175C-5566-4DF7-A66F-443ED8A91F7A}"/>
    <cellStyle name="Normal 4 2 2 9 3 6" xfId="13208" xr:uid="{D542F37B-7C2B-405F-B27E-0A0D239496E8}"/>
    <cellStyle name="Normal 4 2 2 9 4" xfId="2348" xr:uid="{00000000-0005-0000-0000-0000A4050000}"/>
    <cellStyle name="Normal 4 2 2 9 4 2" xfId="7474" xr:uid="{8319465A-71C1-44B2-86C2-66BC9E2147B4}"/>
    <cellStyle name="Normal 4 2 2 9 4 2 2" xfId="28677" xr:uid="{FC39BD23-F123-4A99-81DC-DB5D583C8804}"/>
    <cellStyle name="Normal 4 2 2 9 4 2 3" xfId="17854" xr:uid="{DD2E3797-C5E2-486C-9C3E-C72BADED4EAE}"/>
    <cellStyle name="Normal 4 2 2 9 4 3" xfId="10307" xr:uid="{2202193C-5B0D-41BD-BF6A-D20065EA68DF}"/>
    <cellStyle name="Normal 4 2 2 9 4 3 2" xfId="20687" xr:uid="{E46D9796-DE38-44E1-B95E-34EA2AC7FE65}"/>
    <cellStyle name="Normal 4 2 2 9 4 4" xfId="23960" xr:uid="{E211FAC1-22F6-4376-BF8E-9B6235C4893B}"/>
    <cellStyle name="Normal 4 2 2 9 4 5" xfId="15021" xr:uid="{84A360AA-ACC9-47BE-A916-17EADE44D08D}"/>
    <cellStyle name="Normal 4 2 2 9 5" xfId="3857" xr:uid="{0DFD9279-66F4-49BF-8ABE-BC45BE9D3279}"/>
    <cellStyle name="Normal 4 2 2 9 5 2" xfId="8688" xr:uid="{22B78481-BFA1-4D5C-BE0A-88DA74F04189}"/>
    <cellStyle name="Normal 4 2 2 9 5 2 2" xfId="19068" xr:uid="{D855CF00-E479-4DC7-A6F1-A54F0034438A}"/>
    <cellStyle name="Normal 4 2 2 9 5 3" xfId="11521" xr:uid="{84137D52-6A9A-45E9-822B-5688EA979476}"/>
    <cellStyle name="Normal 4 2 2 9 5 3 2" xfId="21901" xr:uid="{57BCF616-2B4E-42BA-BADD-ED4A680DF9F5}"/>
    <cellStyle name="Normal 4 2 2 9 5 4" xfId="26841" xr:uid="{3833537E-321F-4F08-8CD8-D4323549DA52}"/>
    <cellStyle name="Normal 4 2 2 9 5 5" xfId="16235" xr:uid="{7AD6093B-7B22-41CD-B28E-14C576F4FB21}"/>
    <cellStyle name="Normal 4 2 2 9 6" xfId="5248" xr:uid="{5F5B01DA-BF19-4D3F-9F37-461CE1DBE838}"/>
    <cellStyle name="Normal 4 2 2 9 6 2" xfId="14546" xr:uid="{CD01CB4D-BD54-4DA9-A0D7-6B36D8D57A7B}"/>
    <cellStyle name="Normal 4 2 2 9 7" xfId="6999" xr:uid="{0CE4F7C6-4118-43BE-A668-888ED1884BDB}"/>
    <cellStyle name="Normal 4 2 2 9 7 2" xfId="17379" xr:uid="{75471894-3CE6-4529-BE28-CAA3D6503453}"/>
    <cellStyle name="Normal 4 2 2 9 8" xfId="9832" xr:uid="{E0C65649-4008-44CA-BB86-D5E7ACF05731}"/>
    <cellStyle name="Normal 4 2 2 9 8 2" xfId="20212" xr:uid="{C03B357F-14E5-4DE0-BF16-B52EACF1B891}"/>
    <cellStyle name="Normal 4 2 2 9 9" xfId="24586" xr:uid="{B8116788-610A-4EF1-98E6-02B0A43EF3E3}"/>
    <cellStyle name="Normal 4 2 20" xfId="24903" xr:uid="{7CC5CC8E-A63E-44A8-9265-588E7557C3B6}"/>
    <cellStyle name="Normal 4 2 21" xfId="12388" xr:uid="{DF718B35-7351-4E69-B0D4-B23D8E6301EC}"/>
    <cellStyle name="Normal 4 2 3" xfId="946" xr:uid="{00000000-0005-0000-0000-000064050000}"/>
    <cellStyle name="Normal 4 2 3 10" xfId="5249" xr:uid="{2BD7E16D-467E-4203-BADC-0CC44CE1E35D}"/>
    <cellStyle name="Normal 4 2 3 10 2" xfId="14547" xr:uid="{7E3E2729-B3B9-497B-9C2D-2A6EA9BCF7EF}"/>
    <cellStyle name="Normal 4 2 3 11" xfId="7000" xr:uid="{0F8E82CF-DA38-44A7-9BAB-8EAF0FCC0A4D}"/>
    <cellStyle name="Normal 4 2 3 11 2" xfId="17380" xr:uid="{DE1D59A2-929D-42C0-BC66-443196226E3C}"/>
    <cellStyle name="Normal 4 2 3 12" xfId="9833" xr:uid="{9EED1AAC-1B2A-4562-ACE5-EE2F4E445031}"/>
    <cellStyle name="Normal 4 2 3 12 2" xfId="20213" xr:uid="{5B5515BB-C269-49F4-B6E4-B5A0733E303D}"/>
    <cellStyle name="Normal 4 2 3 13" xfId="24781" xr:uid="{A50685D2-0C11-46DF-A4A3-25F902E1626C}"/>
    <cellStyle name="Normal 4 2 3 14" xfId="12408" xr:uid="{B9A8D04E-3872-4C08-963B-4B8410F1CD3C}"/>
    <cellStyle name="Normal 4 2 3 2" xfId="947" xr:uid="{00000000-0005-0000-0000-000065050000}"/>
    <cellStyle name="Normal 4 2 3 2 10" xfId="7001" xr:uid="{F478E16C-4463-449F-9221-67C12BABAE90}"/>
    <cellStyle name="Normal 4 2 3 2 10 2" xfId="17381" xr:uid="{C78D9F6F-5C52-48CF-B7AA-8014ADBBEB0A}"/>
    <cellStyle name="Normal 4 2 3 2 11" xfId="9834" xr:uid="{E70F5F20-0996-46D8-B0A2-42AC2D61A96F}"/>
    <cellStyle name="Normal 4 2 3 2 11 2" xfId="20214" xr:uid="{2C568235-566C-418C-BCE9-C55DC896AC01}"/>
    <cellStyle name="Normal 4 2 3 2 12" xfId="25208" xr:uid="{50186835-642E-4C8F-BE3D-DA803AC18C20}"/>
    <cellStyle name="Normal 4 2 3 2 13" xfId="12468" xr:uid="{2BC600A7-7EE7-4979-8C49-A434A72939B8}"/>
    <cellStyle name="Normal 4 2 3 2 2" xfId="948" xr:uid="{00000000-0005-0000-0000-000066050000}"/>
    <cellStyle name="Normal 4 2 3 2 2 10" xfId="9835" xr:uid="{01B031BC-6941-4B26-920C-332DEB14A125}"/>
    <cellStyle name="Normal 4 2 3 2 2 10 2" xfId="20215" xr:uid="{2C21B5A5-C225-4DEB-AA3B-DADBCFFE6C9F}"/>
    <cellStyle name="Normal 4 2 3 2 2 11" xfId="23488" xr:uid="{29759637-3DD4-4B69-9EB4-0B6F77170251}"/>
    <cellStyle name="Normal 4 2 3 2 2 12" xfId="12590" xr:uid="{882EF21D-6320-4356-B7D3-F83F9DD7C4F1}"/>
    <cellStyle name="Normal 4 2 3 2 2 2" xfId="2772" xr:uid="{00000000-0005-0000-0000-0000AA050000}"/>
    <cellStyle name="Normal 4 2 3 2 2 2 2" xfId="3300" xr:uid="{00000000-0005-0000-0000-0000AB050000}"/>
    <cellStyle name="Normal 4 2 3 2 2 2 2 2" xfId="6357" xr:uid="{89C8923C-17D9-4D31-A862-C14CE5CDE0D1}"/>
    <cellStyle name="Normal 4 2 3 2 2 2 2 2 2" xfId="27085" xr:uid="{9413C2A7-B792-46C6-B470-36EAB6526A64}"/>
    <cellStyle name="Normal 4 2 3 2 2 2 2 2 3" xfId="27366" xr:uid="{8D83968A-3E50-434B-8AD6-D9FDCBC984C3}"/>
    <cellStyle name="Normal 4 2 3 2 2 2 2 2 4" xfId="15926" xr:uid="{C58D3C4E-58B5-4615-BF7F-AB772A204B50}"/>
    <cellStyle name="Normal 4 2 3 2 2 2 2 3" xfId="8379" xr:uid="{E7C5AB54-797F-4A79-9674-94828B119DB3}"/>
    <cellStyle name="Normal 4 2 3 2 2 2 2 3 2" xfId="28900" xr:uid="{6831838B-07E0-47FC-8E04-3542DE05B01C}"/>
    <cellStyle name="Normal 4 2 3 2 2 2 2 3 3" xfId="18759" xr:uid="{CF0DDA58-F101-49AE-B8A9-46CB315448F3}"/>
    <cellStyle name="Normal 4 2 3 2 2 2 2 4" xfId="11212" xr:uid="{68A94025-047D-46F7-A5BA-D75DB98B96E7}"/>
    <cellStyle name="Normal 4 2 3 2 2 2 2 4 2" xfId="21592" xr:uid="{2C15B6F5-4265-4456-9222-C45B17C039E0}"/>
    <cellStyle name="Normal 4 2 3 2 2 2 2 5" xfId="24682" xr:uid="{C5E5FD7D-6ABB-4102-91D2-EC65BB6FFFD7}"/>
    <cellStyle name="Normal 4 2 3 2 2 2 2 6" xfId="13855" xr:uid="{5C226E65-CF46-4114-8E35-A29BF53894EB}"/>
    <cellStyle name="Normal 4 2 3 2 2 2 3" xfId="4328" xr:uid="{27964B00-F2D5-4596-8451-9BDBD56C8BA5}"/>
    <cellStyle name="Normal 4 2 3 2 2 2 3 2" xfId="9099" xr:uid="{331C5B4E-823D-40A5-9607-5D646183B846}"/>
    <cellStyle name="Normal 4 2 3 2 2 2 3 2 2" xfId="29142" xr:uid="{8B4C61EA-15E4-415C-B554-8D03E2FA2398}"/>
    <cellStyle name="Normal 4 2 3 2 2 2 3 2 3" xfId="19479" xr:uid="{A90DAA79-9986-42C1-AF04-803FAF98A659}"/>
    <cellStyle name="Normal 4 2 3 2 2 2 3 3" xfId="11932" xr:uid="{6AB7CE6B-BE9F-4E5F-9313-B4981AD8D99C}"/>
    <cellStyle name="Normal 4 2 3 2 2 2 3 3 2" xfId="22312" xr:uid="{2D89B00A-FC2B-4D78-9F4A-7403D079C90C}"/>
    <cellStyle name="Normal 4 2 3 2 2 2 3 4" xfId="24016" xr:uid="{0E925F37-F8D0-4034-9A48-975C7D9B5AC4}"/>
    <cellStyle name="Normal 4 2 3 2 2 2 3 5" xfId="16646" xr:uid="{6741DDB6-C341-459C-97DE-702DF4E29657}"/>
    <cellStyle name="Normal 4 2 3 2 2 2 4" xfId="5989" xr:uid="{2C18F543-E27B-44AB-AA06-5A23FBB080E9}"/>
    <cellStyle name="Normal 4 2 3 2 2 2 4 2" xfId="26943" xr:uid="{C72013DD-CCEE-42D1-B77D-D0BB95452F1E}"/>
    <cellStyle name="Normal 4 2 3 2 2 2 4 3" xfId="15442" xr:uid="{0172374D-8479-418D-A352-D52BDF8306D6}"/>
    <cellStyle name="Normal 4 2 3 2 2 2 5" xfId="7895" xr:uid="{BD4BBE6C-17C2-4BAD-9B37-8819241E2577}"/>
    <cellStyle name="Normal 4 2 3 2 2 2 5 2" xfId="18275" xr:uid="{C8293643-2729-45A0-BD7A-83B397918AA0}"/>
    <cellStyle name="Normal 4 2 3 2 2 2 6" xfId="10728" xr:uid="{D6A86BD5-84AE-4B43-BFB3-076C681E8B27}"/>
    <cellStyle name="Normal 4 2 3 2 2 2 6 2" xfId="21108" xr:uid="{75728E5D-5DA3-4043-B9D4-F03ABC5DC432}"/>
    <cellStyle name="Normal 4 2 3 2 2 2 7" xfId="25030" xr:uid="{4321F765-EAF6-481E-A724-328A23CA2969}"/>
    <cellStyle name="Normal 4 2 3 2 2 2 8" xfId="13224" xr:uid="{7904ED2D-EE61-4575-9F4B-C331B77A69FA}"/>
    <cellStyle name="Normal 4 2 3 2 2 3" xfId="3301" xr:uid="{00000000-0005-0000-0000-0000AC050000}"/>
    <cellStyle name="Normal 4 2 3 2 2 3 2" xfId="4514" xr:uid="{6D50011B-C532-44D6-B43D-E87F903FA790}"/>
    <cellStyle name="Normal 4 2 3 2 2 3 2 2" xfId="9285" xr:uid="{8D03004E-54FE-42EA-BBF9-DAC429B21F80}"/>
    <cellStyle name="Normal 4 2 3 2 2 3 2 2 2" xfId="29266" xr:uid="{C3570ED0-8F16-4676-A172-7EB71B59F115}"/>
    <cellStyle name="Normal 4 2 3 2 2 3 2 2 3" xfId="19665" xr:uid="{C83973C4-CA0B-4189-BF9C-4B2DF2D97896}"/>
    <cellStyle name="Normal 4 2 3 2 2 3 2 3" xfId="12118" xr:uid="{B45241BD-47E5-41DD-8F19-D2A2C33AA965}"/>
    <cellStyle name="Normal 4 2 3 2 2 3 2 3 2" xfId="22498" xr:uid="{00B22D51-F239-41D7-93A6-EDFBDBCA48CE}"/>
    <cellStyle name="Normal 4 2 3 2 2 3 2 4" xfId="27014" xr:uid="{ACAC9304-7BC3-4B7A-B5D3-8DDDC874B00D}"/>
    <cellStyle name="Normal 4 2 3 2 2 3 2 5" xfId="16832" xr:uid="{0A25D8D4-2ACB-40B7-9679-7ADBBFEE6610}"/>
    <cellStyle name="Normal 4 2 3 2 2 3 3" xfId="6358" xr:uid="{31E8356A-95F4-4A6F-8EA7-687AD58AFD19}"/>
    <cellStyle name="Normal 4 2 3 2 2 3 3 2" xfId="28319" xr:uid="{636BBC61-C6A5-426B-9BD5-D5F6145FE51D}"/>
    <cellStyle name="Normal 4 2 3 2 2 3 3 3" xfId="15927" xr:uid="{C1A5858E-96D1-4ADF-AFED-1104CA10BD0D}"/>
    <cellStyle name="Normal 4 2 3 2 2 3 4" xfId="8380" xr:uid="{F588F986-11CF-4770-8E5C-3AAFFD6146FC}"/>
    <cellStyle name="Normal 4 2 3 2 2 3 4 2" xfId="18760" xr:uid="{877D9809-B8DD-4D96-BDBB-73B4F76E6343}"/>
    <cellStyle name="Normal 4 2 3 2 2 3 5" xfId="11213" xr:uid="{6C284A0A-0DC0-41B9-AFD7-BB3873B1608C}"/>
    <cellStyle name="Normal 4 2 3 2 2 3 5 2" xfId="21593" xr:uid="{1EB8083D-F766-404A-9589-599184D0F8A6}"/>
    <cellStyle name="Normal 4 2 3 2 2 3 6" xfId="22987" xr:uid="{ABF29836-2AA1-48B7-A366-FE398257733C}"/>
    <cellStyle name="Normal 4 2 3 2 2 3 7" xfId="13856" xr:uid="{37BD2BD6-6E1C-4EA9-821F-99B055D3BA2A}"/>
    <cellStyle name="Normal 4 2 3 2 2 4" xfId="3299" xr:uid="{00000000-0005-0000-0000-0000AD050000}"/>
    <cellStyle name="Normal 4 2 3 2 2 4 2" xfId="6356" xr:uid="{C1E464F8-AD39-4D30-9CFC-7E54408ACAD2}"/>
    <cellStyle name="Normal 4 2 3 2 2 4 2 2" xfId="28146" xr:uid="{895B60BC-4B23-490E-8F89-B62CD9351C4B}"/>
    <cellStyle name="Normal 4 2 3 2 2 4 2 3" xfId="15925" xr:uid="{C3F78B7A-B76F-42F1-A0C8-740D407FEDCB}"/>
    <cellStyle name="Normal 4 2 3 2 2 4 3" xfId="8378" xr:uid="{6FA2E360-57D4-424A-A42E-97DB80382D28}"/>
    <cellStyle name="Normal 4 2 3 2 2 4 3 2" xfId="18758" xr:uid="{8E534455-B4D4-4109-80B2-D739C51C212E}"/>
    <cellStyle name="Normal 4 2 3 2 2 4 4" xfId="11211" xr:uid="{30F27D84-F851-40B0-9D8D-BA613509A3E2}"/>
    <cellStyle name="Normal 4 2 3 2 2 4 4 2" xfId="21591" xr:uid="{6FD68503-E85E-4487-AB1B-B7DF3D8B2CA8}"/>
    <cellStyle name="Normal 4 2 3 2 2 4 5" xfId="24492" xr:uid="{9398B8F6-1C04-4B30-BFD4-86091FC23EB6}"/>
    <cellStyle name="Normal 4 2 3 2 2 4 6" xfId="13854" xr:uid="{AFA105AB-BB52-4C3D-BD2F-99B293002E2D}"/>
    <cellStyle name="Normal 4 2 3 2 2 5" xfId="2645" xr:uid="{00000000-0005-0000-0000-0000AE050000}"/>
    <cellStyle name="Normal 4 2 3 2 2 5 2" xfId="5906" xr:uid="{A3FC01D2-D45A-456E-9AC5-41FF7184AB71}"/>
    <cellStyle name="Normal 4 2 3 2 2 5 2 2" xfId="28289" xr:uid="{168AFBF8-E05A-463D-9143-C9F6C7EEC90D}"/>
    <cellStyle name="Normal 4 2 3 2 2 5 2 3" xfId="15316" xr:uid="{7017F6D0-2B0F-410C-AF05-2E7D82D05083}"/>
    <cellStyle name="Normal 4 2 3 2 2 5 3" xfId="7769" xr:uid="{EC396275-686B-4429-B869-F947FD668551}"/>
    <cellStyle name="Normal 4 2 3 2 2 5 3 2" xfId="18149" xr:uid="{5805ACAA-2B3B-4747-8109-FA18F1B78B4F}"/>
    <cellStyle name="Normal 4 2 3 2 2 5 4" xfId="10602" xr:uid="{5520C602-4FB1-4F6C-980B-28E47F4C9F0D}"/>
    <cellStyle name="Normal 4 2 3 2 2 5 4 2" xfId="20982" xr:uid="{64D02580-9128-44F4-8D2A-A1D7F5788E88}"/>
    <cellStyle name="Normal 4 2 3 2 2 5 5" xfId="24692" xr:uid="{E8B465D9-82D9-4919-811F-327B99579B46}"/>
    <cellStyle name="Normal 4 2 3 2 2 5 6" xfId="13033" xr:uid="{AA6CA743-EE39-466F-B850-6BC8A8B217C6}"/>
    <cellStyle name="Normal 4 2 3 2 2 6" xfId="2357" xr:uid="{00000000-0005-0000-0000-0000A9050000}"/>
    <cellStyle name="Normal 4 2 3 2 2 6 2" xfId="7483" xr:uid="{140F805A-541E-43C4-951D-18A360B72EC2}"/>
    <cellStyle name="Normal 4 2 3 2 2 6 2 2" xfId="17863" xr:uid="{6B0A4DE7-4013-4690-A577-A913A2F03A51}"/>
    <cellStyle name="Normal 4 2 3 2 2 6 3" xfId="10316" xr:uid="{1A9B45D9-F693-4EDD-A7FC-60EABD2FDB3F}"/>
    <cellStyle name="Normal 4 2 3 2 2 6 3 2" xfId="20696" xr:uid="{B208B857-17A3-4C04-A607-D312BE9DF30A}"/>
    <cellStyle name="Normal 4 2 3 2 2 6 4" xfId="24042" xr:uid="{24AB5370-DA9D-4625-959B-D5A0319939BC}"/>
    <cellStyle name="Normal 4 2 3 2 2 6 5" xfId="15030" xr:uid="{E66AFB57-8F73-4358-A693-4779C3AE1A89}"/>
    <cellStyle name="Normal 4 2 3 2 2 7" xfId="3894" xr:uid="{201BE687-BFB5-471C-A6BF-20D48642CE65}"/>
    <cellStyle name="Normal 4 2 3 2 2 7 2" xfId="8725" xr:uid="{6B7A5A98-A6EE-4599-91CD-E248789F73D3}"/>
    <cellStyle name="Normal 4 2 3 2 2 7 2 2" xfId="19105" xr:uid="{28446D4C-D83B-4EF5-99AE-7D201A018481}"/>
    <cellStyle name="Normal 4 2 3 2 2 7 3" xfId="11558" xr:uid="{5E360618-2024-470E-8639-5E6E01524EF8}"/>
    <cellStyle name="Normal 4 2 3 2 2 7 3 2" xfId="21938" xr:uid="{38436333-B084-437E-89B5-61DA0343ED2B}"/>
    <cellStyle name="Normal 4 2 3 2 2 7 4" xfId="16272" xr:uid="{E4A4DB8E-6B8E-494C-B7EE-57E61DD45AFC}"/>
    <cellStyle name="Normal 4 2 3 2 2 8" xfId="5251" xr:uid="{A0D37A58-A5CE-4436-A5BA-AA581978EEF0}"/>
    <cellStyle name="Normal 4 2 3 2 2 8 2" xfId="14549" xr:uid="{E92DD833-C60D-4522-B768-1B23C313C5C1}"/>
    <cellStyle name="Normal 4 2 3 2 2 9" xfId="7002" xr:uid="{A1A12B1C-79E2-4292-A8DF-9E447994414D}"/>
    <cellStyle name="Normal 4 2 3 2 2 9 2" xfId="17382" xr:uid="{08055018-930A-4323-A1B6-7CA228461C3D}"/>
    <cellStyle name="Normal 4 2 3 2 3" xfId="949" xr:uid="{00000000-0005-0000-0000-000067050000}"/>
    <cellStyle name="Normal 4 2 3 2 3 2" xfId="3302" xr:uid="{00000000-0005-0000-0000-0000B0050000}"/>
    <cellStyle name="Normal 4 2 3 2 3 2 2" xfId="6359" xr:uid="{1DC87285-0E28-413E-8C88-23F2F54535AE}"/>
    <cellStyle name="Normal 4 2 3 2 3 2 2 2" xfId="28332" xr:uid="{F131C03A-78F1-4AA3-803E-095AC8C2BCE5}"/>
    <cellStyle name="Normal 4 2 3 2 3 2 2 3" xfId="28338" xr:uid="{F15967C9-914A-40B1-AE8D-3A04A5D89435}"/>
    <cellStyle name="Normal 4 2 3 2 3 2 2 4" xfId="15928" xr:uid="{A0E735FF-EF44-431E-8F4A-5BEA4BBE314F}"/>
    <cellStyle name="Normal 4 2 3 2 3 2 3" xfId="8381" xr:uid="{0D16436B-43B1-4701-AE20-562C8D2723FA}"/>
    <cellStyle name="Normal 4 2 3 2 3 2 3 2" xfId="28901" xr:uid="{DC4F5CF2-0BCB-475F-8754-C18E7002E24E}"/>
    <cellStyle name="Normal 4 2 3 2 3 2 3 3" xfId="18761" xr:uid="{EB8A1894-2ECB-4438-B172-0D5CC3623BCE}"/>
    <cellStyle name="Normal 4 2 3 2 3 2 4" xfId="11214" xr:uid="{8AA50733-FEA7-44DA-A0D2-249F1802EE85}"/>
    <cellStyle name="Normal 4 2 3 2 3 2 4 2" xfId="21594" xr:uid="{AD49165A-94CF-4684-A9E8-62561DFC9419}"/>
    <cellStyle name="Normal 4 2 3 2 3 2 5" xfId="22868" xr:uid="{002A3DE3-8149-4791-9736-8E2B5599730A}"/>
    <cellStyle name="Normal 4 2 3 2 3 2 6" xfId="13857" xr:uid="{58D514D3-D6F4-41FF-B495-C30AA68E8D35}"/>
    <cellStyle name="Normal 4 2 3 2 3 3" xfId="2771" xr:uid="{00000000-0005-0000-0000-0000B1050000}"/>
    <cellStyle name="Normal 4 2 3 2 3 3 2" xfId="5988" xr:uid="{8EDC80F3-BB18-4116-839C-24DC107942DB}"/>
    <cellStyle name="Normal 4 2 3 2 3 3 2 2" xfId="26259" xr:uid="{867E8E3F-0666-4250-8DB7-7B567C4BCF8A}"/>
    <cellStyle name="Normal 4 2 3 2 3 3 2 3" xfId="15441" xr:uid="{51B34A18-73E8-4CC0-8B49-CCB35097E2D7}"/>
    <cellStyle name="Normal 4 2 3 2 3 3 3" xfId="7894" xr:uid="{56C41649-7049-4178-8B09-EA4F8628B3FF}"/>
    <cellStyle name="Normal 4 2 3 2 3 3 3 2" xfId="18274" xr:uid="{73B3F451-57B1-4100-BC37-6E7BF8770B14}"/>
    <cellStyle name="Normal 4 2 3 2 3 3 4" xfId="10727" xr:uid="{9E0578E9-AC8C-442E-8BBD-318D8230F97F}"/>
    <cellStyle name="Normal 4 2 3 2 3 3 4 2" xfId="21107" xr:uid="{A455727F-EC3B-477D-AA65-D9F9B6D3A6D7}"/>
    <cellStyle name="Normal 4 2 3 2 3 3 5" xfId="23974" xr:uid="{71D7DFB1-FD17-45FC-9DAF-7EEBC8A1FDF0}"/>
    <cellStyle name="Normal 4 2 3 2 3 3 6" xfId="13223" xr:uid="{0125291F-2C52-47D9-B6FF-93F5D4843EBA}"/>
    <cellStyle name="Normal 4 2 3 2 3 4" xfId="4185" xr:uid="{1DEFBAE0-A0A3-432C-A9F0-42580848E4E3}"/>
    <cellStyle name="Normal 4 2 3 2 3 4 2" xfId="8956" xr:uid="{2CE25E94-B24F-47E3-B36F-915FC78AF815}"/>
    <cellStyle name="Normal 4 2 3 2 3 4 2 2" xfId="29044" xr:uid="{56B3A386-38B6-4496-A9F5-076351356B47}"/>
    <cellStyle name="Normal 4 2 3 2 3 4 2 3" xfId="19336" xr:uid="{52C3D09E-D789-46D0-AF42-8DADEA265E27}"/>
    <cellStyle name="Normal 4 2 3 2 3 4 3" xfId="11789" xr:uid="{E4AA35A6-6AA7-4362-9E90-6C2936F3F133}"/>
    <cellStyle name="Normal 4 2 3 2 3 4 3 2" xfId="22169" xr:uid="{EF60385F-7448-4608-871D-B3FFAF694B51}"/>
    <cellStyle name="Normal 4 2 3 2 3 4 4" xfId="24947" xr:uid="{A4C522DF-B142-4EDE-8BF4-D44C81DAD4B8}"/>
    <cellStyle name="Normal 4 2 3 2 3 4 5" xfId="16503" xr:uid="{66085C31-CC84-4EB7-AB8A-120650E692A0}"/>
    <cellStyle name="Normal 4 2 3 2 3 5" xfId="5252" xr:uid="{9CEF59E5-F63B-43F6-8764-B25EF6C72324}"/>
    <cellStyle name="Normal 4 2 3 2 3 5 2" xfId="26860" xr:uid="{D0D7369A-B1F8-49C2-BF13-4CE12D00315A}"/>
    <cellStyle name="Normal 4 2 3 2 3 5 3" xfId="14550" xr:uid="{407CB54E-EC64-446F-8A2E-79F52CB746A4}"/>
    <cellStyle name="Normal 4 2 3 2 3 6" xfId="7003" xr:uid="{D036AE8A-60CC-4471-B10D-D2D5F097C2E2}"/>
    <cellStyle name="Normal 4 2 3 2 3 6 2" xfId="17383" xr:uid="{312546B7-C2EE-4F4D-9E26-9827A40EDFC1}"/>
    <cellStyle name="Normal 4 2 3 2 3 7" xfId="9836" xr:uid="{9E5AA68B-6EF3-4A19-B637-4A7F39B6DD8A}"/>
    <cellStyle name="Normal 4 2 3 2 3 7 2" xfId="20216" xr:uid="{BF15622C-D1C2-4A1D-913D-74CA0331F1F5}"/>
    <cellStyle name="Normal 4 2 3 2 3 8" xfId="25279" xr:uid="{D1F3FED7-DA20-4543-9147-972C7FD1A832}"/>
    <cellStyle name="Normal 4 2 3 2 3 9" xfId="12748" xr:uid="{A7A86424-DB42-45CE-9B3C-4830D0D72C9E}"/>
    <cellStyle name="Normal 4 2 3 2 4" xfId="3303" xr:uid="{00000000-0005-0000-0000-0000B2050000}"/>
    <cellStyle name="Normal 4 2 3 2 4 2" xfId="4515" xr:uid="{CC245521-A2AC-4403-9DBB-2B958F5DD097}"/>
    <cellStyle name="Normal 4 2 3 2 4 2 2" xfId="9286" xr:uid="{08FDC34A-6A5C-4A47-8F82-5B4324C8952A}"/>
    <cellStyle name="Normal 4 2 3 2 4 2 2 2" xfId="29267" xr:uid="{F55B0AE7-0F44-4986-B904-EB5A6313EDFA}"/>
    <cellStyle name="Normal 4 2 3 2 4 2 2 3" xfId="19666" xr:uid="{D7C76DF2-C637-432C-A52F-A79C20205DCE}"/>
    <cellStyle name="Normal 4 2 3 2 4 2 3" xfId="12119" xr:uid="{C904939E-AA7A-4366-B7AE-0EC5A39F67DE}"/>
    <cellStyle name="Normal 4 2 3 2 4 2 3 2" xfId="22499" xr:uid="{E01C7A6A-D51A-41E0-9D6A-16388F585402}"/>
    <cellStyle name="Normal 4 2 3 2 4 2 4" xfId="23344" xr:uid="{8BD4559B-4551-4936-92B9-C1B49A254CE3}"/>
    <cellStyle name="Normal 4 2 3 2 4 2 5" xfId="16833" xr:uid="{A66A5541-0154-492A-A1DF-3DEB613431E2}"/>
    <cellStyle name="Normal 4 2 3 2 4 3" xfId="6360" xr:uid="{EFA12493-F5FD-40B4-922B-403F198A4304}"/>
    <cellStyle name="Normal 4 2 3 2 4 3 2" xfId="26369" xr:uid="{6821BBD7-193D-49E1-A55A-C90B2C39E0B1}"/>
    <cellStyle name="Normal 4 2 3 2 4 3 3" xfId="15929" xr:uid="{1225C357-DC62-4259-90D6-E17258668A84}"/>
    <cellStyle name="Normal 4 2 3 2 4 4" xfId="8382" xr:uid="{C8CC2FE3-0278-4EBA-A280-6ECBA6B8B0A2}"/>
    <cellStyle name="Normal 4 2 3 2 4 4 2" xfId="18762" xr:uid="{B3567CBE-B310-4F26-A778-B9771B386D27}"/>
    <cellStyle name="Normal 4 2 3 2 4 5" xfId="11215" xr:uid="{1BB41705-20E0-409C-BD64-ABB46268D385}"/>
    <cellStyle name="Normal 4 2 3 2 4 5 2" xfId="21595" xr:uid="{BDFBD6A6-3646-4816-935F-631C49FCFD95}"/>
    <cellStyle name="Normal 4 2 3 2 4 6" xfId="24824" xr:uid="{AE3AA3E4-9541-4B09-9F86-C5D934D3E664}"/>
    <cellStyle name="Normal 4 2 3 2 4 7" xfId="13858" xr:uid="{72206FC7-0B96-4509-889B-0E5EF82238B5}"/>
    <cellStyle name="Normal 4 2 3 2 5" xfId="2931" xr:uid="{00000000-0005-0000-0000-0000B3050000}"/>
    <cellStyle name="Normal 4 2 3 2 5 2" xfId="6110" xr:uid="{EF13CB29-EC77-4A1D-88AE-CAE52F2FC3B3}"/>
    <cellStyle name="Normal 4 2 3 2 5 2 2" xfId="28659" xr:uid="{7FDDA227-0F7C-4717-8083-31E3C4B59D6B}"/>
    <cellStyle name="Normal 4 2 3 2 5 2 3" xfId="27364" xr:uid="{F83B9E79-4EF2-4F17-8A88-6CB3A0D6F5C5}"/>
    <cellStyle name="Normal 4 2 3 2 5 2 4" xfId="15588" xr:uid="{53CFB214-7340-4827-9A6F-BDE0BF13CBB9}"/>
    <cellStyle name="Normal 4 2 3 2 5 3" xfId="8041" xr:uid="{347405AE-F7E2-4DD0-BA1B-F9A73032B4C7}"/>
    <cellStyle name="Normal 4 2 3 2 5 3 2" xfId="28304" xr:uid="{75F39DE5-DF17-4FE6-AF6E-915A60CB5CC9}"/>
    <cellStyle name="Normal 4 2 3 2 5 3 3" xfId="18421" xr:uid="{1FFD5126-76AE-472E-A6C8-2CD846D10A2E}"/>
    <cellStyle name="Normal 4 2 3 2 5 4" xfId="10874" xr:uid="{A21240A8-3425-459D-AF7A-C9D596F96081}"/>
    <cellStyle name="Normal 4 2 3 2 5 4 2" xfId="21254" xr:uid="{0B0B6316-5ECB-4927-A0F0-F4C72259B9D7}"/>
    <cellStyle name="Normal 4 2 3 2 5 5" xfId="24256" xr:uid="{B62637BC-DF2E-4927-89BE-19F4E21E80B3}"/>
    <cellStyle name="Normal 4 2 3 2 5 6" xfId="13446" xr:uid="{00C74991-E7D3-4282-85AC-90BD2FEBBDC3}"/>
    <cellStyle name="Normal 4 2 3 2 6" xfId="2543" xr:uid="{00000000-0005-0000-0000-0000B4050000}"/>
    <cellStyle name="Normal 4 2 3 2 6 2" xfId="5814" xr:uid="{293E0C98-CA98-4DC3-95C7-2B18B15748A0}"/>
    <cellStyle name="Normal 4 2 3 2 6 2 2" xfId="26772" xr:uid="{9A034F82-9F94-4ECB-859C-CEA7A0663522}"/>
    <cellStyle name="Normal 4 2 3 2 6 2 3" xfId="15214" xr:uid="{8760C568-CBB1-4F6B-93C2-E327735E125D}"/>
    <cellStyle name="Normal 4 2 3 2 6 3" xfId="7667" xr:uid="{ECD6D6BF-7F36-4DC7-9056-51D43448CFF4}"/>
    <cellStyle name="Normal 4 2 3 2 6 3 2" xfId="18047" xr:uid="{EDC4F534-B97F-4705-BBC8-F6DFD30BAFE9}"/>
    <cellStyle name="Normal 4 2 3 2 6 4" xfId="10500" xr:uid="{B8CB40EC-3BE5-425D-B580-8F666E98AC96}"/>
    <cellStyle name="Normal 4 2 3 2 6 4 2" xfId="20880" xr:uid="{FE33DD13-8CD9-453C-9183-1343E8CB61AB}"/>
    <cellStyle name="Normal 4 2 3 2 6 5" xfId="22676" xr:uid="{EB2771FF-83DB-4BE8-A70D-8195FE8EBA09}"/>
    <cellStyle name="Normal 4 2 3 2 6 6" xfId="12930" xr:uid="{D8998256-A5DA-4B45-ADDC-1254E901F31A}"/>
    <cellStyle name="Normal 4 2 3 2 7" xfId="2237" xr:uid="{00000000-0005-0000-0000-0000A8050000}"/>
    <cellStyle name="Normal 4 2 3 2 7 2" xfId="7363" xr:uid="{8972484A-F219-462A-B65C-E92E4BCE5B24}"/>
    <cellStyle name="Normal 4 2 3 2 7 2 2" xfId="17743" xr:uid="{5400C91C-C59A-4A59-BFAE-AD35B9953A4B}"/>
    <cellStyle name="Normal 4 2 3 2 7 3" xfId="10196" xr:uid="{1834C5A4-DF54-4ACD-B293-AA63E8F7B8A8}"/>
    <cellStyle name="Normal 4 2 3 2 7 3 2" xfId="20576" xr:uid="{4EFD0C23-D13F-4498-9E25-5DFA90E608A0}"/>
    <cellStyle name="Normal 4 2 3 2 7 4" xfId="25077" xr:uid="{2AC24674-5A1C-4C89-9E80-72D1B23C7B66}"/>
    <cellStyle name="Normal 4 2 3 2 7 5" xfId="14910" xr:uid="{D54D9855-96DB-4DFE-9369-CBFBE4A30470}"/>
    <cellStyle name="Normal 4 2 3 2 8" xfId="3978" xr:uid="{46C4FFC8-6B57-4E1D-9AB5-47E04C856F6C}"/>
    <cellStyle name="Normal 4 2 3 2 8 2" xfId="8801" xr:uid="{4249F5BD-5F3F-4FD7-9E7A-C74EFE76F35D}"/>
    <cellStyle name="Normal 4 2 3 2 8 2 2" xfId="19181" xr:uid="{BAF09C08-6348-4832-B716-BB9E0DEEF79D}"/>
    <cellStyle name="Normal 4 2 3 2 8 3" xfId="11634" xr:uid="{CF34461F-5565-4C10-9587-05B8EA19FE1E}"/>
    <cellStyle name="Normal 4 2 3 2 8 3 2" xfId="22014" xr:uid="{20FCD6BC-C0B5-4954-B835-407699632997}"/>
    <cellStyle name="Normal 4 2 3 2 8 4" xfId="16348" xr:uid="{16C5E8BC-4143-47D9-9547-8053EA412692}"/>
    <cellStyle name="Normal 4 2 3 2 9" xfId="5250" xr:uid="{C4DC83C7-5871-4468-8486-F18B902F0D8C}"/>
    <cellStyle name="Normal 4 2 3 2 9 2" xfId="14548" xr:uid="{06E05F03-E05C-4EE0-B763-08078DB2805A}"/>
    <cellStyle name="Normal 4 2 3 3" xfId="950" xr:uid="{00000000-0005-0000-0000-000068050000}"/>
    <cellStyle name="Normal 4 2 3 3 10" xfId="9837" xr:uid="{25EC58C3-493E-406E-9427-BDB78C0B423E}"/>
    <cellStyle name="Normal 4 2 3 3 10 2" xfId="20217" xr:uid="{58AA0474-729E-4792-A811-73D61CB923D0}"/>
    <cellStyle name="Normal 4 2 3 3 11" xfId="24418" xr:uid="{E5DA6052-0696-452F-B06B-5C15C8DF8469}"/>
    <cellStyle name="Normal 4 2 3 3 12" xfId="12589" xr:uid="{3473E772-2AF7-46BA-A18B-3FBEDCDF24EE}"/>
    <cellStyle name="Normal 4 2 3 3 2" xfId="2773" xr:uid="{00000000-0005-0000-0000-0000B6050000}"/>
    <cellStyle name="Normal 4 2 3 3 2 2" xfId="3305" xr:uid="{00000000-0005-0000-0000-0000B7050000}"/>
    <cellStyle name="Normal 4 2 3 3 2 2 2" xfId="6362" xr:uid="{1CD81F59-7311-4C80-8F59-FA3959D45C6D}"/>
    <cellStyle name="Normal 4 2 3 3 2 2 2 2" xfId="26836" xr:uid="{729D81C3-FBFE-4689-A24D-F8590F273366}"/>
    <cellStyle name="Normal 4 2 3 3 2 2 2 3" xfId="26510" xr:uid="{A3A5386B-1A73-44F3-83F4-93626DC275F4}"/>
    <cellStyle name="Normal 4 2 3 3 2 2 2 4" xfId="15931" xr:uid="{00B7F0D6-92A1-4ED3-92F7-88BA358D614F}"/>
    <cellStyle name="Normal 4 2 3 3 2 2 3" xfId="8384" xr:uid="{748B9053-2A21-47A1-984C-38961D1872F4}"/>
    <cellStyle name="Normal 4 2 3 3 2 2 3 2" xfId="28902" xr:uid="{5852EDAE-9229-44E9-9A01-E6402EBC8D99}"/>
    <cellStyle name="Normal 4 2 3 3 2 2 3 3" xfId="18764" xr:uid="{27E3F9E4-1B75-4C4B-AA8D-3A9730581E47}"/>
    <cellStyle name="Normal 4 2 3 3 2 2 4" xfId="11217" xr:uid="{EA7DAFF5-A74A-426B-8108-9FB71F75132A}"/>
    <cellStyle name="Normal 4 2 3 3 2 2 4 2" xfId="21597" xr:uid="{7EDEEF2A-3542-4197-8FD6-9FA4B3BC94A7}"/>
    <cellStyle name="Normal 4 2 3 3 2 2 5" xfId="24424" xr:uid="{621059D3-C646-4807-9D3C-53A7E5B31D1B}"/>
    <cellStyle name="Normal 4 2 3 3 2 2 6" xfId="13860" xr:uid="{CEAF4B72-FBA7-454E-8D40-FD66885426E4}"/>
    <cellStyle name="Normal 4 2 3 3 2 3" xfId="4329" xr:uid="{05CAFDE6-C50A-4589-AD93-6071FC671BE7}"/>
    <cellStyle name="Normal 4 2 3 3 2 3 2" xfId="9100" xr:uid="{53504C1E-5403-49B7-885A-7F774A86E723}"/>
    <cellStyle name="Normal 4 2 3 3 2 3 2 2" xfId="29143" xr:uid="{221F318D-85CC-436E-B3FC-9C23CB56A426}"/>
    <cellStyle name="Normal 4 2 3 3 2 3 2 3" xfId="19480" xr:uid="{7AA7ABA4-CF2E-4DC2-9BFB-C7D2BBBE2E34}"/>
    <cellStyle name="Normal 4 2 3 3 2 3 3" xfId="11933" xr:uid="{855938AF-DA06-4CBF-8344-B869F971499C}"/>
    <cellStyle name="Normal 4 2 3 3 2 3 3 2" xfId="22313" xr:uid="{DCE2DCA2-3880-4FDD-A21B-992878DB8C8C}"/>
    <cellStyle name="Normal 4 2 3 3 2 3 4" xfId="24629" xr:uid="{31BFE68F-5225-47AC-B413-6F9B1FA70CB6}"/>
    <cellStyle name="Normal 4 2 3 3 2 3 5" xfId="16647" xr:uid="{C8E3014B-3479-4810-A4B6-11EFC4FC6373}"/>
    <cellStyle name="Normal 4 2 3 3 2 4" xfId="5990" xr:uid="{4A083A20-F2B9-4B42-9C6C-2B5F9C35C786}"/>
    <cellStyle name="Normal 4 2 3 3 2 4 2" xfId="28528" xr:uid="{6509E96D-230F-4003-8AFF-B9FDDB608DA4}"/>
    <cellStyle name="Normal 4 2 3 3 2 4 3" xfId="15443" xr:uid="{6C00E0FF-7983-403D-ADDB-8492E9A85854}"/>
    <cellStyle name="Normal 4 2 3 3 2 5" xfId="7896" xr:uid="{FA3EA1E6-DF14-446C-8C6A-7F6484382840}"/>
    <cellStyle name="Normal 4 2 3 3 2 5 2" xfId="18276" xr:uid="{C88802F8-DB09-441A-8344-7FFE42018A16}"/>
    <cellStyle name="Normal 4 2 3 3 2 6" xfId="10729" xr:uid="{D226724E-27D9-46CA-8390-7EF0A1056DF1}"/>
    <cellStyle name="Normal 4 2 3 3 2 6 2" xfId="21109" xr:uid="{D4B45722-41BB-4EB2-87B5-9BF3F3D98ADA}"/>
    <cellStyle name="Normal 4 2 3 3 2 7" xfId="23776" xr:uid="{72E4F31F-6C76-4827-B67C-DE9FFF561400}"/>
    <cellStyle name="Normal 4 2 3 3 2 8" xfId="13225" xr:uid="{10621F8B-1202-4589-B35D-FC72626CA259}"/>
    <cellStyle name="Normal 4 2 3 3 3" xfId="3306" xr:uid="{00000000-0005-0000-0000-0000B8050000}"/>
    <cellStyle name="Normal 4 2 3 3 3 2" xfId="4516" xr:uid="{6A4DCA90-A371-4656-9F2C-A2BDC2A6E07E}"/>
    <cellStyle name="Normal 4 2 3 3 3 2 2" xfId="9287" xr:uid="{6696BC9B-BBBD-4529-A2F4-FA8F579DD210}"/>
    <cellStyle name="Normal 4 2 3 3 3 2 2 2" xfId="29268" xr:uid="{E1FBAC63-15C8-410D-A466-36AF06B1ABAB}"/>
    <cellStyle name="Normal 4 2 3 3 3 2 2 3" xfId="19667" xr:uid="{5ED27F23-74DC-4247-875C-17F5FF39ACD8}"/>
    <cellStyle name="Normal 4 2 3 3 3 2 3" xfId="12120" xr:uid="{70A5F0E8-F95E-43FC-A12A-136F0DCD80A2}"/>
    <cellStyle name="Normal 4 2 3 3 3 2 3 2" xfId="22500" xr:uid="{5C352434-C6EA-430B-BB36-DE50FA1E7877}"/>
    <cellStyle name="Normal 4 2 3 3 3 2 4" xfId="25764" xr:uid="{5D5807B8-C6E2-4DDA-8FB4-D0E1EAD322A2}"/>
    <cellStyle name="Normal 4 2 3 3 3 2 5" xfId="16834" xr:uid="{E457555B-79B1-4831-A149-E9AD6EBAD87E}"/>
    <cellStyle name="Normal 4 2 3 3 3 3" xfId="6363" xr:uid="{D742FCCB-FC4F-41F2-BB18-70C256890AC6}"/>
    <cellStyle name="Normal 4 2 3 3 3 3 2" xfId="28737" xr:uid="{FB0F97AE-4E29-46C0-9017-9E207224AAF9}"/>
    <cellStyle name="Normal 4 2 3 3 3 3 3" xfId="15932" xr:uid="{B8B4A67E-5B91-47B3-8FEB-6941B5C87163}"/>
    <cellStyle name="Normal 4 2 3 3 3 4" xfId="8385" xr:uid="{6160E50C-8FB4-4FCC-BCCC-76AAA6C492E0}"/>
    <cellStyle name="Normal 4 2 3 3 3 4 2" xfId="18765" xr:uid="{13F72318-6A94-4295-83EA-AD682ED409AB}"/>
    <cellStyle name="Normal 4 2 3 3 3 5" xfId="11218" xr:uid="{A367C1C9-3790-43E4-8419-1CC1DE1B226C}"/>
    <cellStyle name="Normal 4 2 3 3 3 5 2" xfId="21598" xr:uid="{EAA6C400-7A9E-40E3-A705-620CD434DCBF}"/>
    <cellStyle name="Normal 4 2 3 3 3 6" xfId="22744" xr:uid="{E1F60546-EC14-433B-9FDD-85E285577137}"/>
    <cellStyle name="Normal 4 2 3 3 3 7" xfId="13861" xr:uid="{D936FFB1-B32F-4448-955D-C731B03C3AE5}"/>
    <cellStyle name="Normal 4 2 3 3 4" xfId="3304" xr:uid="{00000000-0005-0000-0000-0000B9050000}"/>
    <cellStyle name="Normal 4 2 3 3 4 2" xfId="6361" xr:uid="{30C827C5-2CB7-4BC0-BFD5-76805C33FFE3}"/>
    <cellStyle name="Normal 4 2 3 3 4 2 2" xfId="26647" xr:uid="{02E9A7EC-19AB-41B7-81E7-5CC820E9A12C}"/>
    <cellStyle name="Normal 4 2 3 3 4 2 3" xfId="15930" xr:uid="{3F283C22-AD3C-4861-B3F9-958A11C50E18}"/>
    <cellStyle name="Normal 4 2 3 3 4 3" xfId="8383" xr:uid="{BA647B05-0B4A-478B-A3C2-83934F5B1711}"/>
    <cellStyle name="Normal 4 2 3 3 4 3 2" xfId="18763" xr:uid="{2DA0F929-F647-4B86-BDA4-3941F920FF48}"/>
    <cellStyle name="Normal 4 2 3 3 4 4" xfId="11216" xr:uid="{314E0CC9-533F-4CE4-90BB-D31C8E9329D9}"/>
    <cellStyle name="Normal 4 2 3 3 4 4 2" xfId="21596" xr:uid="{1EA1C35A-8471-4577-B748-62F55A1B3D00}"/>
    <cellStyle name="Normal 4 2 3 3 4 5" xfId="25456" xr:uid="{73B82462-F451-4208-880C-A1F4B204F064}"/>
    <cellStyle name="Normal 4 2 3 3 4 6" xfId="13859" xr:uid="{E7BD0201-9B39-48E2-9735-4501A70B220C}"/>
    <cellStyle name="Normal 4 2 3 3 5" xfId="2586" xr:uid="{00000000-0005-0000-0000-0000BA050000}"/>
    <cellStyle name="Normal 4 2 3 3 5 2" xfId="5850" xr:uid="{8600F437-F318-40A9-853F-30090BC6E1B0}"/>
    <cellStyle name="Normal 4 2 3 3 5 2 2" xfId="28343" xr:uid="{02921BA6-4E50-482B-9BD4-81F5B53598B8}"/>
    <cellStyle name="Normal 4 2 3 3 5 2 3" xfId="15257" xr:uid="{18221306-AFAC-4DA7-B87A-9C58515CB900}"/>
    <cellStyle name="Normal 4 2 3 3 5 3" xfId="7710" xr:uid="{5F2B10FC-B0EA-42A9-9A6A-313FFA47B160}"/>
    <cellStyle name="Normal 4 2 3 3 5 3 2" xfId="18090" xr:uid="{88A28A0F-5B43-43B2-8BDD-3EE9879C34E4}"/>
    <cellStyle name="Normal 4 2 3 3 5 4" xfId="10543" xr:uid="{A1424A49-014E-4746-A827-C11BAA5DE421}"/>
    <cellStyle name="Normal 4 2 3 3 5 4 2" xfId="20923" xr:uid="{C4B02CBA-BBA7-446F-9367-3CABF4C2E6A1}"/>
    <cellStyle name="Normal 4 2 3 3 5 5" xfId="25526" xr:uid="{283AA715-620D-45CA-8179-4D82E62BE102}"/>
    <cellStyle name="Normal 4 2 3 3 5 6" xfId="12973" xr:uid="{BA51BFBE-5042-4DFB-8D87-728311F73588}"/>
    <cellStyle name="Normal 4 2 3 3 6" xfId="2356" xr:uid="{00000000-0005-0000-0000-0000B5050000}"/>
    <cellStyle name="Normal 4 2 3 3 6 2" xfId="7482" xr:uid="{CFCE80E9-BE88-44D5-94F3-67D08275F55A}"/>
    <cellStyle name="Normal 4 2 3 3 6 2 2" xfId="17862" xr:uid="{8B93EE89-852A-4CEA-A44F-44CE7F43AFFC}"/>
    <cellStyle name="Normal 4 2 3 3 6 3" xfId="10315" xr:uid="{42D561D3-C464-42ED-B3E6-9BD5E46FBCE1}"/>
    <cellStyle name="Normal 4 2 3 3 6 3 2" xfId="20695" xr:uid="{2F9CC1EE-1342-43F7-A6F0-B696DB089CA9}"/>
    <cellStyle name="Normal 4 2 3 3 6 4" xfId="23177" xr:uid="{CF85037C-BA88-49FF-94D5-224F9ACE17E7}"/>
    <cellStyle name="Normal 4 2 3 3 6 5" xfId="15029" xr:uid="{524619C0-8F27-4B96-ADCA-377414F4603C}"/>
    <cellStyle name="Normal 4 2 3 3 7" xfId="3893" xr:uid="{9FA658B2-0CD2-44BB-93CB-908D10C28D28}"/>
    <cellStyle name="Normal 4 2 3 3 7 2" xfId="8724" xr:uid="{0027EAC9-44D8-40A9-B4C2-10D13AE413C5}"/>
    <cellStyle name="Normal 4 2 3 3 7 2 2" xfId="19104" xr:uid="{B2C7124D-EEFF-4D90-9921-5B7E5FF6CB40}"/>
    <cellStyle name="Normal 4 2 3 3 7 3" xfId="11557" xr:uid="{85C81E62-23DD-4DBB-90AF-911629682FB0}"/>
    <cellStyle name="Normal 4 2 3 3 7 3 2" xfId="21937" xr:uid="{747F3EE8-D18B-4691-AF48-12BF0211BB3A}"/>
    <cellStyle name="Normal 4 2 3 3 7 4" xfId="16271" xr:uid="{B4975713-7DDF-4D95-A163-79EEBF40DD73}"/>
    <cellStyle name="Normal 4 2 3 3 8" xfId="5253" xr:uid="{C825A153-7A6F-448C-BD12-5CD9A2172765}"/>
    <cellStyle name="Normal 4 2 3 3 8 2" xfId="14551" xr:uid="{6FF81324-D179-4090-971F-FA778C240155}"/>
    <cellStyle name="Normal 4 2 3 3 9" xfId="7004" xr:uid="{0F80BCE5-D41C-4C50-9E02-DC90E42D3A42}"/>
    <cellStyle name="Normal 4 2 3 3 9 2" xfId="17384" xr:uid="{9DB66723-671B-4FA2-82E4-F01D3F77FABC}"/>
    <cellStyle name="Normal 4 2 3 4" xfId="951" xr:uid="{00000000-0005-0000-0000-000069050000}"/>
    <cellStyle name="Normal 4 2 3 4 2" xfId="3307" xr:uid="{00000000-0005-0000-0000-0000BC050000}"/>
    <cellStyle name="Normal 4 2 3 4 2 2" xfId="6364" xr:uid="{15885116-FA71-4A90-A75B-3F076EA644CD}"/>
    <cellStyle name="Normal 4 2 3 4 2 2 2" xfId="23391" xr:uid="{66009578-905B-4570-A71A-3FD44C5C0E5C}"/>
    <cellStyle name="Normal 4 2 3 4 2 2 3" xfId="26049" xr:uid="{F3B831F5-176A-4CB0-B3CF-DF8EA10CC7D8}"/>
    <cellStyle name="Normal 4 2 3 4 2 2 4" xfId="15933" xr:uid="{2F9AD8D0-D03E-4CD9-9C68-0AC8D31E95B6}"/>
    <cellStyle name="Normal 4 2 3 4 2 3" xfId="8386" xr:uid="{7764CF8C-0268-4BB4-972C-E444BCA261A8}"/>
    <cellStyle name="Normal 4 2 3 4 2 3 2" xfId="28903" xr:uid="{D36AFA7C-32FB-4232-A06E-892CD04B86A6}"/>
    <cellStyle name="Normal 4 2 3 4 2 3 3" xfId="18766" xr:uid="{8D9D8AA9-35A1-4D8D-88E4-9F8EEDB17C57}"/>
    <cellStyle name="Normal 4 2 3 4 2 4" xfId="11219" xr:uid="{9EFA8B02-449A-49EC-A945-AD1EE6AB5C80}"/>
    <cellStyle name="Normal 4 2 3 4 2 4 2" xfId="21599" xr:uid="{EB21F535-F292-4B26-A798-028930C99D81}"/>
    <cellStyle name="Normal 4 2 3 4 2 5" xfId="23070" xr:uid="{F8FFBBA4-8152-47B0-9D71-FEA29ABDAEAE}"/>
    <cellStyle name="Normal 4 2 3 4 2 6" xfId="13862" xr:uid="{21A75129-1CE7-427E-8DF6-1A9767C2842D}"/>
    <cellStyle name="Normal 4 2 3 4 3" xfId="2770" xr:uid="{00000000-0005-0000-0000-0000BD050000}"/>
    <cellStyle name="Normal 4 2 3 4 3 2" xfId="5987" xr:uid="{E2680F38-B585-4DC0-B2C6-9A27103D3997}"/>
    <cellStyle name="Normal 4 2 3 4 3 2 2" xfId="26822" xr:uid="{18882200-BFC7-42E2-88CF-85BD31EEE036}"/>
    <cellStyle name="Normal 4 2 3 4 3 2 3" xfId="15440" xr:uid="{38C3E382-4FB3-4F4C-B2DB-ED232731AE46}"/>
    <cellStyle name="Normal 4 2 3 4 3 3" xfId="7893" xr:uid="{41E82A28-46F4-449C-BD43-86E81CD4F6E1}"/>
    <cellStyle name="Normal 4 2 3 4 3 3 2" xfId="18273" xr:uid="{781466C1-8E2B-4D70-A405-474B6799E0AE}"/>
    <cellStyle name="Normal 4 2 3 4 3 4" xfId="10726" xr:uid="{FF171E7E-21DD-4186-BFA0-C0FDC4F1D159}"/>
    <cellStyle name="Normal 4 2 3 4 3 4 2" xfId="21106" xr:uid="{A88CFF59-1E1E-4C8D-9D05-B6D999DB226E}"/>
    <cellStyle name="Normal 4 2 3 4 3 5" xfId="22890" xr:uid="{74F1C319-2A39-4A13-BD63-641BD69B3F50}"/>
    <cellStyle name="Normal 4 2 3 4 3 6" xfId="13222" xr:uid="{35154037-21B1-4EFD-9FE0-89D44781CB67}"/>
    <cellStyle name="Normal 4 2 3 4 4" xfId="4184" xr:uid="{677A8D55-C78B-4372-9CCE-17A940B9914E}"/>
    <cellStyle name="Normal 4 2 3 4 4 2" xfId="8955" xr:uid="{7E885884-59BB-4B78-B243-9D257FF8CC04}"/>
    <cellStyle name="Normal 4 2 3 4 4 2 2" xfId="29043" xr:uid="{61A6C1D5-8F16-4CC6-9D49-5014EC7A95B3}"/>
    <cellStyle name="Normal 4 2 3 4 4 2 3" xfId="19335" xr:uid="{406E4F20-38A8-478E-82AB-991C1FDD3868}"/>
    <cellStyle name="Normal 4 2 3 4 4 3" xfId="11788" xr:uid="{DA45C73A-14CB-473A-9D6C-EBAFC3F9EDD8}"/>
    <cellStyle name="Normal 4 2 3 4 4 3 2" xfId="22168" xr:uid="{0D04C51E-441E-4B20-B961-65F8017070B8}"/>
    <cellStyle name="Normal 4 2 3 4 4 4" xfId="24706" xr:uid="{2261FEC8-4A5A-4445-9FE4-C5A480F122B5}"/>
    <cellStyle name="Normal 4 2 3 4 4 5" xfId="16502" xr:uid="{214CB978-CEDA-4045-A914-8AAF6B152B01}"/>
    <cellStyle name="Normal 4 2 3 4 5" xfId="5254" xr:uid="{6B7659AE-173E-427E-80E3-F83930005EB9}"/>
    <cellStyle name="Normal 4 2 3 4 5 2" xfId="26195" xr:uid="{C4CD90A9-9AC9-4AAA-9DD5-66469D0F5C02}"/>
    <cellStyle name="Normal 4 2 3 4 5 3" xfId="14552" xr:uid="{CA229418-26F0-4924-99F4-B7745655967E}"/>
    <cellStyle name="Normal 4 2 3 4 6" xfId="7005" xr:uid="{4A190C7E-CA6F-4FDD-9C9D-9E6AF75E39F4}"/>
    <cellStyle name="Normal 4 2 3 4 6 2" xfId="17385" xr:uid="{8BCECC1B-C486-4F49-AAEA-FE27C8A84A4A}"/>
    <cellStyle name="Normal 4 2 3 4 7" xfId="9838" xr:uid="{6B4666AB-6BD3-45FE-988D-A4432552852B}"/>
    <cellStyle name="Normal 4 2 3 4 7 2" xfId="20218" xr:uid="{2AB87C0F-0D72-46BE-B503-049391DECB0B}"/>
    <cellStyle name="Normal 4 2 3 4 8" xfId="24043" xr:uid="{8496056C-5F7A-4783-BE4F-4D1CDE1E88A8}"/>
    <cellStyle name="Normal 4 2 3 4 9" xfId="12747" xr:uid="{D879B53D-03A7-421F-926A-7C7F27CFB1EB}"/>
    <cellStyle name="Normal 4 2 3 5" xfId="952" xr:uid="{00000000-0005-0000-0000-00006A050000}"/>
    <cellStyle name="Normal 4 2 3 5 2" xfId="4517" xr:uid="{4656EF47-2BD5-4483-8BFA-04B1850E55AE}"/>
    <cellStyle name="Normal 4 2 3 5 2 2" xfId="9288" xr:uid="{2B386E9D-B1B9-4E1D-BA7C-01B1EDFB051A}"/>
    <cellStyle name="Normal 4 2 3 5 2 2 2" xfId="29269" xr:uid="{A7637314-6F51-4FED-819F-042454F4C41F}"/>
    <cellStyle name="Normal 4 2 3 5 2 2 3" xfId="19668" xr:uid="{51701C86-A7D7-4F9C-9536-1B7BA0A22FD5}"/>
    <cellStyle name="Normal 4 2 3 5 2 3" xfId="12121" xr:uid="{573B4A00-59BC-47E7-B6BB-4C2F67C2A1F4}"/>
    <cellStyle name="Normal 4 2 3 5 2 3 2" xfId="22501" xr:uid="{30C8EF28-C1F2-4282-981B-CD5A597746E1}"/>
    <cellStyle name="Normal 4 2 3 5 2 4" xfId="24713" xr:uid="{2A754CB1-007A-4F5B-91B5-EED4802A381E}"/>
    <cellStyle name="Normal 4 2 3 5 2 5" xfId="16835" xr:uid="{4FF1ABBF-2E9E-42E5-8193-FC78B514B1B4}"/>
    <cellStyle name="Normal 4 2 3 5 3" xfId="5255" xr:uid="{0F54D9FF-DC19-49A4-8495-82236AB0606A}"/>
    <cellStyle name="Normal 4 2 3 5 3 2" xfId="27583" xr:uid="{525EDE61-2BC9-4F10-B427-4CE0CD04B50F}"/>
    <cellStyle name="Normal 4 2 3 5 3 3" xfId="14553" xr:uid="{35796630-1041-4014-9D5A-87EB276C3477}"/>
    <cellStyle name="Normal 4 2 3 5 4" xfId="7006" xr:uid="{8CF81234-63BF-40BF-9EA6-1CDFD899DB31}"/>
    <cellStyle name="Normal 4 2 3 5 4 2" xfId="17386" xr:uid="{BA189343-9CA4-4276-9188-1B3B861D1F3B}"/>
    <cellStyle name="Normal 4 2 3 5 5" xfId="9839" xr:uid="{1D591E55-031E-4F44-B24C-F11C9D68E9B2}"/>
    <cellStyle name="Normal 4 2 3 5 5 2" xfId="20219" xr:uid="{8E5CDEBF-5808-4D1C-90FB-14AA86F96FA6}"/>
    <cellStyle name="Normal 4 2 3 5 6" xfId="23038" xr:uid="{E2B3C8B6-91D6-4008-8B66-921D62637234}"/>
    <cellStyle name="Normal 4 2 3 5 7" xfId="13863" xr:uid="{14965001-C387-42B6-836B-8AFE06586FE5}"/>
    <cellStyle name="Normal 4 2 3 6" xfId="2930" xr:uid="{00000000-0005-0000-0000-0000BF050000}"/>
    <cellStyle name="Normal 4 2 3 6 2" xfId="6109" xr:uid="{446165BE-328B-44C8-BC15-FB79F76ED3D9}"/>
    <cellStyle name="Normal 4 2 3 6 2 2" xfId="25663" xr:uid="{83A359C9-2336-419C-AED0-B1E6C7ADE2E8}"/>
    <cellStyle name="Normal 4 2 3 6 2 3" xfId="28259" xr:uid="{B0AD0ECD-F641-4279-B08F-41B1D1038CE9}"/>
    <cellStyle name="Normal 4 2 3 6 2 4" xfId="15587" xr:uid="{0E0ED630-CABF-4DD8-ABA9-CEF30DFEA6BF}"/>
    <cellStyle name="Normal 4 2 3 6 3" xfId="8040" xr:uid="{FDEF862E-B81A-41E9-8BE9-99343B878974}"/>
    <cellStyle name="Normal 4 2 3 6 3 2" xfId="26105" xr:uid="{C978C064-4C7E-4CED-9004-622384883182}"/>
    <cellStyle name="Normal 4 2 3 6 3 3" xfId="18420" xr:uid="{D90FBCF7-0408-4492-8E8B-05AC1B94A270}"/>
    <cellStyle name="Normal 4 2 3 6 4" xfId="10873" xr:uid="{6BC091B2-B780-4BC4-A5AF-BA3A2D12F4F8}"/>
    <cellStyle name="Normal 4 2 3 6 4 2" xfId="21253" xr:uid="{05D21080-D7B8-4B54-9613-D0E1C1F22DD4}"/>
    <cellStyle name="Normal 4 2 3 6 5" xfId="24675" xr:uid="{38FC6B86-80D9-4670-960F-8730C0CFC4C4}"/>
    <cellStyle name="Normal 4 2 3 6 6" xfId="13445" xr:uid="{16A609A2-FE49-43CB-BB3E-F2262B30A475}"/>
    <cellStyle name="Normal 4 2 3 7" xfId="2483" xr:uid="{00000000-0005-0000-0000-0000C0050000}"/>
    <cellStyle name="Normal 4 2 3 7 2" xfId="5768" xr:uid="{F4A12FC9-BED2-42A5-BCFE-7B22AB063CA7}"/>
    <cellStyle name="Normal 4 2 3 7 2 2" xfId="28121" xr:uid="{2E024300-D0E0-41D1-91A3-3749EA92F464}"/>
    <cellStyle name="Normal 4 2 3 7 2 3" xfId="15154" xr:uid="{5FDF95AF-F9CB-4C85-8ED8-1E7BFACCB765}"/>
    <cellStyle name="Normal 4 2 3 7 3" xfId="7607" xr:uid="{F335C29A-EA68-4417-BE03-E7024A1ADE71}"/>
    <cellStyle name="Normal 4 2 3 7 3 2" xfId="17987" xr:uid="{CDE19C8D-7B38-483D-B4BF-2E34F83D91F9}"/>
    <cellStyle name="Normal 4 2 3 7 4" xfId="10440" xr:uid="{C0DFBBA3-8AC1-44DE-941A-9074A9D381B9}"/>
    <cellStyle name="Normal 4 2 3 7 4 2" xfId="20820" xr:uid="{08D247D1-525B-4DBB-9278-847036D3334D}"/>
    <cellStyle name="Normal 4 2 3 7 5" xfId="22674" xr:uid="{E59BC248-21DD-4CA6-8C42-120C4A42E3D2}"/>
    <cellStyle name="Normal 4 2 3 7 6" xfId="12870" xr:uid="{0914C74F-D3F8-4A3C-8F28-E02E0FA47CA2}"/>
    <cellStyle name="Normal 4 2 3 8" xfId="2177" xr:uid="{00000000-0005-0000-0000-0000A7050000}"/>
    <cellStyle name="Normal 4 2 3 8 2" xfId="7303" xr:uid="{EF585BE3-52CF-4A9C-B6EB-C56CD98A4930}"/>
    <cellStyle name="Normal 4 2 3 8 2 2" xfId="17683" xr:uid="{05F10ABB-C7A8-4DAF-B37D-4495F74C9B2E}"/>
    <cellStyle name="Normal 4 2 3 8 3" xfId="10136" xr:uid="{17119CE7-9826-4EB9-A82D-A92672FF273E}"/>
    <cellStyle name="Normal 4 2 3 8 3 2" xfId="20516" xr:uid="{90BBE726-0B56-42FB-963E-A2DB570C4DAC}"/>
    <cellStyle name="Normal 4 2 3 8 4" xfId="24120" xr:uid="{6A19462F-AFFE-4E51-9668-9EDB2B36017B}"/>
    <cellStyle name="Normal 4 2 3 8 5" xfId="14850" xr:uid="{EED6880F-F7E4-4B99-8530-CBEB91354EB0}"/>
    <cellStyle name="Normal 4 2 3 9" xfId="3977" xr:uid="{7818914E-813A-42B3-A95F-7A98C3EB8C89}"/>
    <cellStyle name="Normal 4 2 3 9 2" xfId="8800" xr:uid="{5B3B7504-11EE-438E-99B2-7CC4C7B6A29C}"/>
    <cellStyle name="Normal 4 2 3 9 2 2" xfId="19180" xr:uid="{EB5EC1D6-71C1-4505-B131-A9764C468763}"/>
    <cellStyle name="Normal 4 2 3 9 3" xfId="11633" xr:uid="{0231D9F0-98E3-48FE-A32C-E5F266DB8F08}"/>
    <cellStyle name="Normal 4 2 3 9 3 2" xfId="22013" xr:uid="{02F3A305-D4E3-402F-A954-D00A09EA835A}"/>
    <cellStyle name="Normal 4 2 3 9 4" xfId="16347" xr:uid="{15FFFFCF-8FC4-4468-AC0B-775E7AB98BF2}"/>
    <cellStyle name="Normal 4 2 4" xfId="953" xr:uid="{00000000-0005-0000-0000-00006B050000}"/>
    <cellStyle name="Normal 4 2 4 10" xfId="5256" xr:uid="{92557A2A-6922-415A-915C-DC7EBA6DC24E}"/>
    <cellStyle name="Normal 4 2 4 10 2" xfId="14554" xr:uid="{4DA1E953-C235-4F77-811B-235A94CD7C1C}"/>
    <cellStyle name="Normal 4 2 4 11" xfId="7007" xr:uid="{E287E4C4-88A8-4146-9B3E-DEAB030FA39B}"/>
    <cellStyle name="Normal 4 2 4 11 2" xfId="17387" xr:uid="{5D3E21C3-6CB3-4E3A-9BDF-15A54915CED8}"/>
    <cellStyle name="Normal 4 2 4 12" xfId="9840" xr:uid="{53F88A13-5143-45C1-8FE3-AA389BB93023}"/>
    <cellStyle name="Normal 4 2 4 12 2" xfId="20220" xr:uid="{DFEBD4B4-3DC5-4B4C-AC56-D72D0D9DC9F6}"/>
    <cellStyle name="Normal 4 2 4 13" xfId="25125" xr:uid="{914E5B49-75AF-4E14-8809-E53FB4E312D0}"/>
    <cellStyle name="Normal 4 2 4 14" xfId="12414" xr:uid="{4EC55601-18DD-4A6B-ABFF-18BC1EB06292}"/>
    <cellStyle name="Normal 4 2 4 2" xfId="954" xr:uid="{00000000-0005-0000-0000-00006C050000}"/>
    <cellStyle name="Normal 4 2 4 2 10" xfId="7008" xr:uid="{1B33CC15-95FC-4B88-B900-A5A070CDF8CE}"/>
    <cellStyle name="Normal 4 2 4 2 10 2" xfId="17388" xr:uid="{D9C72AD7-7534-4359-8C9D-EC3093305EF7}"/>
    <cellStyle name="Normal 4 2 4 2 11" xfId="9841" xr:uid="{327F9A4D-7C9F-4596-A209-3C53C77B10F7}"/>
    <cellStyle name="Normal 4 2 4 2 11 2" xfId="20221" xr:uid="{ED97466E-5897-48B5-A257-A8C01C9B7D3D}"/>
    <cellStyle name="Normal 4 2 4 2 12" xfId="25403" xr:uid="{7BE420BF-B3C3-49CC-8877-309657D14EC0}"/>
    <cellStyle name="Normal 4 2 4 2 13" xfId="12474" xr:uid="{9AAAE6D2-BDFE-4D25-A37D-C614586DC883}"/>
    <cellStyle name="Normal 4 2 4 2 2" xfId="955" xr:uid="{00000000-0005-0000-0000-00006D050000}"/>
    <cellStyle name="Normal 4 2 4 2 2 10" xfId="13039" xr:uid="{0518ADBA-EAE1-44C9-BD9C-5C095DBC040B}"/>
    <cellStyle name="Normal 4 2 4 2 2 2" xfId="2776" xr:uid="{00000000-0005-0000-0000-0000C4050000}"/>
    <cellStyle name="Normal 4 2 4 2 2 2 2" xfId="3310" xr:uid="{00000000-0005-0000-0000-0000C5050000}"/>
    <cellStyle name="Normal 4 2 4 2 2 2 2 2" xfId="6367" xr:uid="{F7F46212-965D-443A-BC2B-8EF3D4E7B6E4}"/>
    <cellStyle name="Normal 4 2 4 2 2 2 2 2 2" xfId="28487" xr:uid="{F27A126C-BAC6-4865-B2A7-C59E5C630FC1}"/>
    <cellStyle name="Normal 4 2 4 2 2 2 2 2 3" xfId="15936" xr:uid="{CF796483-6C59-458A-B0D3-CF3607D2D278}"/>
    <cellStyle name="Normal 4 2 4 2 2 2 2 3" xfId="8389" xr:uid="{02B35389-3627-4F92-8F2E-F4E26D2545B4}"/>
    <cellStyle name="Normal 4 2 4 2 2 2 2 3 2" xfId="18769" xr:uid="{72A46A02-D935-4C9F-A630-70B89D1277EA}"/>
    <cellStyle name="Normal 4 2 4 2 2 2 2 4" xfId="11222" xr:uid="{D6261DBD-B929-4065-B8D2-98236B18BA5D}"/>
    <cellStyle name="Normal 4 2 4 2 2 2 2 4 2" xfId="21602" xr:uid="{E0D20DC9-2DD0-47EB-8B99-FA7962417642}"/>
    <cellStyle name="Normal 4 2 4 2 2 2 2 5" xfId="25285" xr:uid="{79B17386-25AF-4533-BB2D-E27F54B6F6C9}"/>
    <cellStyle name="Normal 4 2 4 2 2 2 2 6" xfId="13866" xr:uid="{F35C7E5F-69FA-446D-9166-6E3F72F158FB}"/>
    <cellStyle name="Normal 4 2 4 2 2 2 3" xfId="4331" xr:uid="{962AEA59-F20B-410D-B9C7-AE0EB4985D35}"/>
    <cellStyle name="Normal 4 2 4 2 2 2 3 2" xfId="9102" xr:uid="{D6825B2B-352F-463F-BF6B-9A946D68C952}"/>
    <cellStyle name="Normal 4 2 4 2 2 2 3 2 2" xfId="29145" xr:uid="{748526D6-91CD-4708-BEEB-DF016A2128D5}"/>
    <cellStyle name="Normal 4 2 4 2 2 2 3 2 3" xfId="19482" xr:uid="{32966831-1FDA-4A3F-A819-3B84E1552744}"/>
    <cellStyle name="Normal 4 2 4 2 2 2 3 3" xfId="11935" xr:uid="{4E76D198-2015-488C-8EDD-AECFC07D6198}"/>
    <cellStyle name="Normal 4 2 4 2 2 2 3 3 2" xfId="22315" xr:uid="{C7D158B7-F744-434B-A515-35CADF5090FC}"/>
    <cellStyle name="Normal 4 2 4 2 2 2 3 4" xfId="23286" xr:uid="{24CDC4A8-6E19-4F8C-B89D-82F45A458965}"/>
    <cellStyle name="Normal 4 2 4 2 2 2 3 5" xfId="16649" xr:uid="{746A0C6C-721F-41CB-B94D-A0F160F2C2B5}"/>
    <cellStyle name="Normal 4 2 4 2 2 2 4" xfId="5993" xr:uid="{0C60D263-E577-4612-B43C-D2384F51FA2A}"/>
    <cellStyle name="Normal 4 2 4 2 2 2 4 2" xfId="27099" xr:uid="{D3ED555A-8C77-4222-A8A7-6D61AB6ADC8B}"/>
    <cellStyle name="Normal 4 2 4 2 2 2 4 3" xfId="15446" xr:uid="{C1BE2F4E-2212-42A8-BC0B-9788EA180924}"/>
    <cellStyle name="Normal 4 2 4 2 2 2 5" xfId="7899" xr:uid="{BAECB433-03CF-4A94-8327-A5F1E50AC443}"/>
    <cellStyle name="Normal 4 2 4 2 2 2 5 2" xfId="18279" xr:uid="{AF4AACD1-6E5C-4C26-9158-465C893271F8}"/>
    <cellStyle name="Normal 4 2 4 2 2 2 6" xfId="10732" xr:uid="{7579DA1D-51EB-403F-8267-0189AEB5DC1D}"/>
    <cellStyle name="Normal 4 2 4 2 2 2 6 2" xfId="21112" xr:uid="{0E774EBC-C085-4829-821B-A528B72D724D}"/>
    <cellStyle name="Normal 4 2 4 2 2 2 7" xfId="24082" xr:uid="{73281CDE-EC60-44AC-A9D4-25E152DFDF7D}"/>
    <cellStyle name="Normal 4 2 4 2 2 2 8" xfId="13228" xr:uid="{65423134-FD4E-4F49-A63E-35B75C1BC091}"/>
    <cellStyle name="Normal 4 2 4 2 2 3" xfId="3311" xr:uid="{00000000-0005-0000-0000-0000C6050000}"/>
    <cellStyle name="Normal 4 2 4 2 2 3 2" xfId="4518" xr:uid="{8785A69D-3EE6-4D8B-93FB-1937C1B62C27}"/>
    <cellStyle name="Normal 4 2 4 2 2 3 2 2" xfId="9289" xr:uid="{0CE73404-82F4-45BB-A3C1-EE240E66AF64}"/>
    <cellStyle name="Normal 4 2 4 2 2 3 2 2 2" xfId="19669" xr:uid="{2D31876F-5C19-471D-9CB3-84A3016DE877}"/>
    <cellStyle name="Normal 4 2 4 2 2 3 2 3" xfId="12122" xr:uid="{EF807780-426F-4880-BB7D-7F818E4480F2}"/>
    <cellStyle name="Normal 4 2 4 2 2 3 2 3 2" xfId="22502" xr:uid="{64838BF5-17B6-4C61-A36B-832640FF7334}"/>
    <cellStyle name="Normal 4 2 4 2 2 3 2 4" xfId="26544" xr:uid="{2F8CD3E1-4934-4E26-9941-D6217A646EDC}"/>
    <cellStyle name="Normal 4 2 4 2 2 3 2 5" xfId="16836" xr:uid="{4B27BEDA-DFE1-4D06-81F0-214FA72DD545}"/>
    <cellStyle name="Normal 4 2 4 2 2 3 3" xfId="6368" xr:uid="{DE2B9C1A-7D2C-4E97-A9E9-FA07BA1D056A}"/>
    <cellStyle name="Normal 4 2 4 2 2 3 3 2" xfId="15937" xr:uid="{037C1F9C-AFAD-4BFD-8509-067930C5B2E5}"/>
    <cellStyle name="Normal 4 2 4 2 2 3 4" xfId="8390" xr:uid="{93F7310A-E24F-470B-865E-8F0FA2BDF80A}"/>
    <cellStyle name="Normal 4 2 4 2 2 3 4 2" xfId="18770" xr:uid="{0FE431C9-DEA2-4068-B33E-F71B35EA269A}"/>
    <cellStyle name="Normal 4 2 4 2 2 3 5" xfId="11223" xr:uid="{FA16BA0A-8D55-44C9-AD70-122FC48F14CE}"/>
    <cellStyle name="Normal 4 2 4 2 2 3 5 2" xfId="21603" xr:uid="{B37FAB07-9E6E-42DD-B067-BBB4D564F671}"/>
    <cellStyle name="Normal 4 2 4 2 2 3 6" xfId="23422" xr:uid="{D1976568-D927-41C7-9358-2AD2A9196E78}"/>
    <cellStyle name="Normal 4 2 4 2 2 3 7" xfId="13867" xr:uid="{4370A27A-01EB-48DE-B0CC-5E8DBC2BEFDC}"/>
    <cellStyle name="Normal 4 2 4 2 2 4" xfId="3309" xr:uid="{00000000-0005-0000-0000-0000C7050000}"/>
    <cellStyle name="Normal 4 2 4 2 2 4 2" xfId="6366" xr:uid="{7A44404F-AA80-4570-8CDB-9231464368EF}"/>
    <cellStyle name="Normal 4 2 4 2 2 4 2 2" xfId="26930" xr:uid="{B273AB90-00EF-4FBF-BE01-C8EBF67866F2}"/>
    <cellStyle name="Normal 4 2 4 2 2 4 2 3" xfId="15935" xr:uid="{28CB331E-9E5B-4D0F-988F-3C4F109C63F6}"/>
    <cellStyle name="Normal 4 2 4 2 2 4 3" xfId="8388" xr:uid="{0172FC6E-FC4E-4F13-96F8-1607BE35AEEB}"/>
    <cellStyle name="Normal 4 2 4 2 2 4 3 2" xfId="18768" xr:uid="{76737887-7890-46BC-B264-607C3D6E499B}"/>
    <cellStyle name="Normal 4 2 4 2 2 4 4" xfId="11221" xr:uid="{2D578303-F774-4DB9-A7CD-9CDC432616E6}"/>
    <cellStyle name="Normal 4 2 4 2 2 4 4 2" xfId="21601" xr:uid="{47EFD2C0-9AE5-4458-A1E1-8046DAB75A2C}"/>
    <cellStyle name="Normal 4 2 4 2 2 4 5" xfId="24013" xr:uid="{F2A8BBA6-C5D5-49B6-B0DC-99C672104553}"/>
    <cellStyle name="Normal 4 2 4 2 2 4 6" xfId="13865" xr:uid="{F836A739-A2AB-4BB8-AAF8-5D4AF36B6200}"/>
    <cellStyle name="Normal 4 2 4 2 2 5" xfId="4241" xr:uid="{080A2A35-79CB-43D1-BE90-8CDF17E2F6E3}"/>
    <cellStyle name="Normal 4 2 4 2 2 5 2" xfId="9012" xr:uid="{DAAFFD7E-0CCD-49A9-942D-210CFCF066B2}"/>
    <cellStyle name="Normal 4 2 4 2 2 5 2 2" xfId="29083" xr:uid="{042BA6CC-D052-4310-B171-689D1E606A0D}"/>
    <cellStyle name="Normal 4 2 4 2 2 5 2 3" xfId="19392" xr:uid="{4822A939-ABCE-45AB-A315-428FFFB8BB69}"/>
    <cellStyle name="Normal 4 2 4 2 2 5 3" xfId="11845" xr:uid="{683F1369-E79F-46C0-AD14-15C0B0BC8D4C}"/>
    <cellStyle name="Normal 4 2 4 2 2 5 3 2" xfId="22225" xr:uid="{E5817707-8332-443A-9A27-C6DE16A5E818}"/>
    <cellStyle name="Normal 4 2 4 2 2 5 4" xfId="23875" xr:uid="{1E86306A-C4AE-4B58-9D5C-ECBA812BB9EE}"/>
    <cellStyle name="Normal 4 2 4 2 2 5 5" xfId="16559" xr:uid="{6867C43A-9BE3-4D83-AF41-2B08BA695F8D}"/>
    <cellStyle name="Normal 4 2 4 2 2 6" xfId="5258" xr:uid="{926A9510-1618-4DE8-AE32-0C9D5C1DC7BA}"/>
    <cellStyle name="Normal 4 2 4 2 2 6 2" xfId="28021" xr:uid="{C920E4B9-51D9-4B10-BFEB-0E9B2B6DD5B0}"/>
    <cellStyle name="Normal 4 2 4 2 2 6 3" xfId="14556" xr:uid="{E0B42F2F-9A83-450B-BFD0-BE9F73EBE884}"/>
    <cellStyle name="Normal 4 2 4 2 2 7" xfId="7009" xr:uid="{9C06AE77-04AE-4BE3-B528-0CD51FE2D7DA}"/>
    <cellStyle name="Normal 4 2 4 2 2 7 2" xfId="17389" xr:uid="{0D9F1507-2644-4F0F-AF87-7E6471B57AD0}"/>
    <cellStyle name="Normal 4 2 4 2 2 8" xfId="9842" xr:uid="{3BB55576-924D-46BE-B9A0-A56BE8FCAD76}"/>
    <cellStyle name="Normal 4 2 4 2 2 8 2" xfId="20222" xr:uid="{ACE81BFD-BC41-493A-B7C4-C130180CB59F}"/>
    <cellStyle name="Normal 4 2 4 2 2 9" xfId="23717" xr:uid="{D3D4FF7D-323D-45D6-90EF-54DD0DC62D32}"/>
    <cellStyle name="Normal 4 2 4 2 3" xfId="2775" xr:uid="{00000000-0005-0000-0000-0000C8050000}"/>
    <cellStyle name="Normal 4 2 4 2 3 2" xfId="3312" xr:uid="{00000000-0005-0000-0000-0000C9050000}"/>
    <cellStyle name="Normal 4 2 4 2 3 2 2" xfId="6369" xr:uid="{3034CCE6-2921-4E19-B6FD-B1D298CB8E59}"/>
    <cellStyle name="Normal 4 2 4 2 3 2 2 2" xfId="27618" xr:uid="{225BA693-0DA8-4F0B-A53B-B11194CFE94D}"/>
    <cellStyle name="Normal 4 2 4 2 3 2 2 3" xfId="15938" xr:uid="{FF16E160-FC3D-464B-B18D-4D3E46F71D68}"/>
    <cellStyle name="Normal 4 2 4 2 3 2 3" xfId="8391" xr:uid="{8FB1FC54-74E8-4DA3-8655-887DA7849E99}"/>
    <cellStyle name="Normal 4 2 4 2 3 2 3 2" xfId="18771" xr:uid="{550E4618-083D-477F-86F6-4039DA182DE9}"/>
    <cellStyle name="Normal 4 2 4 2 3 2 4" xfId="11224" xr:uid="{2FF5B702-1560-46AD-BB2C-45570E0258DF}"/>
    <cellStyle name="Normal 4 2 4 2 3 2 4 2" xfId="21604" xr:uid="{AC194AAA-EE0A-4439-93ED-269F8CCCABC7}"/>
    <cellStyle name="Normal 4 2 4 2 3 2 5" xfId="22671" xr:uid="{6623DC24-859C-4C35-A09A-414CDFD69DB4}"/>
    <cellStyle name="Normal 4 2 4 2 3 2 6" xfId="13868" xr:uid="{BDE09925-C603-461C-94CB-8A7B94EF6F41}"/>
    <cellStyle name="Normal 4 2 4 2 3 3" xfId="4330" xr:uid="{812642AA-2F67-4D04-9730-19298251B28E}"/>
    <cellStyle name="Normal 4 2 4 2 3 3 2" xfId="9101" xr:uid="{30592C62-F469-4BB5-A47B-645FDFC4B6BF}"/>
    <cellStyle name="Normal 4 2 4 2 3 3 2 2" xfId="29144" xr:uid="{A43D4E21-EA3A-4B0C-8483-C847C1CCF7CF}"/>
    <cellStyle name="Normal 4 2 4 2 3 3 2 3" xfId="19481" xr:uid="{FFE8A291-82FB-4590-9360-9D10B30EBE60}"/>
    <cellStyle name="Normal 4 2 4 2 3 3 3" xfId="11934" xr:uid="{11B5E0CA-C911-41C9-8225-BB28855B304D}"/>
    <cellStyle name="Normal 4 2 4 2 3 3 3 2" xfId="22314" xr:uid="{D0D9BE2E-E845-408F-A1FE-0975102FD49A}"/>
    <cellStyle name="Normal 4 2 4 2 3 3 4" xfId="22889" xr:uid="{92ABD060-088C-4B16-86E2-C32F8F1874F1}"/>
    <cellStyle name="Normal 4 2 4 2 3 3 5" xfId="16648" xr:uid="{32EDD925-5E33-4629-B8F7-906615A7D0D9}"/>
    <cellStyle name="Normal 4 2 4 2 3 4" xfId="5992" xr:uid="{7E0FEAE9-697D-4CAB-8C77-FE5F637AB917}"/>
    <cellStyle name="Normal 4 2 4 2 3 4 2" xfId="26416" xr:uid="{6AF32965-CB40-4E1B-A384-F6859406EF9D}"/>
    <cellStyle name="Normal 4 2 4 2 3 4 3" xfId="15445" xr:uid="{E4AB833E-CC38-4790-9DF9-373431051397}"/>
    <cellStyle name="Normal 4 2 4 2 3 5" xfId="7898" xr:uid="{CEA57206-BF81-4A5C-B62A-E54E6CF77200}"/>
    <cellStyle name="Normal 4 2 4 2 3 5 2" xfId="18278" xr:uid="{2486CE3D-79C5-4516-99C1-FD27BC917075}"/>
    <cellStyle name="Normal 4 2 4 2 3 6" xfId="10731" xr:uid="{50EE12FB-49FF-476E-BE79-8D8770D0E190}"/>
    <cellStyle name="Normal 4 2 4 2 3 6 2" xfId="21111" xr:uid="{AF64C935-7421-4998-8763-FC34486390AD}"/>
    <cellStyle name="Normal 4 2 4 2 3 7" xfId="22647" xr:uid="{ED92971D-D461-49A0-A131-B7FD85763F17}"/>
    <cellStyle name="Normal 4 2 4 2 3 8" xfId="13227" xr:uid="{A611D601-F0E9-425F-AB32-0EA5A12CFE9A}"/>
    <cellStyle name="Normal 4 2 4 2 4" xfId="3313" xr:uid="{00000000-0005-0000-0000-0000CA050000}"/>
    <cellStyle name="Normal 4 2 4 2 4 2" xfId="4519" xr:uid="{EBF02899-363D-4B62-A808-B3044BC09E29}"/>
    <cellStyle name="Normal 4 2 4 2 4 2 2" xfId="9290" xr:uid="{7ACC878A-16A9-4172-977D-81BF61D19206}"/>
    <cellStyle name="Normal 4 2 4 2 4 2 2 2" xfId="19670" xr:uid="{D1872F77-AB94-42A4-84AE-EDBC51F3A6E0}"/>
    <cellStyle name="Normal 4 2 4 2 4 2 3" xfId="12123" xr:uid="{569EAB24-B76E-46E9-B726-5291FDA0C70C}"/>
    <cellStyle name="Normal 4 2 4 2 4 2 3 2" xfId="22503" xr:uid="{061AF932-B759-4066-8606-FAF0806E618A}"/>
    <cellStyle name="Normal 4 2 4 2 4 2 4" xfId="28073" xr:uid="{EA672EFD-D258-430E-937C-4BC693A8DE0C}"/>
    <cellStyle name="Normal 4 2 4 2 4 2 5" xfId="16837" xr:uid="{0631AB2A-381A-4A8C-9275-1424D19CBF58}"/>
    <cellStyle name="Normal 4 2 4 2 4 3" xfId="6370" xr:uid="{2ACB0DEE-7F68-473F-B9E7-87CE39C00104}"/>
    <cellStyle name="Normal 4 2 4 2 4 3 2" xfId="15939" xr:uid="{E99ED3F9-6E3E-4662-B33C-DAA5B06A64E4}"/>
    <cellStyle name="Normal 4 2 4 2 4 4" xfId="8392" xr:uid="{3B6FE961-AF3D-46E2-A45B-901CD3B1A982}"/>
    <cellStyle name="Normal 4 2 4 2 4 4 2" xfId="18772" xr:uid="{C2741261-5B1E-4A3E-9111-6B97C33F7416}"/>
    <cellStyle name="Normal 4 2 4 2 4 5" xfId="11225" xr:uid="{6BC4CB2D-BD78-4E8F-8FDD-8EE21A39A908}"/>
    <cellStyle name="Normal 4 2 4 2 4 5 2" xfId="21605" xr:uid="{0024434E-5028-4B47-ACCB-860E25A35D66}"/>
    <cellStyle name="Normal 4 2 4 2 4 6" xfId="23778" xr:uid="{5546BA34-C2F9-4A3D-911A-801708B8FC18}"/>
    <cellStyle name="Normal 4 2 4 2 4 7" xfId="13869" xr:uid="{9843B0F1-36BB-4B59-AD97-144F1B1C1F0E}"/>
    <cellStyle name="Normal 4 2 4 2 5" xfId="3308" xr:uid="{00000000-0005-0000-0000-0000CB050000}"/>
    <cellStyle name="Normal 4 2 4 2 5 2" xfId="6365" xr:uid="{2902E2AC-1B99-4252-B238-5086F32D4E9D}"/>
    <cellStyle name="Normal 4 2 4 2 5 2 2" xfId="28616" xr:uid="{362A7BD1-C6C4-4B09-9554-DD0D52E657B6}"/>
    <cellStyle name="Normal 4 2 4 2 5 2 3" xfId="15934" xr:uid="{CF7AAE41-0500-49DB-8EF9-B8C509FE47E8}"/>
    <cellStyle name="Normal 4 2 4 2 5 3" xfId="8387" xr:uid="{E296C98D-5351-40B8-834F-F7AE11C3AFCC}"/>
    <cellStyle name="Normal 4 2 4 2 5 3 2" xfId="18767" xr:uid="{BDF2FD51-EECC-41A5-B8D8-A06F223DB737}"/>
    <cellStyle name="Normal 4 2 4 2 5 4" xfId="11220" xr:uid="{32C67B06-4400-4139-937F-33EA1CEA39C1}"/>
    <cellStyle name="Normal 4 2 4 2 5 4 2" xfId="21600" xr:uid="{581DDE93-88FD-41F2-9948-C412E49B9C8A}"/>
    <cellStyle name="Normal 4 2 4 2 5 5" xfId="25565" xr:uid="{FF97EFD9-CC4F-472D-98A1-329FB1323446}"/>
    <cellStyle name="Normal 4 2 4 2 5 6" xfId="13864" xr:uid="{D43EB5C4-067F-45E0-A802-03405DAC100D}"/>
    <cellStyle name="Normal 4 2 4 2 6" xfId="2549" xr:uid="{00000000-0005-0000-0000-0000CC050000}"/>
    <cellStyle name="Normal 4 2 4 2 6 2" xfId="5820" xr:uid="{425935FD-0E62-4907-911C-E41F2F006040}"/>
    <cellStyle name="Normal 4 2 4 2 6 2 2" xfId="28035" xr:uid="{A5513BCD-E24A-4DB2-AE03-44F9719771AE}"/>
    <cellStyle name="Normal 4 2 4 2 6 2 3" xfId="15220" xr:uid="{07F338FD-F839-4E3C-99C4-6AB2B21E5AED}"/>
    <cellStyle name="Normal 4 2 4 2 6 3" xfId="7673" xr:uid="{B06AE91E-263D-4B4E-AF68-43E9E5BF1265}"/>
    <cellStyle name="Normal 4 2 4 2 6 3 2" xfId="18053" xr:uid="{2EE5CE7C-94FE-46D3-A05B-B306C33CF854}"/>
    <cellStyle name="Normal 4 2 4 2 6 4" xfId="10506" xr:uid="{16FC5834-2F35-4B6E-9609-B79E58FA3039}"/>
    <cellStyle name="Normal 4 2 4 2 6 4 2" xfId="20886" xr:uid="{2F41DFA0-7255-4962-9DC0-3E2586712447}"/>
    <cellStyle name="Normal 4 2 4 2 6 5" xfId="22849" xr:uid="{D2F25CE2-2851-4F73-8812-EB629C46D578}"/>
    <cellStyle name="Normal 4 2 4 2 6 6" xfId="12936" xr:uid="{80EFA000-D408-4BDD-83A4-401B63CA3E02}"/>
    <cellStyle name="Normal 4 2 4 2 7" xfId="2243" xr:uid="{00000000-0005-0000-0000-0000C2050000}"/>
    <cellStyle name="Normal 4 2 4 2 7 2" xfId="7369" xr:uid="{F7F1B275-66AB-4022-8265-651F51F5C17B}"/>
    <cellStyle name="Normal 4 2 4 2 7 2 2" xfId="17749" xr:uid="{7074B6A5-E76B-41F1-A4ED-D6E1DA724EE7}"/>
    <cellStyle name="Normal 4 2 4 2 7 3" xfId="10202" xr:uid="{AA56B796-9B68-4D2F-A740-E2B35951BE7A}"/>
    <cellStyle name="Normal 4 2 4 2 7 3 2" xfId="20582" xr:uid="{45CB5D69-4C00-4515-AA34-2C35CD5498F3}"/>
    <cellStyle name="Normal 4 2 4 2 7 4" xfId="25380" xr:uid="{5C36B8E6-AD19-4220-8F11-1089BFCC3729}"/>
    <cellStyle name="Normal 4 2 4 2 7 5" xfId="14916" xr:uid="{89F83DB4-8451-40E4-880F-82AA340D582C}"/>
    <cellStyle name="Normal 4 2 4 2 8" xfId="3796" xr:uid="{92B94B7A-8A75-4181-A5F0-12A617A71729}"/>
    <cellStyle name="Normal 4 2 4 2 8 2" xfId="8631" xr:uid="{3295DEAA-3E4C-40F1-94A6-40A5E974671F}"/>
    <cellStyle name="Normal 4 2 4 2 8 2 2" xfId="19011" xr:uid="{A4A7CBC2-6FB2-4F80-8CCB-A189AA545466}"/>
    <cellStyle name="Normal 4 2 4 2 8 3" xfId="11464" xr:uid="{092FD2DF-FDAA-4AFC-ADD4-54A07F16BDDE}"/>
    <cellStyle name="Normal 4 2 4 2 8 3 2" xfId="21844" xr:uid="{CF964CEC-DF7C-4824-9B75-8E453D2C7A6C}"/>
    <cellStyle name="Normal 4 2 4 2 8 4" xfId="16178" xr:uid="{708598F8-338C-40AB-9EBB-E35B994521DF}"/>
    <cellStyle name="Normal 4 2 4 2 9" xfId="5257" xr:uid="{19C31006-CBFA-424E-879C-38FA46CC37EE}"/>
    <cellStyle name="Normal 4 2 4 2 9 2" xfId="14555" xr:uid="{198AD25B-9C39-4DCE-B323-71648C5F7486}"/>
    <cellStyle name="Normal 4 2 4 3" xfId="956" xr:uid="{00000000-0005-0000-0000-00006E050000}"/>
    <cellStyle name="Normal 4 2 4 3 10" xfId="9843" xr:uid="{7980634C-EEAA-4B39-8FFA-914BAAF0CC29}"/>
    <cellStyle name="Normal 4 2 4 3 10 2" xfId="20223" xr:uid="{6B728514-C6A1-40AB-99FD-B709BFEBC66E}"/>
    <cellStyle name="Normal 4 2 4 3 11" xfId="23245" xr:uid="{2890303F-A444-48F4-997B-2BDA5BBD2609}"/>
    <cellStyle name="Normal 4 2 4 3 12" xfId="12591" xr:uid="{EB4DE55D-FA03-4AD2-9DA8-31FB62808FAF}"/>
    <cellStyle name="Normal 4 2 4 3 2" xfId="2777" xr:uid="{00000000-0005-0000-0000-0000CE050000}"/>
    <cellStyle name="Normal 4 2 4 3 2 2" xfId="3315" xr:uid="{00000000-0005-0000-0000-0000CF050000}"/>
    <cellStyle name="Normal 4 2 4 3 2 2 2" xfId="6372" xr:uid="{E50A07B0-BEE2-489E-9328-83695D23809A}"/>
    <cellStyle name="Normal 4 2 4 3 2 2 2 2" xfId="25840" xr:uid="{472F1B4B-D996-42A5-AE97-D0B5975D1982}"/>
    <cellStyle name="Normal 4 2 4 3 2 2 2 3" xfId="15941" xr:uid="{F4A97B65-CBBB-4D81-840C-1203349D4D8C}"/>
    <cellStyle name="Normal 4 2 4 3 2 2 3" xfId="8394" xr:uid="{61B68C81-9A57-46C7-AC09-69E53D88C48D}"/>
    <cellStyle name="Normal 4 2 4 3 2 2 3 2" xfId="18774" xr:uid="{68B13D81-919E-4D55-800C-81439CD569C6}"/>
    <cellStyle name="Normal 4 2 4 3 2 2 4" xfId="11227" xr:uid="{0BD21476-923E-4824-AE68-1108E11C47D3}"/>
    <cellStyle name="Normal 4 2 4 3 2 2 4 2" xfId="21607" xr:uid="{4BD11946-4B3B-4DC7-9A8B-1A09CDDBFB32}"/>
    <cellStyle name="Normal 4 2 4 3 2 2 5" xfId="22993" xr:uid="{20FBB001-AEB4-4236-8AE0-B9172F175F21}"/>
    <cellStyle name="Normal 4 2 4 3 2 2 6" xfId="13871" xr:uid="{BEA246CD-FA76-4EEA-BA5E-0099DC825D91}"/>
    <cellStyle name="Normal 4 2 4 3 2 3" xfId="4332" xr:uid="{70FD9E69-BE70-4E32-ADCD-F26EF1031737}"/>
    <cellStyle name="Normal 4 2 4 3 2 3 2" xfId="9103" xr:uid="{100E7661-CCFA-499C-BB8E-570D9B3A707D}"/>
    <cellStyle name="Normal 4 2 4 3 2 3 2 2" xfId="29146" xr:uid="{29E033BA-1F02-4D6D-814F-B5190BB6A064}"/>
    <cellStyle name="Normal 4 2 4 3 2 3 2 3" xfId="19483" xr:uid="{A6C3521C-E9B0-4EFC-A02D-68BCB64C3270}"/>
    <cellStyle name="Normal 4 2 4 3 2 3 3" xfId="11936" xr:uid="{7D859E24-DC83-412D-A9F2-3B346F54493F}"/>
    <cellStyle name="Normal 4 2 4 3 2 3 3 2" xfId="22316" xr:uid="{51A16266-628D-4559-8096-4A7C5716C82E}"/>
    <cellStyle name="Normal 4 2 4 3 2 3 4" xfId="25250" xr:uid="{8DA9FE6F-EC62-464D-9C2A-257FAB75C469}"/>
    <cellStyle name="Normal 4 2 4 3 2 3 5" xfId="16650" xr:uid="{3CF6BB31-513A-4429-A908-3D4465B49ACF}"/>
    <cellStyle name="Normal 4 2 4 3 2 4" xfId="5994" xr:uid="{C585EE5C-0C7E-4E8A-9EBC-9D4EF2C48856}"/>
    <cellStyle name="Normal 4 2 4 3 2 4 2" xfId="26668" xr:uid="{47545DB1-A879-44A8-A9D7-C66E01693FF4}"/>
    <cellStyle name="Normal 4 2 4 3 2 4 3" xfId="15447" xr:uid="{8FA7142E-13FD-4095-B363-FEBBA079393F}"/>
    <cellStyle name="Normal 4 2 4 3 2 5" xfId="7900" xr:uid="{E59910C0-C8CE-45D7-8BB1-921365E4C248}"/>
    <cellStyle name="Normal 4 2 4 3 2 5 2" xfId="18280" xr:uid="{61889791-4194-436A-AFA4-EA738B9CB93A}"/>
    <cellStyle name="Normal 4 2 4 3 2 6" xfId="10733" xr:uid="{FFB2F7C2-6EE7-42F3-9FF2-8DC2D385AAA6}"/>
    <cellStyle name="Normal 4 2 4 3 2 6 2" xfId="21113" xr:uid="{8A2E294C-E80C-446E-89C6-617A1C88DD9E}"/>
    <cellStyle name="Normal 4 2 4 3 2 7" xfId="25366" xr:uid="{3C979E4B-0444-4BCB-8C20-F21BF7A98A39}"/>
    <cellStyle name="Normal 4 2 4 3 2 8" xfId="13229" xr:uid="{6955B6A0-96C5-49EC-AECE-9F1DC348D231}"/>
    <cellStyle name="Normal 4 2 4 3 3" xfId="3316" xr:uid="{00000000-0005-0000-0000-0000D0050000}"/>
    <cellStyle name="Normal 4 2 4 3 3 2" xfId="4520" xr:uid="{452F2669-B5DC-43ED-B942-D6EBDB042C62}"/>
    <cellStyle name="Normal 4 2 4 3 3 2 2" xfId="9291" xr:uid="{3FBD5F5F-665F-452F-93EF-157A2DBBF1A6}"/>
    <cellStyle name="Normal 4 2 4 3 3 2 2 2" xfId="29270" xr:uid="{7E93B808-D226-4A8E-B51A-B82780826BD8}"/>
    <cellStyle name="Normal 4 2 4 3 3 2 2 3" xfId="19671" xr:uid="{E694131A-4781-43A4-A698-72ABD9B8FA16}"/>
    <cellStyle name="Normal 4 2 4 3 3 2 3" xfId="12124" xr:uid="{D1BCF4B3-80F5-4106-9F87-F4DC69AC2871}"/>
    <cellStyle name="Normal 4 2 4 3 3 2 3 2" xfId="22504" xr:uid="{E7DB2DAD-96C3-4485-AD62-16D728226575}"/>
    <cellStyle name="Normal 4 2 4 3 3 2 4" xfId="24877" xr:uid="{875B205B-2264-4E6B-8CD0-E13992B167CA}"/>
    <cellStyle name="Normal 4 2 4 3 3 2 5" xfId="16838" xr:uid="{24E0BF4E-6AED-40AF-A46E-61B426B2C917}"/>
    <cellStyle name="Normal 4 2 4 3 3 3" xfId="6373" xr:uid="{ECA3A690-95F0-4B75-B420-41EDABD93669}"/>
    <cellStyle name="Normal 4 2 4 3 3 3 2" xfId="26691" xr:uid="{B3F5872F-FD91-4319-B1D5-D871FE0E9206}"/>
    <cellStyle name="Normal 4 2 4 3 3 3 3" xfId="15942" xr:uid="{47A21E3D-874D-401A-9839-50F84F8E920E}"/>
    <cellStyle name="Normal 4 2 4 3 3 4" xfId="8395" xr:uid="{F19C02D7-8DC5-4E0D-BA09-0471247CCC2C}"/>
    <cellStyle name="Normal 4 2 4 3 3 4 2" xfId="18775" xr:uid="{543CCA03-FCB4-473C-AA4F-B71195258A1A}"/>
    <cellStyle name="Normal 4 2 4 3 3 5" xfId="11228" xr:uid="{48AC09F0-BAB9-4B80-A3CE-E17B4D1C7BA0}"/>
    <cellStyle name="Normal 4 2 4 3 3 5 2" xfId="21608" xr:uid="{8E76B7AC-06C0-4221-981D-E581F58FC62F}"/>
    <cellStyle name="Normal 4 2 4 3 3 6" xfId="23894" xr:uid="{7BF36CE9-B073-43AB-9892-A0943BCB676A}"/>
    <cellStyle name="Normal 4 2 4 3 3 7" xfId="13872" xr:uid="{8029D831-5042-4AD6-A5E1-0CED18B1F5B1}"/>
    <cellStyle name="Normal 4 2 4 3 4" xfId="3314" xr:uid="{00000000-0005-0000-0000-0000D1050000}"/>
    <cellStyle name="Normal 4 2 4 3 4 2" xfId="6371" xr:uid="{9DFC3F29-3736-430A-B542-2324A0EA1F82}"/>
    <cellStyle name="Normal 4 2 4 3 4 2 2" xfId="27824" xr:uid="{0A4B0E17-AEFA-4D43-9BC3-A991821EE378}"/>
    <cellStyle name="Normal 4 2 4 3 4 2 3" xfId="15940" xr:uid="{EAF7A55A-280E-4753-905E-BC552F1928D2}"/>
    <cellStyle name="Normal 4 2 4 3 4 3" xfId="8393" xr:uid="{E86F7CF2-CD6F-4DB7-9ABB-E9E1EEFC979F}"/>
    <cellStyle name="Normal 4 2 4 3 4 3 2" xfId="18773" xr:uid="{7A4A18A8-B832-4AEB-8D35-C27912FCFA5B}"/>
    <cellStyle name="Normal 4 2 4 3 4 4" xfId="11226" xr:uid="{3A26AD30-EC9F-463E-A463-C23AF88236A3}"/>
    <cellStyle name="Normal 4 2 4 3 4 4 2" xfId="21606" xr:uid="{4BEE525C-BAEF-4447-8C43-4AD1DBBC7ABF}"/>
    <cellStyle name="Normal 4 2 4 3 4 5" xfId="23202" xr:uid="{387481E8-0217-4D9E-ACC1-0A0134F28288}"/>
    <cellStyle name="Normal 4 2 4 3 4 6" xfId="13870" xr:uid="{B3D46E0D-F9A7-4D5A-8CE8-D2AAB8E1B247}"/>
    <cellStyle name="Normal 4 2 4 3 5" xfId="2592" xr:uid="{00000000-0005-0000-0000-0000D2050000}"/>
    <cellStyle name="Normal 4 2 4 3 5 2" xfId="5856" xr:uid="{6540DA4C-6EF8-475E-B40F-063D43474F28}"/>
    <cellStyle name="Normal 4 2 4 3 5 2 2" xfId="25907" xr:uid="{BE00B786-DECC-4F16-B902-A37A54F38A67}"/>
    <cellStyle name="Normal 4 2 4 3 5 2 3" xfId="15263" xr:uid="{02D90CFF-227E-4DA4-89FB-D4473886255B}"/>
    <cellStyle name="Normal 4 2 4 3 5 3" xfId="7716" xr:uid="{73D32EFB-44BA-467F-89E4-C29677B39BEE}"/>
    <cellStyle name="Normal 4 2 4 3 5 3 2" xfId="18096" xr:uid="{2D339902-8E18-40CA-AB08-92129A3BFFB9}"/>
    <cellStyle name="Normal 4 2 4 3 5 4" xfId="10549" xr:uid="{69470CF8-E37E-47CF-B505-27957D5B8C8C}"/>
    <cellStyle name="Normal 4 2 4 3 5 4 2" xfId="20929" xr:uid="{4AA63951-640B-4C91-AC44-4D9057252DB3}"/>
    <cellStyle name="Normal 4 2 4 3 5 5" xfId="24570" xr:uid="{5574917E-5A39-4BAB-89DC-E95C233A8071}"/>
    <cellStyle name="Normal 4 2 4 3 5 6" xfId="12979" xr:uid="{A5A747CE-AD30-4B2E-AC5B-55284CF6B1FF}"/>
    <cellStyle name="Normal 4 2 4 3 6" xfId="2358" xr:uid="{00000000-0005-0000-0000-0000CD050000}"/>
    <cellStyle name="Normal 4 2 4 3 6 2" xfId="7484" xr:uid="{258536EB-589C-4882-95FC-7FE7C3FB078A}"/>
    <cellStyle name="Normal 4 2 4 3 6 2 2" xfId="17864" xr:uid="{78D6E1BC-F4AD-471C-869D-9B211C8274AD}"/>
    <cellStyle name="Normal 4 2 4 3 6 3" xfId="10317" xr:uid="{1795E98D-1858-4E51-8516-5CA312E08E91}"/>
    <cellStyle name="Normal 4 2 4 3 6 3 2" xfId="20697" xr:uid="{BFFF2118-A297-4E22-8250-8D3F309BBCDC}"/>
    <cellStyle name="Normal 4 2 4 3 6 4" xfId="24040" xr:uid="{4B2ECA22-7162-4B4E-9675-47FF2997767C}"/>
    <cellStyle name="Normal 4 2 4 3 6 5" xfId="15031" xr:uid="{2E5F23A7-93B1-46BB-B5A6-52CF70AFEEC1}"/>
    <cellStyle name="Normal 4 2 4 3 7" xfId="3895" xr:uid="{407F759E-344C-46F4-B726-31C28228A117}"/>
    <cellStyle name="Normal 4 2 4 3 7 2" xfId="8726" xr:uid="{29F472D2-E110-4D88-9F61-E13E5FA9C81B}"/>
    <cellStyle name="Normal 4 2 4 3 7 2 2" xfId="19106" xr:uid="{2284EC89-07AC-411D-82FE-34F09DF7D6CB}"/>
    <cellStyle name="Normal 4 2 4 3 7 3" xfId="11559" xr:uid="{CD4DEB1D-45A5-48C7-9769-59B46F61D03D}"/>
    <cellStyle name="Normal 4 2 4 3 7 3 2" xfId="21939" xr:uid="{770ADE17-99E5-4AFE-B579-1A98EE501125}"/>
    <cellStyle name="Normal 4 2 4 3 7 4" xfId="16273" xr:uid="{6FB5E671-849F-4DE7-8BF9-30A2B731599F}"/>
    <cellStyle name="Normal 4 2 4 3 8" xfId="5259" xr:uid="{5AB2208D-2ECB-46B1-A1AD-1C10EFA86D2C}"/>
    <cellStyle name="Normal 4 2 4 3 8 2" xfId="14557" xr:uid="{4386F813-09E8-4B41-BDF4-20EFB92A3414}"/>
    <cellStyle name="Normal 4 2 4 3 9" xfId="7010" xr:uid="{789A5CDE-7332-4F6B-BBF3-E319B9A8D71B}"/>
    <cellStyle name="Normal 4 2 4 3 9 2" xfId="17390" xr:uid="{0280FBB0-A649-4BD5-9490-08CDC4E0C773}"/>
    <cellStyle name="Normal 4 2 4 4" xfId="957" xr:uid="{00000000-0005-0000-0000-00006F050000}"/>
    <cellStyle name="Normal 4 2 4 4 2" xfId="3317" xr:uid="{00000000-0005-0000-0000-0000D4050000}"/>
    <cellStyle name="Normal 4 2 4 4 2 2" xfId="6374" xr:uid="{8F0A29D2-D7B3-4E56-8B87-AD49C0CD0FE5}"/>
    <cellStyle name="Normal 4 2 4 4 2 2 2" xfId="28143" xr:uid="{15F7E190-0EFB-4B46-AA08-B9FC031F951D}"/>
    <cellStyle name="Normal 4 2 4 4 2 2 3" xfId="15943" xr:uid="{487857BB-B8D6-44AB-AAD0-1E227A507C31}"/>
    <cellStyle name="Normal 4 2 4 4 2 3" xfId="8396" xr:uid="{3C143CBE-B596-4111-8A73-325C4AE99A01}"/>
    <cellStyle name="Normal 4 2 4 4 2 3 2" xfId="18776" xr:uid="{E3F37898-0DDA-4A76-BB45-32C1418C3704}"/>
    <cellStyle name="Normal 4 2 4 4 2 4" xfId="11229" xr:uid="{E3F73AD3-0682-43FA-B6BE-B1AC0C81098B}"/>
    <cellStyle name="Normal 4 2 4 4 2 4 2" xfId="21609" xr:uid="{A4317B59-8ACE-4D43-99A5-700EF431C073}"/>
    <cellStyle name="Normal 4 2 4 4 2 5" xfId="23509" xr:uid="{5D01FDC3-A29C-4A13-BF5E-B5E597BBEDD5}"/>
    <cellStyle name="Normal 4 2 4 4 2 6" xfId="13873" xr:uid="{EF4703E9-A033-4E67-A333-D632E5176286}"/>
    <cellStyle name="Normal 4 2 4 4 3" xfId="2774" xr:uid="{00000000-0005-0000-0000-0000D5050000}"/>
    <cellStyle name="Normal 4 2 4 4 3 2" xfId="5991" xr:uid="{E39637DE-8B66-4185-BED9-6C2E3B488169}"/>
    <cellStyle name="Normal 4 2 4 4 3 2 2" xfId="26670" xr:uid="{4E299BC9-8DB1-4608-9829-A2D535EA19CC}"/>
    <cellStyle name="Normal 4 2 4 4 3 2 3" xfId="15444" xr:uid="{A86BE9B4-5BF6-4AC2-845B-0F93735DE431}"/>
    <cellStyle name="Normal 4 2 4 4 3 3" xfId="7897" xr:uid="{49FB707D-5367-445B-843A-C1E85E660FEB}"/>
    <cellStyle name="Normal 4 2 4 4 3 3 2" xfId="18277" xr:uid="{CB8FFE37-A4C6-48A6-96A9-2AF7AF0CA451}"/>
    <cellStyle name="Normal 4 2 4 4 3 4" xfId="10730" xr:uid="{3CC66CFE-E550-4D08-A1AB-2B1B4982A0A6}"/>
    <cellStyle name="Normal 4 2 4 4 3 4 2" xfId="21110" xr:uid="{7E5A6ECD-BFCC-41EB-82DF-4C12E332DF0E}"/>
    <cellStyle name="Normal 4 2 4 4 3 5" xfId="23580" xr:uid="{D9A6BF4D-F8C7-42C0-8A5E-D7AA8EA7777E}"/>
    <cellStyle name="Normal 4 2 4 4 3 6" xfId="13226" xr:uid="{A90A061A-B369-4680-847B-0A783306D795}"/>
    <cellStyle name="Normal 4 2 4 4 4" xfId="4186" xr:uid="{37541807-A374-4414-A8FC-CA3014A4BA8C}"/>
    <cellStyle name="Normal 4 2 4 4 4 2" xfId="8957" xr:uid="{E638087D-DBF0-408F-9269-238EAE4FDAD1}"/>
    <cellStyle name="Normal 4 2 4 4 4 2 2" xfId="19337" xr:uid="{82C4527E-C1FD-4226-B7E8-DBAACF9A92D8}"/>
    <cellStyle name="Normal 4 2 4 4 4 3" xfId="11790" xr:uid="{C2E290E2-01AD-4948-8E08-B7B63F83A8DE}"/>
    <cellStyle name="Normal 4 2 4 4 4 3 2" xfId="22170" xr:uid="{C48759BE-054B-4476-9F46-1DE0B3D590AF}"/>
    <cellStyle name="Normal 4 2 4 4 4 4" xfId="23086" xr:uid="{49F7775F-FA77-45F2-A31A-5733512B8D0F}"/>
    <cellStyle name="Normal 4 2 4 4 4 5" xfId="16504" xr:uid="{602C9A63-5940-4C18-8981-5534B09B89AD}"/>
    <cellStyle name="Normal 4 2 4 4 5" xfId="5260" xr:uid="{1319BDE0-2551-4B68-9802-4AF23C378265}"/>
    <cellStyle name="Normal 4 2 4 4 5 2" xfId="14558" xr:uid="{506F6334-74C2-4EB3-B6D2-460CE5A593E1}"/>
    <cellStyle name="Normal 4 2 4 4 6" xfId="7011" xr:uid="{1FD27AA7-1AC6-427C-87A2-0A63C3C06FDA}"/>
    <cellStyle name="Normal 4 2 4 4 6 2" xfId="17391" xr:uid="{B84107C5-AF48-4DF1-B84D-7E20783158E9}"/>
    <cellStyle name="Normal 4 2 4 4 7" xfId="9844" xr:uid="{F632BA21-DE08-4DDC-BDE3-5FFF9D26B162}"/>
    <cellStyle name="Normal 4 2 4 4 7 2" xfId="20224" xr:uid="{BDE3FB14-5D7D-4075-8FDC-057441F77C7D}"/>
    <cellStyle name="Normal 4 2 4 4 8" xfId="23797" xr:uid="{4AD55E4F-86CD-4A1A-86B9-10820CEB76B6}"/>
    <cellStyle name="Normal 4 2 4 4 9" xfId="12749" xr:uid="{DC1691DB-C08E-4886-BA52-B7506B2A424A}"/>
    <cellStyle name="Normal 4 2 4 5" xfId="3318" xr:uid="{00000000-0005-0000-0000-0000D6050000}"/>
    <cellStyle name="Normal 4 2 4 5 2" xfId="4521" xr:uid="{0E8E5B39-AFE5-4CA4-91C7-A3464D3F00BB}"/>
    <cellStyle name="Normal 4 2 4 5 2 2" xfId="9292" xr:uid="{D591BF78-F04D-47D5-928F-52D8E541F8AB}"/>
    <cellStyle name="Normal 4 2 4 5 2 2 2" xfId="29271" xr:uid="{E258C256-3FE8-4006-AD74-D535CAB304C6}"/>
    <cellStyle name="Normal 4 2 4 5 2 2 3" xfId="19672" xr:uid="{F7F64A4D-2122-45F6-82E2-5BE09EFD026C}"/>
    <cellStyle name="Normal 4 2 4 5 2 3" xfId="12125" xr:uid="{5847B0E9-E996-4C29-941D-70FE8A368C53}"/>
    <cellStyle name="Normal 4 2 4 5 2 3 2" xfId="22505" xr:uid="{B14B6018-F271-4684-8764-3ACE4519415E}"/>
    <cellStyle name="Normal 4 2 4 5 2 4" xfId="23305" xr:uid="{CCA219FC-92C2-4C0C-BF3E-6F6BEBE0DE9F}"/>
    <cellStyle name="Normal 4 2 4 5 2 5" xfId="16839" xr:uid="{CF25A3E3-5418-4DC1-9C6E-A406DC03D001}"/>
    <cellStyle name="Normal 4 2 4 5 3" xfId="6375" xr:uid="{256B6FAA-C2C9-4ACE-B9C7-6FC9B51CDB96}"/>
    <cellStyle name="Normal 4 2 4 5 3 2" xfId="27140" xr:uid="{70BFEA5C-4E6C-4F46-95C9-B5C80A30C9F4}"/>
    <cellStyle name="Normal 4 2 4 5 3 3" xfId="15944" xr:uid="{743BA6B8-A56E-4CBB-9753-736E70BD010B}"/>
    <cellStyle name="Normal 4 2 4 5 4" xfId="8397" xr:uid="{3570482D-F52B-470B-89CD-2CD3F4ABBB04}"/>
    <cellStyle name="Normal 4 2 4 5 4 2" xfId="18777" xr:uid="{2BC47C64-585F-462F-AF3E-C7AF3A226651}"/>
    <cellStyle name="Normal 4 2 4 5 5" xfId="11230" xr:uid="{1C6947AC-084A-43D7-9915-2206CA974BD9}"/>
    <cellStyle name="Normal 4 2 4 5 5 2" xfId="21610" xr:uid="{559AE209-05D8-4985-B557-0D438344104A}"/>
    <cellStyle name="Normal 4 2 4 5 6" xfId="23979" xr:uid="{664207EE-4914-4965-9834-53028B4545F1}"/>
    <cellStyle name="Normal 4 2 4 5 7" xfId="13874" xr:uid="{0277DFB1-73A2-4180-A054-EB5BD2A38890}"/>
    <cellStyle name="Normal 4 2 4 6" xfId="2932" xr:uid="{00000000-0005-0000-0000-0000D7050000}"/>
    <cellStyle name="Normal 4 2 4 6 2" xfId="6111" xr:uid="{C3DED480-E875-415D-B2C5-2357CB13D6CB}"/>
    <cellStyle name="Normal 4 2 4 6 2 2" xfId="28595" xr:uid="{E6CCCEB0-5E6C-474F-83E3-B0858B991066}"/>
    <cellStyle name="Normal 4 2 4 6 2 3" xfId="15589" xr:uid="{4E4B3070-74E1-4F0F-AA9D-7F9455C98DCE}"/>
    <cellStyle name="Normal 4 2 4 6 3" xfId="8042" xr:uid="{CF045047-FE2E-438C-A3AF-36CFCCD81394}"/>
    <cellStyle name="Normal 4 2 4 6 3 2" xfId="18422" xr:uid="{6974ED14-239E-4C96-B588-6D4C3D4FAC53}"/>
    <cellStyle name="Normal 4 2 4 6 4" xfId="10875" xr:uid="{271A16A4-2E4D-4EDB-B60B-F37169EF597F}"/>
    <cellStyle name="Normal 4 2 4 6 4 2" xfId="21255" xr:uid="{E48D12CF-779A-4ED9-8B8B-FF952051B37A}"/>
    <cellStyle name="Normal 4 2 4 6 5" xfId="24060" xr:uid="{B8F51B56-D343-4566-AA4C-10BF28E83B0A}"/>
    <cellStyle name="Normal 4 2 4 6 6" xfId="13447" xr:uid="{77F5DE15-377E-43E2-AD6E-5E17F1ADD0A4}"/>
    <cellStyle name="Normal 4 2 4 7" xfId="2489" xr:uid="{00000000-0005-0000-0000-0000D8050000}"/>
    <cellStyle name="Normal 4 2 4 7 2" xfId="5773" xr:uid="{F018ECED-5A6F-4447-9A54-9EE76DDBE63F}"/>
    <cellStyle name="Normal 4 2 4 7 2 2" xfId="26492" xr:uid="{20CD0C60-F007-4614-9B70-9A17FB6DFF1D}"/>
    <cellStyle name="Normal 4 2 4 7 2 3" xfId="15160" xr:uid="{E1E7917D-0F93-4527-AE06-FB2AF4482F01}"/>
    <cellStyle name="Normal 4 2 4 7 3" xfId="7613" xr:uid="{6514BE92-1F04-4928-8709-D85A419C7015}"/>
    <cellStyle name="Normal 4 2 4 7 3 2" xfId="17993" xr:uid="{9CEE5451-D453-4DDB-9594-21DEED4014B7}"/>
    <cellStyle name="Normal 4 2 4 7 4" xfId="10446" xr:uid="{38B26B3D-726D-459F-AF2C-ECD1E29A4E39}"/>
    <cellStyle name="Normal 4 2 4 7 4 2" xfId="20826" xr:uid="{1E7E024D-C69D-493A-99B3-BA694475E263}"/>
    <cellStyle name="Normal 4 2 4 7 5" xfId="23756" xr:uid="{3E8674F5-2E40-4193-BA4B-289E887374FE}"/>
    <cellStyle name="Normal 4 2 4 7 6" xfId="12876" xr:uid="{36D69116-BF77-4B1C-AEC5-5834A30DC7E7}"/>
    <cellStyle name="Normal 4 2 4 8" xfId="2183" xr:uid="{00000000-0005-0000-0000-0000C1050000}"/>
    <cellStyle name="Normal 4 2 4 8 2" xfId="7309" xr:uid="{F12A16AD-7B72-415C-9FDB-084D86B3C010}"/>
    <cellStyle name="Normal 4 2 4 8 2 2" xfId="17689" xr:uid="{5429233F-C9A4-4E27-A5B1-9C96FFE0F1DC}"/>
    <cellStyle name="Normal 4 2 4 8 3" xfId="10142" xr:uid="{81ABF9DE-FCB1-4960-BBE8-9EDEB58738B3}"/>
    <cellStyle name="Normal 4 2 4 8 3 2" xfId="20522" xr:uid="{CEF406A1-D7FF-40FB-86B1-E3777551BBAD}"/>
    <cellStyle name="Normal 4 2 4 8 4" xfId="23694" xr:uid="{991D425F-ED78-4AF1-A784-690BB22855BD}"/>
    <cellStyle name="Normal 4 2 4 8 5" xfId="14856" xr:uid="{F13E48C5-0826-4DBF-9B5F-E3424307332A}"/>
    <cellStyle name="Normal 4 2 4 9" xfId="3979" xr:uid="{45AF6E9E-6287-4168-9448-70EA475F6D56}"/>
    <cellStyle name="Normal 4 2 4 9 2" xfId="8802" xr:uid="{96A98EB3-8991-4181-A17C-6603F625A4A6}"/>
    <cellStyle name="Normal 4 2 4 9 2 2" xfId="19182" xr:uid="{8BBAFF3B-41EF-46F1-A4FD-B9358D20F12A}"/>
    <cellStyle name="Normal 4 2 4 9 3" xfId="11635" xr:uid="{23034033-ACF7-4415-A7E9-1BCB1E9700BD}"/>
    <cellStyle name="Normal 4 2 4 9 3 2" xfId="22015" xr:uid="{B28099F8-D03B-4A07-9886-76653D588664}"/>
    <cellStyle name="Normal 4 2 4 9 4" xfId="16349" xr:uid="{A710A958-0260-4144-B2F9-F9DE1EBA01CF}"/>
    <cellStyle name="Normal 4 2 5" xfId="958" xr:uid="{00000000-0005-0000-0000-000070050000}"/>
    <cellStyle name="Normal 4 2 5 10" xfId="5261" xr:uid="{0CBE73A5-7193-4D2C-A908-00C86B036AD4}"/>
    <cellStyle name="Normal 4 2 5 10 2" xfId="14559" xr:uid="{A731E1B3-3F9F-4889-B99A-0145435E747A}"/>
    <cellStyle name="Normal 4 2 5 11" xfId="7012" xr:uid="{3967B753-E8EF-48AC-83DE-54B8730320A3}"/>
    <cellStyle name="Normal 4 2 5 11 2" xfId="17392" xr:uid="{490C3C79-1905-444B-A011-4DBCF704CF26}"/>
    <cellStyle name="Normal 4 2 5 12" xfId="9845" xr:uid="{33654FB9-4B74-41A2-813A-B8AE1BDE3AB7}"/>
    <cellStyle name="Normal 4 2 5 12 2" xfId="20225" xr:uid="{5AF73625-CF6A-48A5-916A-015C667A23E4}"/>
    <cellStyle name="Normal 4 2 5 13" xfId="25428" xr:uid="{8BAE80AC-F656-4AEE-B7FB-D550FE15D202}"/>
    <cellStyle name="Normal 4 2 5 14" xfId="12448" xr:uid="{146E16A4-1DDA-401D-A374-6B4A02EC93AD}"/>
    <cellStyle name="Normal 4 2 5 2" xfId="959" xr:uid="{00000000-0005-0000-0000-000071050000}"/>
    <cellStyle name="Normal 4 2 5 2 10" xfId="9846" xr:uid="{B26CF3D7-1113-434C-8C60-5E5772F9ADCC}"/>
    <cellStyle name="Normal 4 2 5 2 10 2" xfId="20226" xr:uid="{15613978-8531-43E1-8060-4069E3668F7C}"/>
    <cellStyle name="Normal 4 2 5 2 11" xfId="23549" xr:uid="{E140D3AB-46F1-4E88-94C1-1F97E001E18E}"/>
    <cellStyle name="Normal 4 2 5 2 12" xfId="12592" xr:uid="{3E88260C-B2CB-41BC-91B2-A4DF1C1B4BA0}"/>
    <cellStyle name="Normal 4 2 5 2 2" xfId="960" xr:uid="{00000000-0005-0000-0000-000072050000}"/>
    <cellStyle name="Normal 4 2 5 2 2 2" xfId="3320" xr:uid="{00000000-0005-0000-0000-0000DC050000}"/>
    <cellStyle name="Normal 4 2 5 2 2 2 2" xfId="6377" xr:uid="{B770ADED-9101-408A-83A1-B924951FF274}"/>
    <cellStyle name="Normal 4 2 5 2 2 2 2 2" xfId="28264" xr:uid="{C74EC279-60EC-4E28-A305-0DCD07AF538C}"/>
    <cellStyle name="Normal 4 2 5 2 2 2 2 3" xfId="26682" xr:uid="{C3478ABA-1720-4FAC-8FED-923AEB8466D0}"/>
    <cellStyle name="Normal 4 2 5 2 2 2 2 4" xfId="15946" xr:uid="{7C2475F4-8D89-4CA3-8E9E-C24BB1B3C501}"/>
    <cellStyle name="Normal 4 2 5 2 2 2 3" xfId="8399" xr:uid="{C22CFE14-56FC-4F3C-AF93-DD42ECF197AC}"/>
    <cellStyle name="Normal 4 2 5 2 2 2 3 2" xfId="28904" xr:uid="{57FFE5EE-767B-4502-97BB-CDFC96E7FA7D}"/>
    <cellStyle name="Normal 4 2 5 2 2 2 3 3" xfId="18779" xr:uid="{EC3C5B6E-4CC2-4105-9791-A067BF9E0F15}"/>
    <cellStyle name="Normal 4 2 5 2 2 2 4" xfId="11232" xr:uid="{E2E5DE9D-117A-48A6-81CD-2FA1A7C81124}"/>
    <cellStyle name="Normal 4 2 5 2 2 2 4 2" xfId="21612" xr:uid="{2AA75FDA-06FB-4904-BDD8-843D86CA359A}"/>
    <cellStyle name="Normal 4 2 5 2 2 2 5" xfId="22736" xr:uid="{BE7C205A-0BA3-4733-A7F0-821BF620A085}"/>
    <cellStyle name="Normal 4 2 5 2 2 2 6" xfId="13876" xr:uid="{D2F893E2-3F1E-4A3F-9EB0-404D65F01C6D}"/>
    <cellStyle name="Normal 4 2 5 2 2 3" xfId="4334" xr:uid="{5BE6B68A-7B10-4B7E-854E-6FFB4FFE172B}"/>
    <cellStyle name="Normal 4 2 5 2 2 3 2" xfId="9105" xr:uid="{1302051A-ABE6-4175-AA37-19EB6E160850}"/>
    <cellStyle name="Normal 4 2 5 2 2 3 2 2" xfId="29148" xr:uid="{99041798-5A95-422D-AE30-E4AE237CFDBC}"/>
    <cellStyle name="Normal 4 2 5 2 2 3 2 3" xfId="19485" xr:uid="{3C106315-F70B-4A49-A801-9FBE3D5B27D2}"/>
    <cellStyle name="Normal 4 2 5 2 2 3 3" xfId="11938" xr:uid="{86EFA8A8-BEE4-47A3-AF34-8FFF9C28A589}"/>
    <cellStyle name="Normal 4 2 5 2 2 3 3 2" xfId="22318" xr:uid="{EF63205B-BB47-4CBB-BE9E-5BC10AEF294F}"/>
    <cellStyle name="Normal 4 2 5 2 2 3 4" xfId="25215" xr:uid="{19DF6725-F748-4B6D-90AD-46D9D3FFDDBE}"/>
    <cellStyle name="Normal 4 2 5 2 2 3 5" xfId="16652" xr:uid="{92D965AF-E9A9-4832-A5CA-A4A2669210C2}"/>
    <cellStyle name="Normal 4 2 5 2 2 4" xfId="5263" xr:uid="{2276ACD1-E7D6-4418-A080-980DEAE92B44}"/>
    <cellStyle name="Normal 4 2 5 2 2 4 2" xfId="25995" xr:uid="{CE44DA71-1C40-4684-8046-9C67712C9040}"/>
    <cellStyle name="Normal 4 2 5 2 2 4 3" xfId="14561" xr:uid="{EC1BC237-9119-4647-97ED-878B17EF3299}"/>
    <cellStyle name="Normal 4 2 5 2 2 5" xfId="7014" xr:uid="{19BD68A2-67CA-4449-AA4B-DDBA978C8675}"/>
    <cellStyle name="Normal 4 2 5 2 2 5 2" xfId="17394" xr:uid="{F9B737A5-8B7A-461F-8D10-F24CC8DCE17C}"/>
    <cellStyle name="Normal 4 2 5 2 2 6" xfId="9847" xr:uid="{1CBAEAD7-2B41-4B13-B4C6-ACEE43A54F72}"/>
    <cellStyle name="Normal 4 2 5 2 2 6 2" xfId="20227" xr:uid="{173F5588-FDB3-4B71-B930-4E0584D44597}"/>
    <cellStyle name="Normal 4 2 5 2 2 7" xfId="25501" xr:uid="{D33929E5-E0B8-4C10-91F3-31EBD339EBD4}"/>
    <cellStyle name="Normal 4 2 5 2 2 8" xfId="13231" xr:uid="{4F9CECE8-EB50-49F4-9389-259541B4B9EF}"/>
    <cellStyle name="Normal 4 2 5 2 3" xfId="3321" xr:uid="{00000000-0005-0000-0000-0000DD050000}"/>
    <cellStyle name="Normal 4 2 5 2 3 2" xfId="4522" xr:uid="{347C5674-4DFD-40C4-B12F-56BE80C5BE4E}"/>
    <cellStyle name="Normal 4 2 5 2 3 2 2" xfId="9293" xr:uid="{3F581F5C-90FA-474F-BF10-5137BEAE4725}"/>
    <cellStyle name="Normal 4 2 5 2 3 2 2 2" xfId="29272" xr:uid="{0CBB4331-0319-490B-B15B-9200E81CA6A4}"/>
    <cellStyle name="Normal 4 2 5 2 3 2 2 3" xfId="19673" xr:uid="{838DF7E9-BA6F-4FBF-B781-FB2858570C60}"/>
    <cellStyle name="Normal 4 2 5 2 3 2 3" xfId="12126" xr:uid="{7FABD496-6C93-4FDA-A3DD-F96ABDEEAAC0}"/>
    <cellStyle name="Normal 4 2 5 2 3 2 3 2" xfId="22506" xr:uid="{35BD0BB6-0B4C-4E1B-A833-D8A806597684}"/>
    <cellStyle name="Normal 4 2 5 2 3 2 4" xfId="25653" xr:uid="{F9AED57B-FB20-4B83-AFC5-9B9BF17A3DBE}"/>
    <cellStyle name="Normal 4 2 5 2 3 2 5" xfId="16840" xr:uid="{2D5ADDA7-B3A4-4C7D-939C-F6084C4E276A}"/>
    <cellStyle name="Normal 4 2 5 2 3 3" xfId="6378" xr:uid="{CD6C82C8-A74A-433D-B39F-B9C161BA02EE}"/>
    <cellStyle name="Normal 4 2 5 2 3 3 2" xfId="28288" xr:uid="{B9A18EF6-7C90-4427-ADEF-358CCBDACFD6}"/>
    <cellStyle name="Normal 4 2 5 2 3 3 3" xfId="15947" xr:uid="{BE577C5B-C10E-446F-8688-350CADE73FEF}"/>
    <cellStyle name="Normal 4 2 5 2 3 4" xfId="8400" xr:uid="{9718EDC0-0073-4EC3-B6B9-540CB1B96F41}"/>
    <cellStyle name="Normal 4 2 5 2 3 4 2" xfId="18780" xr:uid="{ACEE0FCB-F137-469D-8B77-9CB741FA1AC7}"/>
    <cellStyle name="Normal 4 2 5 2 3 5" xfId="11233" xr:uid="{5AE48A34-F6DB-4551-BA3E-857436778BD5}"/>
    <cellStyle name="Normal 4 2 5 2 3 5 2" xfId="21613" xr:uid="{A40392E5-DC6A-4C8D-8E01-AF1046A67A4D}"/>
    <cellStyle name="Normal 4 2 5 2 3 6" xfId="22755" xr:uid="{C5EB7D95-B669-4759-BF56-E246B3848CF9}"/>
    <cellStyle name="Normal 4 2 5 2 3 7" xfId="13877" xr:uid="{6DBC202F-6DB1-4F1E-A066-512B436B0C98}"/>
    <cellStyle name="Normal 4 2 5 2 4" xfId="3319" xr:uid="{00000000-0005-0000-0000-0000DE050000}"/>
    <cellStyle name="Normal 4 2 5 2 4 2" xfId="6376" xr:uid="{432CD6A6-AFDF-41D6-BFC3-3790A92C6F84}"/>
    <cellStyle name="Normal 4 2 5 2 4 2 2" xfId="26374" xr:uid="{82ABE11C-256E-4056-918B-A35B699AB672}"/>
    <cellStyle name="Normal 4 2 5 2 4 2 3" xfId="15945" xr:uid="{C37600C8-3ED2-440B-8690-8C3B3063BCDD}"/>
    <cellStyle name="Normal 4 2 5 2 4 3" xfId="8398" xr:uid="{E8E189F8-8F4B-4890-9701-B5D1C06B73F2}"/>
    <cellStyle name="Normal 4 2 5 2 4 3 2" xfId="18778" xr:uid="{5CAD051B-AFF1-400C-8267-4F53AB69DDA2}"/>
    <cellStyle name="Normal 4 2 5 2 4 4" xfId="11231" xr:uid="{FBA4F533-2B3C-4CCD-973C-9CAB932C23CE}"/>
    <cellStyle name="Normal 4 2 5 2 4 4 2" xfId="21611" xr:uid="{D2FC6275-5A85-4ECA-933B-0219857FE0FB}"/>
    <cellStyle name="Normal 4 2 5 2 4 5" xfId="24153" xr:uid="{D8002FA3-967C-4F90-ACC8-5D137DBF6F85}"/>
    <cellStyle name="Normal 4 2 5 2 4 6" xfId="13875" xr:uid="{D694F6F7-2BF7-4D7B-96A4-EED1281B6703}"/>
    <cellStyle name="Normal 4 2 5 2 5" xfId="2523" xr:uid="{00000000-0005-0000-0000-0000DF050000}"/>
    <cellStyle name="Normal 4 2 5 2 5 2" xfId="5799" xr:uid="{11D778BA-8E15-4019-B38A-8E52B38AEBF0}"/>
    <cellStyle name="Normal 4 2 5 2 5 2 2" xfId="25980" xr:uid="{6A9AA136-2BD0-4FBF-9ABB-282C03ECF6E4}"/>
    <cellStyle name="Normal 4 2 5 2 5 2 3" xfId="15194" xr:uid="{16AA72AB-A281-4DDC-AB5D-460210E2E450}"/>
    <cellStyle name="Normal 4 2 5 2 5 3" xfId="7647" xr:uid="{4A162BEF-2978-4CE7-BE45-90F48C2F33A4}"/>
    <cellStyle name="Normal 4 2 5 2 5 3 2" xfId="18027" xr:uid="{A9BED9A7-98A0-45A8-9F06-91AB686E446A}"/>
    <cellStyle name="Normal 4 2 5 2 5 4" xfId="10480" xr:uid="{FAACC862-64F7-4F79-A96E-E160C786ABCD}"/>
    <cellStyle name="Normal 4 2 5 2 5 4 2" xfId="20860" xr:uid="{F9F4DD29-D3C2-476C-AD88-BB91E3826189}"/>
    <cellStyle name="Normal 4 2 5 2 5 5" xfId="23973" xr:uid="{38614436-59D6-4DEC-8B43-2E00B0443410}"/>
    <cellStyle name="Normal 4 2 5 2 5 6" xfId="12910" xr:uid="{65572533-9279-4D9C-B564-FD495FB82F6F}"/>
    <cellStyle name="Normal 4 2 5 2 6" xfId="2359" xr:uid="{00000000-0005-0000-0000-0000DA050000}"/>
    <cellStyle name="Normal 4 2 5 2 6 2" xfId="7485" xr:uid="{6258D792-03F6-4DD9-BEBA-5118EF4C3843}"/>
    <cellStyle name="Normal 4 2 5 2 6 2 2" xfId="17865" xr:uid="{4E480B7B-420E-401D-A276-81C4402CB61A}"/>
    <cellStyle name="Normal 4 2 5 2 6 3" xfId="10318" xr:uid="{166DEC97-5528-433D-9E11-55CBE0AF026F}"/>
    <cellStyle name="Normal 4 2 5 2 6 3 2" xfId="20698" xr:uid="{A2F4F4BD-0514-452A-9200-A93BC546385A}"/>
    <cellStyle name="Normal 4 2 5 2 6 4" xfId="23306" xr:uid="{39990AC5-8C6B-4B0D-8798-96B022C2360D}"/>
    <cellStyle name="Normal 4 2 5 2 6 5" xfId="15032" xr:uid="{B2BFCC8C-E173-4385-9802-1DD47ED3D577}"/>
    <cellStyle name="Normal 4 2 5 2 7" xfId="3896" xr:uid="{CB65113C-B265-478E-9D02-6C0656EEE1BA}"/>
    <cellStyle name="Normal 4 2 5 2 7 2" xfId="8727" xr:uid="{F611B9F0-8701-45BA-A1D0-35AEA580EF9B}"/>
    <cellStyle name="Normal 4 2 5 2 7 2 2" xfId="19107" xr:uid="{8C51E9BE-0237-4151-B049-E10F9C4E50BC}"/>
    <cellStyle name="Normal 4 2 5 2 7 3" xfId="11560" xr:uid="{A087CB4F-BC5D-45D1-9053-01A720DEFB4C}"/>
    <cellStyle name="Normal 4 2 5 2 7 3 2" xfId="21940" xr:uid="{C1497DF3-61B4-49B1-BBCD-BCAC48179AF9}"/>
    <cellStyle name="Normal 4 2 5 2 7 4" xfId="16274" xr:uid="{CEADDF0D-E011-4200-AC7B-8AC418DCC36E}"/>
    <cellStyle name="Normal 4 2 5 2 8" xfId="5262" xr:uid="{20239CCB-D576-44EC-92EA-AE90C1783381}"/>
    <cellStyle name="Normal 4 2 5 2 8 2" xfId="14560" xr:uid="{EB0580DD-36D2-4FF5-95A1-7A591DC27CD8}"/>
    <cellStyle name="Normal 4 2 5 2 9" xfId="7013" xr:uid="{795DA4D6-C3B5-4D29-AFD2-CAB6BA65E474}"/>
    <cellStyle name="Normal 4 2 5 2 9 2" xfId="17393" xr:uid="{BC3F3C25-047F-4FC7-92EC-024B562BEF50}"/>
    <cellStyle name="Normal 4 2 5 3" xfId="961" xr:uid="{00000000-0005-0000-0000-000073050000}"/>
    <cellStyle name="Normal 4 2 5 3 10" xfId="23367" xr:uid="{79750114-A351-4CCB-867C-76DE717FA61F}"/>
    <cellStyle name="Normal 4 2 5 3 11" xfId="12750" xr:uid="{68D682AD-CD8A-4A06-B9ED-79FA4A5D9671}"/>
    <cellStyle name="Normal 4 2 5 3 2" xfId="2778" xr:uid="{00000000-0005-0000-0000-0000E1050000}"/>
    <cellStyle name="Normal 4 2 5 3 2 2" xfId="3323" xr:uid="{00000000-0005-0000-0000-0000E2050000}"/>
    <cellStyle name="Normal 4 2 5 3 2 2 2" xfId="6380" xr:uid="{C605AE42-8AF8-4194-BC12-7E70C5668458}"/>
    <cellStyle name="Normal 4 2 5 3 2 2 2 2" xfId="25933" xr:uid="{881930D7-1D5F-4EE7-99A4-6ED322AE55F4}"/>
    <cellStyle name="Normal 4 2 5 3 2 2 2 3" xfId="15949" xr:uid="{9C3F95C9-7282-4699-ABF6-D9D420A73124}"/>
    <cellStyle name="Normal 4 2 5 3 2 2 3" xfId="8402" xr:uid="{63265D94-9F3F-4751-862E-84A7C7425231}"/>
    <cellStyle name="Normal 4 2 5 3 2 2 3 2" xfId="18782" xr:uid="{87EB6427-0939-4666-98F2-B807DC62D3A7}"/>
    <cellStyle name="Normal 4 2 5 3 2 2 4" xfId="11235" xr:uid="{6D46F3E2-61ED-49DD-A7B0-4D3D5DE01971}"/>
    <cellStyle name="Normal 4 2 5 3 2 2 4 2" xfId="21615" xr:uid="{D9A396D4-C104-4104-8079-35ECEFA27857}"/>
    <cellStyle name="Normal 4 2 5 3 2 2 5" xfId="22731" xr:uid="{79BD1422-BA6E-495E-B773-5F7BDF605971}"/>
    <cellStyle name="Normal 4 2 5 3 2 2 6" xfId="13879" xr:uid="{ED7E36B9-4F50-4BEF-8561-30C24B6E9567}"/>
    <cellStyle name="Normal 4 2 5 3 2 3" xfId="4335" xr:uid="{39B36460-E5E2-499F-B81B-388D9582238E}"/>
    <cellStyle name="Normal 4 2 5 3 2 3 2" xfId="9106" xr:uid="{B92390C0-83F6-4DAD-BC04-EB8BF96EDE31}"/>
    <cellStyle name="Normal 4 2 5 3 2 3 2 2" xfId="29149" xr:uid="{070640E3-9208-4E43-A10C-1694F45BCA18}"/>
    <cellStyle name="Normal 4 2 5 3 2 3 2 3" xfId="19486" xr:uid="{7F818460-2C5F-4647-B0B0-F6EF4BED27A8}"/>
    <cellStyle name="Normal 4 2 5 3 2 3 3" xfId="11939" xr:uid="{945CD2CC-9CFA-4EC6-9F24-795824B1CA01}"/>
    <cellStyle name="Normal 4 2 5 3 2 3 3 2" xfId="22319" xr:uid="{22E56662-CC04-4231-9943-6BCB77BBCA11}"/>
    <cellStyle name="Normal 4 2 5 3 2 3 4" xfId="22641" xr:uid="{A0C14500-DB99-4ED6-9B7F-46A1EE961179}"/>
    <cellStyle name="Normal 4 2 5 3 2 3 5" xfId="16653" xr:uid="{10B3DEC3-B4E7-4C9B-AB4B-DB531B6D72E3}"/>
    <cellStyle name="Normal 4 2 5 3 2 4" xfId="5995" xr:uid="{1A0F0C4D-3DB7-4C15-A38C-F56B40761BAE}"/>
    <cellStyle name="Normal 4 2 5 3 2 4 2" xfId="26487" xr:uid="{29AFC224-D2C8-4CEC-9F58-60B5AC8080FC}"/>
    <cellStyle name="Normal 4 2 5 3 2 4 3" xfId="15448" xr:uid="{2DFD23E7-52D0-45DD-9860-4A74BC84B353}"/>
    <cellStyle name="Normal 4 2 5 3 2 5" xfId="7901" xr:uid="{E883D2D4-FF50-40C7-9722-8245DECE913C}"/>
    <cellStyle name="Normal 4 2 5 3 2 5 2" xfId="18281" xr:uid="{6B2F9257-DA6A-49DC-9D36-382C53D5F344}"/>
    <cellStyle name="Normal 4 2 5 3 2 6" xfId="10734" xr:uid="{A815C69A-3F68-4268-BC28-4657AC26A748}"/>
    <cellStyle name="Normal 4 2 5 3 2 6 2" xfId="21114" xr:uid="{EAC72D7D-689A-4F1C-B1FF-EC52E59BBEC3}"/>
    <cellStyle name="Normal 4 2 5 3 2 7" xfId="23621" xr:uid="{62CEBA34-760D-405C-B215-4548645090E9}"/>
    <cellStyle name="Normal 4 2 5 3 2 8" xfId="13232" xr:uid="{B446E305-1C65-492A-AE55-2E81932ACC2B}"/>
    <cellStyle name="Normal 4 2 5 3 3" xfId="3324" xr:uid="{00000000-0005-0000-0000-0000E3050000}"/>
    <cellStyle name="Normal 4 2 5 3 3 2" xfId="4523" xr:uid="{E5453EDB-7847-48AE-AA88-4DA4D08CB3CA}"/>
    <cellStyle name="Normal 4 2 5 3 3 2 2" xfId="9294" xr:uid="{594792DB-F602-4F9B-9710-0E8420CA1289}"/>
    <cellStyle name="Normal 4 2 5 3 3 2 2 2" xfId="29273" xr:uid="{5FD6E443-B487-4105-A522-1BD6A7BDFD1D}"/>
    <cellStyle name="Normal 4 2 5 3 3 2 2 3" xfId="19674" xr:uid="{00548E8E-C009-4C8F-B5E6-2C47547A9FC3}"/>
    <cellStyle name="Normal 4 2 5 3 3 2 3" xfId="12127" xr:uid="{55C2624A-BC5F-448E-89A1-BB428B91C339}"/>
    <cellStyle name="Normal 4 2 5 3 3 2 3 2" xfId="22507" xr:uid="{EF73F6D8-9102-4476-B85B-C502DAF53583}"/>
    <cellStyle name="Normal 4 2 5 3 3 2 4" xfId="23688" xr:uid="{AFEAA7CE-90A4-465C-836A-F5D5C5D436D2}"/>
    <cellStyle name="Normal 4 2 5 3 3 2 5" xfId="16841" xr:uid="{FA2F7731-E4AF-4871-9E36-71D90F3B9AF3}"/>
    <cellStyle name="Normal 4 2 5 3 3 3" xfId="6381" xr:uid="{B816879C-A5F2-4FEF-81E0-B90C1C1B71B1}"/>
    <cellStyle name="Normal 4 2 5 3 3 3 2" xfId="26302" xr:uid="{FF48CE8C-519D-4A38-88D4-DA1956A00C79}"/>
    <cellStyle name="Normal 4 2 5 3 3 3 3" xfId="15950" xr:uid="{5907614C-2626-4B8F-BDEA-CFD0E8F86ED4}"/>
    <cellStyle name="Normal 4 2 5 3 3 4" xfId="8403" xr:uid="{EA9A7BC6-C0E7-45EB-A8CF-4EBA6BADE169}"/>
    <cellStyle name="Normal 4 2 5 3 3 4 2" xfId="18783" xr:uid="{19191B56-EA36-4B20-AEED-830A10CAAD27}"/>
    <cellStyle name="Normal 4 2 5 3 3 5" xfId="11236" xr:uid="{C636646A-A91B-4460-BE67-329647A062AB}"/>
    <cellStyle name="Normal 4 2 5 3 3 5 2" xfId="21616" xr:uid="{6DA88660-B64C-4244-939E-63DEB00E3242}"/>
    <cellStyle name="Normal 4 2 5 3 3 6" xfId="22695" xr:uid="{AC4C5E30-F5D9-4B86-8D24-26742E4CF504}"/>
    <cellStyle name="Normal 4 2 5 3 3 7" xfId="13880" xr:uid="{C8DF9A62-7C81-4C4A-9EA7-7888785F30B1}"/>
    <cellStyle name="Normal 4 2 5 3 4" xfId="3322" xr:uid="{00000000-0005-0000-0000-0000E4050000}"/>
    <cellStyle name="Normal 4 2 5 3 4 2" xfId="6379" xr:uid="{387E779B-00CE-4EC3-892B-B2B90CA3EFE7}"/>
    <cellStyle name="Normal 4 2 5 3 4 2 2" xfId="26886" xr:uid="{A286A1A6-8CF2-4D80-8B25-D8F8DE6624FF}"/>
    <cellStyle name="Normal 4 2 5 3 4 2 3" xfId="15948" xr:uid="{37752C60-178A-4A20-9C24-8CC6E9C19ACC}"/>
    <cellStyle name="Normal 4 2 5 3 4 3" xfId="8401" xr:uid="{54A2113F-AA51-4487-952D-0029B2365B37}"/>
    <cellStyle name="Normal 4 2 5 3 4 3 2" xfId="18781" xr:uid="{3A1B1FB0-E466-42DE-9132-0C42DBD5D2D6}"/>
    <cellStyle name="Normal 4 2 5 3 4 4" xfId="11234" xr:uid="{0B0ACCC4-DB40-4733-81F6-2F736105CA80}"/>
    <cellStyle name="Normal 4 2 5 3 4 4 2" xfId="21614" xr:uid="{74A7B9B8-7A1A-454F-A977-76690D774C54}"/>
    <cellStyle name="Normal 4 2 5 3 4 5" xfId="24184" xr:uid="{A47BE7BA-D7F5-402A-AC36-51DDB649C961}"/>
    <cellStyle name="Normal 4 2 5 3 4 6" xfId="13878" xr:uid="{48A85F04-0BE0-47B5-B892-DE3379BFCC42}"/>
    <cellStyle name="Normal 4 2 5 3 5" xfId="2626" xr:uid="{00000000-0005-0000-0000-0000E5050000}"/>
    <cellStyle name="Normal 4 2 5 3 5 2" xfId="5887" xr:uid="{F9EB9A5C-A7DA-4DF2-8279-9B34F07990F0}"/>
    <cellStyle name="Normal 4 2 5 3 5 2 2" xfId="26987" xr:uid="{0D84CEF1-9AE5-410B-8E6D-1BA242AC0101}"/>
    <cellStyle name="Normal 4 2 5 3 5 2 3" xfId="15297" xr:uid="{0A4BA692-CC5E-4132-9D94-17C7477AC0CB}"/>
    <cellStyle name="Normal 4 2 5 3 5 3" xfId="7750" xr:uid="{25712DD4-1059-4CA5-9A3C-EFA115EC4468}"/>
    <cellStyle name="Normal 4 2 5 3 5 3 2" xfId="18130" xr:uid="{2E6B801A-C33C-4D75-9C90-F828E5EC0C3B}"/>
    <cellStyle name="Normal 4 2 5 3 5 4" xfId="10583" xr:uid="{B468A150-16E3-4D01-BBAB-E817329AD542}"/>
    <cellStyle name="Normal 4 2 5 3 5 4 2" xfId="20963" xr:uid="{BFCE8A20-96C1-4BCF-A6A5-A248B059E7A5}"/>
    <cellStyle name="Normal 4 2 5 3 5 5" xfId="22841" xr:uid="{ABB10640-FEDD-4C24-868F-7A8EA3B27B59}"/>
    <cellStyle name="Normal 4 2 5 3 5 6" xfId="13013" xr:uid="{220D344D-761E-4309-BD03-807ABD6DDB3A}"/>
    <cellStyle name="Normal 4 2 5 3 6" xfId="4187" xr:uid="{BC304B4B-82E9-4E7C-B296-6D65F062491B}"/>
    <cellStyle name="Normal 4 2 5 3 6 2" xfId="8958" xr:uid="{6903D274-2589-436F-A52D-2707B23AF46A}"/>
    <cellStyle name="Normal 4 2 5 3 6 2 2" xfId="19338" xr:uid="{D9D5D96A-E195-4626-94D0-384CD033A3BF}"/>
    <cellStyle name="Normal 4 2 5 3 6 3" xfId="11791" xr:uid="{C1F6140E-B44B-4175-86C0-F6252E1D6231}"/>
    <cellStyle name="Normal 4 2 5 3 6 3 2" xfId="22171" xr:uid="{34510711-65CB-48FB-8757-F6F2AA6CFE45}"/>
    <cellStyle name="Normal 4 2 5 3 6 4" xfId="24605" xr:uid="{F66BF6C3-8931-40E4-85D4-741BA5B42733}"/>
    <cellStyle name="Normal 4 2 5 3 6 5" xfId="16505" xr:uid="{8C4F2945-644E-48C4-A252-2306264F717A}"/>
    <cellStyle name="Normal 4 2 5 3 7" xfId="5264" xr:uid="{C09DB10E-1F2D-449E-B56E-05130914761F}"/>
    <cellStyle name="Normal 4 2 5 3 7 2" xfId="14562" xr:uid="{F33A083D-51F9-40EF-9E9E-66C1606CF4B3}"/>
    <cellStyle name="Normal 4 2 5 3 8" xfId="7015" xr:uid="{53721B6D-FBE2-43DF-BCCD-E6655CA3DD99}"/>
    <cellStyle name="Normal 4 2 5 3 8 2" xfId="17395" xr:uid="{072A331F-596B-4952-8436-15C6FFD85F80}"/>
    <cellStyle name="Normal 4 2 5 3 9" xfId="9848" xr:uid="{A24F73A7-1478-4E03-B26A-41F723577305}"/>
    <cellStyle name="Normal 4 2 5 3 9 2" xfId="20228" xr:uid="{66E85D27-4E42-4EE3-87C0-78058182270B}"/>
    <cellStyle name="Normal 4 2 5 4" xfId="962" xr:uid="{00000000-0005-0000-0000-000074050000}"/>
    <cellStyle name="Normal 4 2 5 4 2" xfId="3325" xr:uid="{00000000-0005-0000-0000-0000E7050000}"/>
    <cellStyle name="Normal 4 2 5 4 2 2" xfId="6382" xr:uid="{2D8A9C61-8F07-4BE3-B6CB-92BA97D88958}"/>
    <cellStyle name="Normal 4 2 5 4 2 2 2" xfId="26260" xr:uid="{FFE65A06-3AB4-4919-A981-6F99564EA57D}"/>
    <cellStyle name="Normal 4 2 5 4 2 2 3" xfId="15951" xr:uid="{BB3D1C01-5747-4DAE-B9BD-95C9518332E1}"/>
    <cellStyle name="Normal 4 2 5 4 2 3" xfId="8404" xr:uid="{C8EA9E31-80AB-44C4-A0ED-22532E9C6E9A}"/>
    <cellStyle name="Normal 4 2 5 4 2 3 2" xfId="18784" xr:uid="{6C8F56C3-F9D8-4581-A2A6-9B795558E906}"/>
    <cellStyle name="Normal 4 2 5 4 2 4" xfId="11237" xr:uid="{6658D817-0906-49C9-A476-79B6586D018E}"/>
    <cellStyle name="Normal 4 2 5 4 2 4 2" xfId="21617" xr:uid="{40772340-F376-4654-B687-93962604834C}"/>
    <cellStyle name="Normal 4 2 5 4 2 5" xfId="23348" xr:uid="{A7470EB6-7774-4F99-ADA4-26A6B94C1DE6}"/>
    <cellStyle name="Normal 4 2 5 4 2 6" xfId="13881" xr:uid="{2F51F388-9219-431B-84AF-102469B74FD8}"/>
    <cellStyle name="Normal 4 2 5 4 3" xfId="4333" xr:uid="{F79196D7-441F-4273-8A49-2B180DFCA0FD}"/>
    <cellStyle name="Normal 4 2 5 4 3 2" xfId="9104" xr:uid="{CEE77492-61F9-4417-BAFD-C519B7073992}"/>
    <cellStyle name="Normal 4 2 5 4 3 2 2" xfId="29147" xr:uid="{5DF036F2-C522-4BE5-89DB-31C26EA17703}"/>
    <cellStyle name="Normal 4 2 5 4 3 2 3" xfId="19484" xr:uid="{C968488D-217B-48EF-8AB1-EE20461C5AB5}"/>
    <cellStyle name="Normal 4 2 5 4 3 3" xfId="11937" xr:uid="{DC646F8A-CF8E-4E4C-AABB-920E1ABA1CAC}"/>
    <cellStyle name="Normal 4 2 5 4 3 3 2" xfId="22317" xr:uid="{90E7123E-3C95-4430-B5F5-CAEF48BF0651}"/>
    <cellStyle name="Normal 4 2 5 4 3 4" xfId="24547" xr:uid="{B08EFD12-EDA2-48E2-8B12-53A8A0C19493}"/>
    <cellStyle name="Normal 4 2 5 4 3 5" xfId="16651" xr:uid="{FC7ABEB3-79E1-40C6-809F-C09973868853}"/>
    <cellStyle name="Normal 4 2 5 4 4" xfId="5265" xr:uid="{90636868-3CBD-43CF-9E0C-16942A9F471A}"/>
    <cellStyle name="Normal 4 2 5 4 4 2" xfId="27534" xr:uid="{9BB7A04A-111A-48BD-950A-D4021D2D8F4B}"/>
    <cellStyle name="Normal 4 2 5 4 4 3" xfId="14563" xr:uid="{F358DA77-44A8-4EA2-97FD-95B69369D8E1}"/>
    <cellStyle name="Normal 4 2 5 4 5" xfId="7016" xr:uid="{180F0E22-7AF7-42B8-9CAF-B98E3A758FB0}"/>
    <cellStyle name="Normal 4 2 5 4 5 2" xfId="17396" xr:uid="{E5377EE4-82A2-4E2C-B29F-B7FAA78461F2}"/>
    <cellStyle name="Normal 4 2 5 4 6" xfId="9849" xr:uid="{EE520D22-54F9-4A56-882D-EDD964009DA5}"/>
    <cellStyle name="Normal 4 2 5 4 6 2" xfId="20229" xr:uid="{3E91A0AC-E69E-438A-BEC3-6BC5C92BA4B4}"/>
    <cellStyle name="Normal 4 2 5 4 7" xfId="23685" xr:uid="{F8AB6D34-FDEA-4429-8542-10CAF464858D}"/>
    <cellStyle name="Normal 4 2 5 4 8" xfId="13230" xr:uid="{52DFCB45-735F-4B62-8392-014FB9CBE2FC}"/>
    <cellStyle name="Normal 4 2 5 5" xfId="3326" xr:uid="{00000000-0005-0000-0000-0000E8050000}"/>
    <cellStyle name="Normal 4 2 5 5 2" xfId="4524" xr:uid="{6D8784FB-DF71-4A83-8BDB-B3BDE7149BF9}"/>
    <cellStyle name="Normal 4 2 5 5 2 2" xfId="9295" xr:uid="{939521D8-ADC4-43CB-94FA-F0819C3406E9}"/>
    <cellStyle name="Normal 4 2 5 5 2 2 2" xfId="29274" xr:uid="{19DF4257-E43C-469F-9C16-B24162758384}"/>
    <cellStyle name="Normal 4 2 5 5 2 2 3" xfId="19675" xr:uid="{A5E31672-4691-46A0-B679-F339810D17C6}"/>
    <cellStyle name="Normal 4 2 5 5 2 3" xfId="12128" xr:uid="{99A63C92-0408-437E-9FB4-E8FC1C9FCFAA}"/>
    <cellStyle name="Normal 4 2 5 5 2 3 2" xfId="22508" xr:uid="{67C58881-5862-41EE-9DD7-947707FCFD34}"/>
    <cellStyle name="Normal 4 2 5 5 2 4" xfId="22984" xr:uid="{A8AA8306-3676-4E55-A536-A97B78DC1C8C}"/>
    <cellStyle name="Normal 4 2 5 5 2 5" xfId="16842" xr:uid="{F53A3395-D366-43D3-947A-A5C3B26D2711}"/>
    <cellStyle name="Normal 4 2 5 5 3" xfId="6383" xr:uid="{7B8F94D8-8887-4BA3-866C-407C1FBD36D0}"/>
    <cellStyle name="Normal 4 2 5 5 3 2" xfId="27815" xr:uid="{87681F70-42A7-43F7-8321-22E7CEF77D0C}"/>
    <cellStyle name="Normal 4 2 5 5 3 3" xfId="15952" xr:uid="{5AA64C3B-0F1C-42DE-B554-03458BE76FAC}"/>
    <cellStyle name="Normal 4 2 5 5 4" xfId="8405" xr:uid="{D8F9B07C-BF9A-4884-A50C-878839D29542}"/>
    <cellStyle name="Normal 4 2 5 5 4 2" xfId="18785" xr:uid="{7EE55C6F-078D-4EB4-97C4-E0C515C05408}"/>
    <cellStyle name="Normal 4 2 5 5 5" xfId="11238" xr:uid="{BEBAF8B2-74C4-45AF-8296-FB1ACA4054FD}"/>
    <cellStyle name="Normal 4 2 5 5 5 2" xfId="21618" xr:uid="{E8BDEB03-F972-4EEF-AED1-3CE2087889AB}"/>
    <cellStyle name="Normal 4 2 5 5 6" xfId="25324" xr:uid="{CD8F67A7-A3F0-427E-B834-3775BDAD38C0}"/>
    <cellStyle name="Normal 4 2 5 5 7" xfId="13882" xr:uid="{85D00D68-9ECF-44FF-A6D4-9D8CC9870C10}"/>
    <cellStyle name="Normal 4 2 5 6" xfId="2933" xr:uid="{00000000-0005-0000-0000-0000E9050000}"/>
    <cellStyle name="Normal 4 2 5 6 2" xfId="6112" xr:uid="{BE900F96-FEA2-4E30-92A8-CAE0953D3425}"/>
    <cellStyle name="Normal 4 2 5 6 2 2" xfId="27269" xr:uid="{14F8E04A-0425-4615-95E5-8CD6F3472A76}"/>
    <cellStyle name="Normal 4 2 5 6 2 3" xfId="15590" xr:uid="{02E86C8F-E312-4B22-A092-CD1A084F2D56}"/>
    <cellStyle name="Normal 4 2 5 6 3" xfId="8043" xr:uid="{FDB47C98-6356-471F-B78F-D9589B434C33}"/>
    <cellStyle name="Normal 4 2 5 6 3 2" xfId="18423" xr:uid="{ACB89726-CBF0-487C-A098-8B8203A24883}"/>
    <cellStyle name="Normal 4 2 5 6 4" xfId="10876" xr:uid="{D467590A-68A2-4185-81DF-CE6DFE8C83CB}"/>
    <cellStyle name="Normal 4 2 5 6 4 2" xfId="21256" xr:uid="{C6486E78-3A73-4F03-8C3B-96DFCE1ED896}"/>
    <cellStyle name="Normal 4 2 5 6 5" xfId="23647" xr:uid="{8E98ABBA-56EF-4EB2-8C80-C71F3B7F9032}"/>
    <cellStyle name="Normal 4 2 5 6 6" xfId="13448" xr:uid="{A84DE8E5-B24F-4345-923E-B3A2D97ACC76}"/>
    <cellStyle name="Normal 4 2 5 7" xfId="2463" xr:uid="{00000000-0005-0000-0000-0000EA050000}"/>
    <cellStyle name="Normal 4 2 5 7 2" xfId="5753" xr:uid="{B3C0D14B-390F-41E4-BDFD-0922C0DFF1F0}"/>
    <cellStyle name="Normal 4 2 5 7 2 2" xfId="27788" xr:uid="{B73C931D-43BD-471E-82AB-D8E8B2765E0C}"/>
    <cellStyle name="Normal 4 2 5 7 2 3" xfId="15134" xr:uid="{434BEB20-E85A-4B68-8FD8-E53101751DE4}"/>
    <cellStyle name="Normal 4 2 5 7 3" xfId="7587" xr:uid="{98097413-696C-4D6B-B43B-A312583BFC60}"/>
    <cellStyle name="Normal 4 2 5 7 3 2" xfId="17967" xr:uid="{91808D4E-F3DA-4DE1-806C-2787AF64E39E}"/>
    <cellStyle name="Normal 4 2 5 7 4" xfId="10420" xr:uid="{C7695EA6-FCC5-46B3-8581-BABB751203C3}"/>
    <cellStyle name="Normal 4 2 5 7 4 2" xfId="20800" xr:uid="{C91687E2-92DF-49FB-83E1-C765A8EEDC20}"/>
    <cellStyle name="Normal 4 2 5 7 5" xfId="23069" xr:uid="{47CF11B8-F3BB-4AAE-920F-7AD967892354}"/>
    <cellStyle name="Normal 4 2 5 7 6" xfId="12850" xr:uid="{A38FCE37-52D1-467C-BFAB-9EB57318F51A}"/>
    <cellStyle name="Normal 4 2 5 8" xfId="2217" xr:uid="{00000000-0005-0000-0000-0000D9050000}"/>
    <cellStyle name="Normal 4 2 5 8 2" xfId="7343" xr:uid="{4572ABC9-1896-420C-86A5-CA9F76DFAD18}"/>
    <cellStyle name="Normal 4 2 5 8 2 2" xfId="17723" xr:uid="{38E23D4E-CAE6-422B-9F2C-0834EA8B1317}"/>
    <cellStyle name="Normal 4 2 5 8 3" xfId="10176" xr:uid="{3DE857B0-E18A-4932-8D4C-3AFD4D4E0790}"/>
    <cellStyle name="Normal 4 2 5 8 3 2" xfId="20556" xr:uid="{D5152B89-6BA3-4F88-8144-44DA55D45D7C}"/>
    <cellStyle name="Normal 4 2 5 8 4" xfId="22677" xr:uid="{BF7C7BED-1E09-48AF-BDAE-3B31DE56324F}"/>
    <cellStyle name="Normal 4 2 5 8 5" xfId="14890" xr:uid="{D71B3A97-AF0F-4824-915F-65B51B64D8FB}"/>
    <cellStyle name="Normal 4 2 5 9" xfId="3980" xr:uid="{02D1CB85-E6A3-4145-AB9C-27FB597ED793}"/>
    <cellStyle name="Normal 4 2 5 9 2" xfId="8803" xr:uid="{D0323B9F-1984-415E-B9FC-A3EA0A4AA7C1}"/>
    <cellStyle name="Normal 4 2 5 9 2 2" xfId="19183" xr:uid="{7F24D07F-AB6C-4885-B430-C8903F1F7EDB}"/>
    <cellStyle name="Normal 4 2 5 9 3" xfId="11636" xr:uid="{5809E595-3478-4878-8122-F05D934B4A9B}"/>
    <cellStyle name="Normal 4 2 5 9 3 2" xfId="22016" xr:uid="{B97DDBE7-F401-4CF7-89ED-4BA7425BFDC2}"/>
    <cellStyle name="Normal 4 2 5 9 4" xfId="16350" xr:uid="{06C86599-A475-46F6-813F-4124D8A04094}"/>
    <cellStyle name="Normal 4 2 6" xfId="963" xr:uid="{00000000-0005-0000-0000-000075050000}"/>
    <cellStyle name="Normal 4 2 6 10" xfId="7017" xr:uid="{DEFFBE65-696A-4203-9BDA-4690425232DD}"/>
    <cellStyle name="Normal 4 2 6 10 2" xfId="17397" xr:uid="{0291D174-1953-4046-9ED3-0F6455134A09}"/>
    <cellStyle name="Normal 4 2 6 11" xfId="9850" xr:uid="{2DFF8B14-F295-4A73-9C97-CE02457F3E60}"/>
    <cellStyle name="Normal 4 2 6 11 2" xfId="20230" xr:uid="{DF6BB936-6B5B-4984-BAD0-AF167AF2B481}"/>
    <cellStyle name="Normal 4 2 6 12" xfId="23289" xr:uid="{0A0B5212-006E-47FF-824A-9A325E4E6528}"/>
    <cellStyle name="Normal 4 2 6 13" xfId="12431" xr:uid="{DCA0F383-9FD0-412D-95B2-3029A322B4DD}"/>
    <cellStyle name="Normal 4 2 6 2" xfId="964" xr:uid="{00000000-0005-0000-0000-000076050000}"/>
    <cellStyle name="Normal 4 2 6 2 10" xfId="9851" xr:uid="{AAF76A15-98AD-4B4E-B884-BCF135D9E71E}"/>
    <cellStyle name="Normal 4 2 6 2 10 2" xfId="20231" xr:uid="{D322F266-7F4C-4A30-80C0-03EC2326BB7A}"/>
    <cellStyle name="Normal 4 2 6 2 11" xfId="25488" xr:uid="{93B5B837-D4AE-458F-909D-9852DE494C60}"/>
    <cellStyle name="Normal 4 2 6 2 12" xfId="12593" xr:uid="{70D1879F-DFEE-439A-8114-F9F951CC7F53}"/>
    <cellStyle name="Normal 4 2 6 2 2" xfId="965" xr:uid="{00000000-0005-0000-0000-000077050000}"/>
    <cellStyle name="Normal 4 2 6 2 2 2" xfId="3328" xr:uid="{00000000-0005-0000-0000-0000EE050000}"/>
    <cellStyle name="Normal 4 2 6 2 2 2 2" xfId="6385" xr:uid="{BAC233AC-A810-4E84-B638-9230A1EF5733}"/>
    <cellStyle name="Normal 4 2 6 2 2 2 2 2" xfId="27435" xr:uid="{01FEDD6C-50A2-42AD-BAEA-5B3F2BA9B97A}"/>
    <cellStyle name="Normal 4 2 6 2 2 2 2 3" xfId="25890" xr:uid="{D370D220-E45B-4428-804E-88C734B5BA41}"/>
    <cellStyle name="Normal 4 2 6 2 2 2 2 4" xfId="15954" xr:uid="{B86B1128-6148-4733-AA93-440790B6DAC6}"/>
    <cellStyle name="Normal 4 2 6 2 2 2 3" xfId="8407" xr:uid="{13F54889-9A2A-4EAE-9E4D-B98CA4578160}"/>
    <cellStyle name="Normal 4 2 6 2 2 2 3 2" xfId="28905" xr:uid="{23A09F88-3BC4-4005-89B4-928F9EB03608}"/>
    <cellStyle name="Normal 4 2 6 2 2 2 3 3" xfId="18787" xr:uid="{FBBABA64-E424-4A9F-AA21-7B14DA85B7DB}"/>
    <cellStyle name="Normal 4 2 6 2 2 2 4" xfId="11240" xr:uid="{7408C84E-0E61-492E-ACF8-C9C3926B6747}"/>
    <cellStyle name="Normal 4 2 6 2 2 2 4 2" xfId="21620" xr:uid="{E053CD8D-E533-488E-B006-84049A8B0B14}"/>
    <cellStyle name="Normal 4 2 6 2 2 2 5" xfId="23774" xr:uid="{F2768962-D32F-4F2C-B61F-D72571688E4C}"/>
    <cellStyle name="Normal 4 2 6 2 2 2 6" xfId="13884" xr:uid="{0B2A3A0F-5995-44D1-B366-34381A1C7D8E}"/>
    <cellStyle name="Normal 4 2 6 2 2 3" xfId="4336" xr:uid="{857F86B8-95F4-4D78-8DC8-9C82D2E1F62A}"/>
    <cellStyle name="Normal 4 2 6 2 2 3 2" xfId="9107" xr:uid="{1F71B0AA-B07E-4E1B-B426-81E8CE243CCB}"/>
    <cellStyle name="Normal 4 2 6 2 2 3 2 2" xfId="29150" xr:uid="{1E8BF86F-831C-480C-922A-037576019845}"/>
    <cellStyle name="Normal 4 2 6 2 2 3 2 3" xfId="19487" xr:uid="{7D3B6463-E4B3-4766-BC1A-4E297A722C8A}"/>
    <cellStyle name="Normal 4 2 6 2 2 3 3" xfId="11940" xr:uid="{BE966F00-1B64-4BBB-9425-77D4C0A09E5B}"/>
    <cellStyle name="Normal 4 2 6 2 2 3 3 2" xfId="22320" xr:uid="{0FFB036E-9636-4239-8BEA-C670967D3303}"/>
    <cellStyle name="Normal 4 2 6 2 2 3 4" xfId="25207" xr:uid="{E1531264-CDA4-4A91-86DD-32418CD92D27}"/>
    <cellStyle name="Normal 4 2 6 2 2 3 5" xfId="16654" xr:uid="{26BB06FE-C18D-48A2-88D1-79ACDB3FEBE0}"/>
    <cellStyle name="Normal 4 2 6 2 2 4" xfId="5268" xr:uid="{845432CD-F2D3-4D76-907D-D59FA9CD2874}"/>
    <cellStyle name="Normal 4 2 6 2 2 4 2" xfId="27713" xr:uid="{A445EB11-AC63-43BA-9DB2-5C1783F44351}"/>
    <cellStyle name="Normal 4 2 6 2 2 4 3" xfId="14566" xr:uid="{A512F79D-014F-4042-B953-7D07D24825A3}"/>
    <cellStyle name="Normal 4 2 6 2 2 5" xfId="7019" xr:uid="{D760C8EB-0D87-4AC0-8888-2BA1C8E6609F}"/>
    <cellStyle name="Normal 4 2 6 2 2 5 2" xfId="17399" xr:uid="{9F4F324B-1C74-4189-84AD-6C60919BC47C}"/>
    <cellStyle name="Normal 4 2 6 2 2 6" xfId="9852" xr:uid="{1C183A3C-01F1-47A9-99F4-EA098027F5B3}"/>
    <cellStyle name="Normal 4 2 6 2 2 6 2" xfId="20232" xr:uid="{BAF14791-1445-4BFD-BB71-EA245F0BD374}"/>
    <cellStyle name="Normal 4 2 6 2 2 7" xfId="24660" xr:uid="{715982D8-8CCD-4DB3-A321-1023E28E91DD}"/>
    <cellStyle name="Normal 4 2 6 2 2 8" xfId="13234" xr:uid="{AE4511A6-6A37-451D-9339-1781BCD0E6C2}"/>
    <cellStyle name="Normal 4 2 6 2 3" xfId="3329" xr:uid="{00000000-0005-0000-0000-0000EF050000}"/>
    <cellStyle name="Normal 4 2 6 2 3 2" xfId="4525" xr:uid="{3B4A1E04-19F3-4BAC-8FB4-223D8C385833}"/>
    <cellStyle name="Normal 4 2 6 2 3 2 2" xfId="9296" xr:uid="{2643789D-BFF3-4FDE-89AE-576DAE0B7112}"/>
    <cellStyle name="Normal 4 2 6 2 3 2 2 2" xfId="29275" xr:uid="{ADC3726D-943B-4422-AA3B-312D33597F2D}"/>
    <cellStyle name="Normal 4 2 6 2 3 2 2 3" xfId="19676" xr:uid="{7F045121-FE28-46D2-8BD9-F2FD593D591E}"/>
    <cellStyle name="Normal 4 2 6 2 3 2 3" xfId="12129" xr:uid="{0E3A85B9-3D67-49A3-AC4A-3F0B11D3BE28}"/>
    <cellStyle name="Normal 4 2 6 2 3 2 3 2" xfId="22509" xr:uid="{A532BA39-5A27-49FF-B9D0-60AB1D2FC30C}"/>
    <cellStyle name="Normal 4 2 6 2 3 2 4" xfId="25728" xr:uid="{D479B867-F913-46C3-8BC5-AD701191ADBD}"/>
    <cellStyle name="Normal 4 2 6 2 3 2 5" xfId="16843" xr:uid="{5D574386-622A-4518-AF71-2749C6E6758C}"/>
    <cellStyle name="Normal 4 2 6 2 3 3" xfId="6386" xr:uid="{E3EC29E1-6B29-4691-AB1C-9E9E1E6D1FED}"/>
    <cellStyle name="Normal 4 2 6 2 3 3 2" xfId="26450" xr:uid="{EDC3EDAC-2582-499B-83E7-7013BC20D12A}"/>
    <cellStyle name="Normal 4 2 6 2 3 3 3" xfId="15955" xr:uid="{70662303-3DE4-41B2-BA67-8D3E9A6F8572}"/>
    <cellStyle name="Normal 4 2 6 2 3 4" xfId="8408" xr:uid="{BA7460BF-5E29-4C76-B10D-498E7A56FBC8}"/>
    <cellStyle name="Normal 4 2 6 2 3 4 2" xfId="18788" xr:uid="{AA8F3C40-3D91-473A-941F-906738993696}"/>
    <cellStyle name="Normal 4 2 6 2 3 5" xfId="11241" xr:uid="{895AA936-CA0C-4AD0-9B67-A23D4BBA7485}"/>
    <cellStyle name="Normal 4 2 6 2 3 5 2" xfId="21621" xr:uid="{B0D3F07F-5DD6-4BB5-8FA2-B4B5E91E4DE2}"/>
    <cellStyle name="Normal 4 2 6 2 3 6" xfId="23641" xr:uid="{FAEA117C-7D53-4795-9506-15D60D08DB14}"/>
    <cellStyle name="Normal 4 2 6 2 3 7" xfId="13885" xr:uid="{07894BF5-186F-46A5-90C3-C0E35D34DD71}"/>
    <cellStyle name="Normal 4 2 6 2 4" xfId="3327" xr:uid="{00000000-0005-0000-0000-0000F0050000}"/>
    <cellStyle name="Normal 4 2 6 2 4 2" xfId="6384" xr:uid="{1EFB95CC-F524-4CCE-B4C8-B3532779C91A}"/>
    <cellStyle name="Normal 4 2 6 2 4 2 2" xfId="27675" xr:uid="{5221F9D5-5C43-4BD8-A639-B8EAD77C4AA0}"/>
    <cellStyle name="Normal 4 2 6 2 4 2 3" xfId="15953" xr:uid="{4AA7393A-9535-46B1-AE7B-422F403D5E63}"/>
    <cellStyle name="Normal 4 2 6 2 4 3" xfId="8406" xr:uid="{BD057D78-443F-4F6A-BD3C-B805CE90C35E}"/>
    <cellStyle name="Normal 4 2 6 2 4 3 2" xfId="18786" xr:uid="{D7A8E92A-98A9-40BB-94F4-2F8B9EA5559F}"/>
    <cellStyle name="Normal 4 2 6 2 4 4" xfId="11239" xr:uid="{B77882D4-2BB8-4E51-817A-F4DFBF0C2F01}"/>
    <cellStyle name="Normal 4 2 6 2 4 4 2" xfId="21619" xr:uid="{19B015B6-C3D9-4F13-A81C-788AA33944AD}"/>
    <cellStyle name="Normal 4 2 6 2 4 5" xfId="24568" xr:uid="{9069EFC3-BB10-45D2-ACFB-9403E33DCD81}"/>
    <cellStyle name="Normal 4 2 6 2 4 6" xfId="13883" xr:uid="{4372CB72-119F-489D-BBEB-1AD6D0581791}"/>
    <cellStyle name="Normal 4 2 6 2 5" xfId="2609" xr:uid="{00000000-0005-0000-0000-0000F1050000}"/>
    <cellStyle name="Normal 4 2 6 2 5 2" xfId="5872" xr:uid="{07DD4D81-18F0-424D-AB3F-DCC8D97687DA}"/>
    <cellStyle name="Normal 4 2 6 2 5 2 2" xfId="28152" xr:uid="{0A8188F9-9BE0-4643-A3E1-78D3C7C185FA}"/>
    <cellStyle name="Normal 4 2 6 2 5 2 3" xfId="15280" xr:uid="{7DA7F9BC-5C98-4BE4-9B9A-C10CE37169CE}"/>
    <cellStyle name="Normal 4 2 6 2 5 3" xfId="7733" xr:uid="{FED3B4A8-396E-42D7-B50F-9D3B0DBCA14D}"/>
    <cellStyle name="Normal 4 2 6 2 5 3 2" xfId="18113" xr:uid="{3D2EC2C8-79D0-47C5-80A4-2811D2A4C0F5}"/>
    <cellStyle name="Normal 4 2 6 2 5 4" xfId="10566" xr:uid="{B4611E73-2207-41F3-8632-1E9574B02295}"/>
    <cellStyle name="Normal 4 2 6 2 5 4 2" xfId="20946" xr:uid="{C2CB5B8B-BB12-453B-9554-7525A2BD3805}"/>
    <cellStyle name="Normal 4 2 6 2 5 5" xfId="23498" xr:uid="{01E9226A-9A95-4F7B-B42B-1AACED1D9B86}"/>
    <cellStyle name="Normal 4 2 6 2 5 6" xfId="12996" xr:uid="{9A39D173-392B-4426-AD21-69500934C59C}"/>
    <cellStyle name="Normal 4 2 6 2 6" xfId="2360" xr:uid="{00000000-0005-0000-0000-0000EC050000}"/>
    <cellStyle name="Normal 4 2 6 2 6 2" xfId="7486" xr:uid="{36A58D09-B824-4A83-8738-F5426A950A4E}"/>
    <cellStyle name="Normal 4 2 6 2 6 2 2" xfId="17866" xr:uid="{B28F8718-5697-444D-AE82-7AF47CC92C2B}"/>
    <cellStyle name="Normal 4 2 6 2 6 3" xfId="10319" xr:uid="{3ED99E39-33F5-4F31-98CE-B9FEE95B9407}"/>
    <cellStyle name="Normal 4 2 6 2 6 3 2" xfId="20699" xr:uid="{37D94780-3B16-4555-9083-35032C5908D6}"/>
    <cellStyle name="Normal 4 2 6 2 6 4" xfId="23374" xr:uid="{1A3EA359-9DE4-4D7E-8066-FF4884B37497}"/>
    <cellStyle name="Normal 4 2 6 2 6 5" xfId="15033" xr:uid="{7F5C3E7B-8BFC-4881-9F5E-4D195B13A68F}"/>
    <cellStyle name="Normal 4 2 6 2 7" xfId="3897" xr:uid="{AA3D5DF3-B1EE-4297-AA11-BA003746AEB6}"/>
    <cellStyle name="Normal 4 2 6 2 7 2" xfId="8728" xr:uid="{53ADFC7F-9696-475D-9D78-12468888E6C4}"/>
    <cellStyle name="Normal 4 2 6 2 7 2 2" xfId="19108" xr:uid="{54C6A38B-1B82-465D-A279-513907E7CFA6}"/>
    <cellStyle name="Normal 4 2 6 2 7 3" xfId="11561" xr:uid="{6B266857-CB04-46C9-B790-0A3E49B6057C}"/>
    <cellStyle name="Normal 4 2 6 2 7 3 2" xfId="21941" xr:uid="{972EF6E0-3C28-452F-8AE8-878C81AA9467}"/>
    <cellStyle name="Normal 4 2 6 2 7 4" xfId="16275" xr:uid="{0F76F6A9-D3F2-42FB-8BF3-311F1A13DB19}"/>
    <cellStyle name="Normal 4 2 6 2 8" xfId="5267" xr:uid="{319875FB-8008-49E7-9C02-EED376AEFF7C}"/>
    <cellStyle name="Normal 4 2 6 2 8 2" xfId="14565" xr:uid="{DDF5DFE2-BAD9-4697-BDB6-C9BA65F2F991}"/>
    <cellStyle name="Normal 4 2 6 2 9" xfId="7018" xr:uid="{0F7B2D12-A05C-4F27-BE47-222BC3C4A06A}"/>
    <cellStyle name="Normal 4 2 6 2 9 2" xfId="17398" xr:uid="{CDA9802D-6A62-4039-96EA-9AB473645173}"/>
    <cellStyle name="Normal 4 2 6 3" xfId="966" xr:uid="{00000000-0005-0000-0000-000078050000}"/>
    <cellStyle name="Normal 4 2 6 3 2" xfId="3330" xr:uid="{00000000-0005-0000-0000-0000F3050000}"/>
    <cellStyle name="Normal 4 2 6 3 2 2" xfId="6387" xr:uid="{FE92993F-BAF8-4C5B-9F7C-AE05EE62D22B}"/>
    <cellStyle name="Normal 4 2 6 3 2 2 2" xfId="25675" xr:uid="{C0EE5ABE-996E-4F6B-B7AD-58B41061E466}"/>
    <cellStyle name="Normal 4 2 6 3 2 2 3" xfId="27986" xr:uid="{2F42EDBE-BC3F-4C91-BAAE-6B0948836DED}"/>
    <cellStyle name="Normal 4 2 6 3 2 2 4" xfId="15956" xr:uid="{7426F8A1-AE9F-41EA-8EA0-D58B5D52ACF8}"/>
    <cellStyle name="Normal 4 2 6 3 2 3" xfId="8409" xr:uid="{C474FC15-91E5-4D33-B0F6-A82653846DB4}"/>
    <cellStyle name="Normal 4 2 6 3 2 3 2" xfId="28906" xr:uid="{CF51905B-2ADD-40D8-A7FB-31E292C6AF88}"/>
    <cellStyle name="Normal 4 2 6 3 2 3 3" xfId="18789" xr:uid="{343A9DA3-0E4B-4C2D-9F23-ED2461D33386}"/>
    <cellStyle name="Normal 4 2 6 3 2 4" xfId="11242" xr:uid="{90FC2832-9F79-4557-BE5E-1089DDFF8350}"/>
    <cellStyle name="Normal 4 2 6 3 2 4 2" xfId="21622" xr:uid="{8DA32EF5-1CEB-4CC4-BC92-F33A8B50D9F0}"/>
    <cellStyle name="Normal 4 2 6 3 2 5" xfId="24309" xr:uid="{B6AAD285-E742-4B62-B4ED-57D839C9066F}"/>
    <cellStyle name="Normal 4 2 6 3 2 6" xfId="13886" xr:uid="{1B2BD6CC-67ED-4A93-99E0-2748B9D2A540}"/>
    <cellStyle name="Normal 4 2 6 3 3" xfId="2779" xr:uid="{00000000-0005-0000-0000-0000F4050000}"/>
    <cellStyle name="Normal 4 2 6 3 3 2" xfId="5996" xr:uid="{1684FD6E-1C2D-4B92-B5D1-821C8B9D5A9C}"/>
    <cellStyle name="Normal 4 2 6 3 3 2 2" xfId="28341" xr:uid="{7C3DF070-E185-4A69-87FA-43E27DBE019C}"/>
    <cellStyle name="Normal 4 2 6 3 3 2 3" xfId="15449" xr:uid="{77B3597A-511B-4796-85FD-53FDBEE36A9B}"/>
    <cellStyle name="Normal 4 2 6 3 3 3" xfId="7902" xr:uid="{9A99C179-EF21-47B5-92A9-F85335778B74}"/>
    <cellStyle name="Normal 4 2 6 3 3 3 2" xfId="18282" xr:uid="{82730A57-B685-428B-A2BD-50CA72A6FBD0}"/>
    <cellStyle name="Normal 4 2 6 3 3 4" xfId="10735" xr:uid="{9F70DF0B-080C-4430-B3C0-91DD352022C6}"/>
    <cellStyle name="Normal 4 2 6 3 3 4 2" xfId="21115" xr:uid="{2466BF61-16A6-4DF7-A8C3-712F105B9071}"/>
    <cellStyle name="Normal 4 2 6 3 3 5" xfId="23878" xr:uid="{8596DDE8-CBB3-4C0D-A541-2F54AE8282B1}"/>
    <cellStyle name="Normal 4 2 6 3 3 6" xfId="13233" xr:uid="{21DE1455-38A9-4019-B32C-08D8109886B2}"/>
    <cellStyle name="Normal 4 2 6 3 4" xfId="4188" xr:uid="{40606041-DA8B-4377-AA3C-F2C00702F787}"/>
    <cellStyle name="Normal 4 2 6 3 4 2" xfId="8959" xr:uid="{C66EE141-AE82-434F-B65F-361BAD69F1E6}"/>
    <cellStyle name="Normal 4 2 6 3 4 2 2" xfId="29045" xr:uid="{9382D94B-DCB1-4011-9176-F3AC01C961F4}"/>
    <cellStyle name="Normal 4 2 6 3 4 2 3" xfId="19339" xr:uid="{23366CE6-989D-4451-AD99-E1CAB3D4CF0C}"/>
    <cellStyle name="Normal 4 2 6 3 4 3" xfId="11792" xr:uid="{6C6B874E-6267-4F5F-86D1-6C14266CB4C3}"/>
    <cellStyle name="Normal 4 2 6 3 4 3 2" xfId="22172" xr:uid="{C33C7272-BA02-473F-9F73-3E5525316369}"/>
    <cellStyle name="Normal 4 2 6 3 4 4" xfId="24914" xr:uid="{D1A430FD-F708-4F93-8B88-EB63EA560D80}"/>
    <cellStyle name="Normal 4 2 6 3 4 5" xfId="16506" xr:uid="{8609A487-7754-4F40-89C8-88528592A204}"/>
    <cellStyle name="Normal 4 2 6 3 5" xfId="5269" xr:uid="{584CF36E-63D8-4E1F-B462-50FA7D66AD92}"/>
    <cellStyle name="Normal 4 2 6 3 5 2" xfId="25934" xr:uid="{26C2E12F-6534-4FBA-A1C8-87642CD37059}"/>
    <cellStyle name="Normal 4 2 6 3 5 3" xfId="14567" xr:uid="{3B8A09C0-1692-46C5-96B7-FE928EDDD8A3}"/>
    <cellStyle name="Normal 4 2 6 3 6" xfId="7020" xr:uid="{B44D897B-9503-442F-886D-E558BAF987A4}"/>
    <cellStyle name="Normal 4 2 6 3 6 2" xfId="17400" xr:uid="{03DB9A1F-E3DC-424B-8835-C0B872E74A93}"/>
    <cellStyle name="Normal 4 2 6 3 7" xfId="9853" xr:uid="{A24C2DCE-6D31-4069-BE85-1EABC0836247}"/>
    <cellStyle name="Normal 4 2 6 3 7 2" xfId="20233" xr:uid="{16F25DB6-6C13-48F7-8EEF-F305CFA7EA75}"/>
    <cellStyle name="Normal 4 2 6 3 8" xfId="23276" xr:uid="{53F1ADCD-A2B6-443C-90D0-30C7F86D4AF5}"/>
    <cellStyle name="Normal 4 2 6 3 9" xfId="12751" xr:uid="{004352A9-0DBB-4201-B860-3A2496E83A61}"/>
    <cellStyle name="Normal 4 2 6 4" xfId="967" xr:uid="{00000000-0005-0000-0000-000079050000}"/>
    <cellStyle name="Normal 4 2 6 4 2" xfId="4526" xr:uid="{DED110EA-4FF8-44EC-81CD-282E94001006}"/>
    <cellStyle name="Normal 4 2 6 4 2 2" xfId="9297" xr:uid="{0DA1CCB9-C711-4155-A334-3C6A56E58164}"/>
    <cellStyle name="Normal 4 2 6 4 2 2 2" xfId="29276" xr:uid="{B90B2C4E-6921-4B87-9274-42B9C74AD2DF}"/>
    <cellStyle name="Normal 4 2 6 4 2 2 3" xfId="19677" xr:uid="{5D0EEA66-234D-4E46-AE98-B416CEAB992B}"/>
    <cellStyle name="Normal 4 2 6 4 2 3" xfId="12130" xr:uid="{24F307D8-4CC8-4225-993F-EB795795E782}"/>
    <cellStyle name="Normal 4 2 6 4 2 3 2" xfId="22510" xr:uid="{BFF4A2C3-5869-44F5-8885-D70070B4C538}"/>
    <cellStyle name="Normal 4 2 6 4 2 4" xfId="25431" xr:uid="{A49B63E4-FA31-42C2-BDFB-FC8FAB4DB1DA}"/>
    <cellStyle name="Normal 4 2 6 4 2 5" xfId="16844" xr:uid="{151BECC0-F259-4535-9B23-B11A73E29759}"/>
    <cellStyle name="Normal 4 2 6 4 3" xfId="5270" xr:uid="{030FAB88-72EC-442A-B69B-959D39BD510A}"/>
    <cellStyle name="Normal 4 2 6 4 3 2" xfId="28014" xr:uid="{940E6B7D-174B-42BA-9111-E86BD89D0A21}"/>
    <cellStyle name="Normal 4 2 6 4 3 3" xfId="14568" xr:uid="{7709087C-7763-4E58-9AF2-9BFC0C3F1F94}"/>
    <cellStyle name="Normal 4 2 6 4 4" xfId="7021" xr:uid="{6C011319-2626-4F1A-923C-913F15298D48}"/>
    <cellStyle name="Normal 4 2 6 4 4 2" xfId="17401" xr:uid="{9A48E7CE-7C90-447D-874F-D9D1D8BC9CEC}"/>
    <cellStyle name="Normal 4 2 6 4 5" xfId="9854" xr:uid="{4AC0B897-9F0B-4935-9EE5-C071DBF6BAB3}"/>
    <cellStyle name="Normal 4 2 6 4 5 2" xfId="20234" xr:uid="{E84A4B4A-75CD-4A59-B7DF-5D11CA0F2256}"/>
    <cellStyle name="Normal 4 2 6 4 6" xfId="23674" xr:uid="{E2572290-DD8A-4041-88A8-76E5A43C2C3E}"/>
    <cellStyle name="Normal 4 2 6 4 7" xfId="13887" xr:uid="{FDD0F8A3-0BCC-477E-BBAD-878A7FAEB041}"/>
    <cellStyle name="Normal 4 2 6 5" xfId="2934" xr:uid="{00000000-0005-0000-0000-0000F6050000}"/>
    <cellStyle name="Normal 4 2 6 5 2" xfId="6113" xr:uid="{49FD57F7-0D14-41A4-BB9A-FD686BE73B14}"/>
    <cellStyle name="Normal 4 2 6 5 2 2" xfId="25664" xr:uid="{9617A641-5376-4873-B334-0A18ACE25AF7}"/>
    <cellStyle name="Normal 4 2 6 5 2 3" xfId="26827" xr:uid="{486B707A-D64E-4F41-991E-646BFC4E3308}"/>
    <cellStyle name="Normal 4 2 6 5 2 4" xfId="15591" xr:uid="{7BC0E760-E082-469C-B346-2F2688DE3869}"/>
    <cellStyle name="Normal 4 2 6 5 3" xfId="8044" xr:uid="{04086D41-E9AD-40AE-BF3A-BADDAEFD08AE}"/>
    <cellStyle name="Normal 4 2 6 5 3 2" xfId="28751" xr:uid="{070C6FAE-E5E7-403F-BD1E-5634967E85B2}"/>
    <cellStyle name="Normal 4 2 6 5 3 3" xfId="18424" xr:uid="{0FD652B7-BF6E-46EC-AE54-2D00C96B8C57}"/>
    <cellStyle name="Normal 4 2 6 5 4" xfId="10877" xr:uid="{833C2923-73FE-445C-A9CB-EDDC2620A496}"/>
    <cellStyle name="Normal 4 2 6 5 4 2" xfId="21257" xr:uid="{3822B3BA-483E-493F-9034-8BC640CD0A99}"/>
    <cellStyle name="Normal 4 2 6 5 5" xfId="23173" xr:uid="{6E0C4EA4-0CE7-4116-B59E-5195228600A9}"/>
    <cellStyle name="Normal 4 2 6 5 6" xfId="13449" xr:uid="{99AC9C3F-479A-4003-A88D-B5EC02EAB443}"/>
    <cellStyle name="Normal 4 2 6 6" xfId="2446" xr:uid="{00000000-0005-0000-0000-0000F7050000}"/>
    <cellStyle name="Normal 4 2 6 6 2" xfId="5739" xr:uid="{E78AD926-4D52-4521-A7B9-95BD7DBAD383}"/>
    <cellStyle name="Normal 4 2 6 6 2 2" xfId="27908" xr:uid="{A90D7833-AFF6-4E69-9896-A39DF4AE1AE7}"/>
    <cellStyle name="Normal 4 2 6 6 2 3" xfId="15117" xr:uid="{2616915A-7E35-44F3-9F82-326B14B23196}"/>
    <cellStyle name="Normal 4 2 6 6 3" xfId="7570" xr:uid="{E02D6971-BBD4-4B48-851B-BCCDE6302B70}"/>
    <cellStyle name="Normal 4 2 6 6 3 2" xfId="17950" xr:uid="{1C7BCFD2-81D3-417A-A632-8DD7D1A65E82}"/>
    <cellStyle name="Normal 4 2 6 6 4" xfId="10403" xr:uid="{ECFF3D03-DFA7-4425-A720-F403C59C6701}"/>
    <cellStyle name="Normal 4 2 6 6 4 2" xfId="20783" xr:uid="{99A73FA3-7F73-437D-8071-4F5B3A3C8AF7}"/>
    <cellStyle name="Normal 4 2 6 6 5" xfId="23434" xr:uid="{37C8720F-BA41-4E79-99AA-D6470235F8D2}"/>
    <cellStyle name="Normal 4 2 6 6 6" xfId="12833" xr:uid="{570C49A3-FAF4-495A-8892-2CC6AD9653A7}"/>
    <cellStyle name="Normal 4 2 6 7" xfId="2200" xr:uid="{00000000-0005-0000-0000-0000EB050000}"/>
    <cellStyle name="Normal 4 2 6 7 2" xfId="7326" xr:uid="{EBE469A9-310C-4141-944D-1CC1B26602A5}"/>
    <cellStyle name="Normal 4 2 6 7 2 2" xfId="17706" xr:uid="{1B9B7FBB-2472-47EE-AF99-0BCDBA0F2444}"/>
    <cellStyle name="Normal 4 2 6 7 3" xfId="10159" xr:uid="{0FF57B05-FD99-4351-97BE-855AEFD9ED1D}"/>
    <cellStyle name="Normal 4 2 6 7 3 2" xfId="20539" xr:uid="{4BB541D0-49FA-4AB4-92D3-9EE0782C903D}"/>
    <cellStyle name="Normal 4 2 6 7 4" xfId="25071" xr:uid="{C021C09F-3E96-449F-BFCD-20D6CB46C1A5}"/>
    <cellStyle name="Normal 4 2 6 7 5" xfId="14873" xr:uid="{91C5B66E-C397-486B-A351-7B86C9C2CEA2}"/>
    <cellStyle name="Normal 4 2 6 8" xfId="3981" xr:uid="{39E719C9-56D6-454A-BB9F-E7BC7A19B069}"/>
    <cellStyle name="Normal 4 2 6 8 2" xfId="8804" xr:uid="{18AFC519-0509-452D-8D8A-E81B6F817390}"/>
    <cellStyle name="Normal 4 2 6 8 2 2" xfId="19184" xr:uid="{81B46A5A-09ED-45DA-A568-F500B1B04E8D}"/>
    <cellStyle name="Normal 4 2 6 8 3" xfId="11637" xr:uid="{5810BEEF-9E1E-42DF-91A4-FCAFB5433636}"/>
    <cellStyle name="Normal 4 2 6 8 3 2" xfId="22017" xr:uid="{F7A5AD6D-91FB-4763-B22A-F3CC08EE0549}"/>
    <cellStyle name="Normal 4 2 6 8 4" xfId="16351" xr:uid="{59D4C8B2-18FC-4EB9-943C-77A8A3AF0FF2}"/>
    <cellStyle name="Normal 4 2 6 9" xfId="5266" xr:uid="{2CC65B87-FEB3-4BEB-BE29-375ED386E1E2}"/>
    <cellStyle name="Normal 4 2 6 9 2" xfId="14564" xr:uid="{65D57A87-172B-4717-93B8-77D04244D815}"/>
    <cellStyle name="Normal 4 2 7" xfId="968" xr:uid="{00000000-0005-0000-0000-00007A050000}"/>
    <cellStyle name="Normal 4 2 7 10" xfId="7022" xr:uid="{C75AEBD9-7B22-4650-B68F-FC6B3EC006A0}"/>
    <cellStyle name="Normal 4 2 7 10 2" xfId="17402" xr:uid="{87CEF99F-4E84-4987-AC5A-6617EE727F05}"/>
    <cellStyle name="Normal 4 2 7 11" xfId="9855" xr:uid="{DD7630E6-64D9-45F8-BAA3-1C33580C3CC4}"/>
    <cellStyle name="Normal 4 2 7 11 2" xfId="20235" xr:uid="{2914F869-D008-4CB9-978A-74E781FD64FE}"/>
    <cellStyle name="Normal 4 2 7 12" xfId="23944" xr:uid="{EA3501E9-9971-4DAE-8CC0-9B7F32512BE8}"/>
    <cellStyle name="Normal 4 2 7 13" xfId="12493" xr:uid="{272FD9C3-2939-41EC-936A-6EFD742FF676}"/>
    <cellStyle name="Normal 4 2 7 2" xfId="969" xr:uid="{00000000-0005-0000-0000-00007B050000}"/>
    <cellStyle name="Normal 4 2 7 2 10" xfId="9856" xr:uid="{9B1E82FD-5E66-4F20-A2F0-EA31C6173BC7}"/>
    <cellStyle name="Normal 4 2 7 2 10 2" xfId="20236" xr:uid="{CDA7754F-4E62-4B5E-ACDC-34F9341A588E}"/>
    <cellStyle name="Normal 4 2 7 2 11" xfId="23333" xr:uid="{C8EDA597-C8F0-40E0-A26F-E41264E8DF50}"/>
    <cellStyle name="Normal 4 2 7 2 12" xfId="12594" xr:uid="{4FC3BA18-ABA9-4F00-9F2B-682E5BCFE915}"/>
    <cellStyle name="Normal 4 2 7 2 2" xfId="970" xr:uid="{00000000-0005-0000-0000-00007C050000}"/>
    <cellStyle name="Normal 4 2 7 2 2 2" xfId="3332" xr:uid="{00000000-0005-0000-0000-0000FB050000}"/>
    <cellStyle name="Normal 4 2 7 2 2 2 2" xfId="6389" xr:uid="{A104640B-11BD-4307-BACA-F462E8B05409}"/>
    <cellStyle name="Normal 4 2 7 2 2 2 2 2" xfId="27726" xr:uid="{538036BB-6F49-4B5A-84C5-6ECF941CE508}"/>
    <cellStyle name="Normal 4 2 7 2 2 2 2 3" xfId="28149" xr:uid="{CEC9637F-0D22-4ED5-AFD2-B7FD4F6F8D4F}"/>
    <cellStyle name="Normal 4 2 7 2 2 2 2 4" xfId="15958" xr:uid="{A2981CF7-3FE6-48D9-ACFC-DC1AF20C26CD}"/>
    <cellStyle name="Normal 4 2 7 2 2 2 3" xfId="8411" xr:uid="{76B45A79-A86F-4FDF-88DF-BD113CF49B1F}"/>
    <cellStyle name="Normal 4 2 7 2 2 2 3 2" xfId="28907" xr:uid="{6A21A0C9-778A-41D3-A142-0869BA7FE5AB}"/>
    <cellStyle name="Normal 4 2 7 2 2 2 3 3" xfId="18791" xr:uid="{8D161002-90FE-4100-A6C9-D02BC4700E68}"/>
    <cellStyle name="Normal 4 2 7 2 2 2 4" xfId="11244" xr:uid="{88C8BC9F-1286-4DEA-895C-BDF3D493CA6A}"/>
    <cellStyle name="Normal 4 2 7 2 2 2 4 2" xfId="21624" xr:uid="{9B01512E-6756-409F-80A5-11331296626B}"/>
    <cellStyle name="Normal 4 2 7 2 2 2 5" xfId="23507" xr:uid="{515FCD7A-96F3-4928-AF9E-7936EDFDB442}"/>
    <cellStyle name="Normal 4 2 7 2 2 2 6" xfId="13889" xr:uid="{5C584651-4D2E-4164-840F-CBB3F2363E79}"/>
    <cellStyle name="Normal 4 2 7 2 2 3" xfId="4337" xr:uid="{A2F0346D-0964-4489-AF9A-98C76D704BA2}"/>
    <cellStyle name="Normal 4 2 7 2 2 3 2" xfId="9108" xr:uid="{0CBE516C-84E1-4BA7-82F7-74CD1B506B4D}"/>
    <cellStyle name="Normal 4 2 7 2 2 3 2 2" xfId="29151" xr:uid="{FCA1CA00-3E69-4FEC-B15C-28A1C0FBA569}"/>
    <cellStyle name="Normal 4 2 7 2 2 3 2 3" xfId="19488" xr:uid="{F3510842-5E75-4AA4-ACED-6DCBEF17394C}"/>
    <cellStyle name="Normal 4 2 7 2 2 3 3" xfId="11941" xr:uid="{CBC68661-EB31-45DB-AA6D-FDF871813ED8}"/>
    <cellStyle name="Normal 4 2 7 2 2 3 3 2" xfId="22321" xr:uid="{EC4EDDC2-1E88-46F3-B002-8553D44B8F4D}"/>
    <cellStyle name="Normal 4 2 7 2 2 3 4" xfId="24290" xr:uid="{E6583185-FB7E-4BF1-A4F8-BE5929EDEE2F}"/>
    <cellStyle name="Normal 4 2 7 2 2 3 5" xfId="16655" xr:uid="{6380045C-725D-495C-8C15-E83B6E688C2F}"/>
    <cellStyle name="Normal 4 2 7 2 2 4" xfId="5273" xr:uid="{CF2F36A8-4210-46F0-AEF4-C136B3BC60D2}"/>
    <cellStyle name="Normal 4 2 7 2 2 4 2" xfId="26857" xr:uid="{44C835BE-4E5C-4EFB-B161-4A7B3A6435B3}"/>
    <cellStyle name="Normal 4 2 7 2 2 4 3" xfId="14571" xr:uid="{2B704AB7-BF60-4CD9-80D1-B23DB9D717E9}"/>
    <cellStyle name="Normal 4 2 7 2 2 5" xfId="7024" xr:uid="{67B594AD-469D-4118-80E6-64E604FD07BB}"/>
    <cellStyle name="Normal 4 2 7 2 2 5 2" xfId="17404" xr:uid="{F2DD9EA1-BE8D-4470-B982-6C580029D30A}"/>
    <cellStyle name="Normal 4 2 7 2 2 6" xfId="9857" xr:uid="{6A5DB13C-3DFB-4216-A525-675D4274090C}"/>
    <cellStyle name="Normal 4 2 7 2 2 6 2" xfId="20237" xr:uid="{237421BF-F932-4FFF-AB38-6B092A3E3278}"/>
    <cellStyle name="Normal 4 2 7 2 2 7" xfId="23366" xr:uid="{5144D789-F1E1-4F92-B0B6-1A55B20AE894}"/>
    <cellStyle name="Normal 4 2 7 2 2 8" xfId="13236" xr:uid="{814A08A0-E839-4E7D-857B-9695706BF099}"/>
    <cellStyle name="Normal 4 2 7 2 3" xfId="3333" xr:uid="{00000000-0005-0000-0000-0000FC050000}"/>
    <cellStyle name="Normal 4 2 7 2 3 2" xfId="4527" xr:uid="{113E0108-CA11-426D-A7AE-4C0788D53CB6}"/>
    <cellStyle name="Normal 4 2 7 2 3 2 2" xfId="9298" xr:uid="{0BFB295B-C3F7-4F36-86D6-CBDBA07D92B4}"/>
    <cellStyle name="Normal 4 2 7 2 3 2 2 2" xfId="29277" xr:uid="{39582063-3B8C-4E67-9507-ADA9A0C73728}"/>
    <cellStyle name="Normal 4 2 7 2 3 2 2 3" xfId="19678" xr:uid="{ADBD3F24-B1B1-4250-89F9-F5C959B05EFB}"/>
    <cellStyle name="Normal 4 2 7 2 3 2 3" xfId="12131" xr:uid="{1222DCB9-48E2-4AA9-842E-5EF1B5E119F0}"/>
    <cellStyle name="Normal 4 2 7 2 3 2 3 2" xfId="22511" xr:uid="{FE61A86C-E855-49B0-8C22-5164BF01611A}"/>
    <cellStyle name="Normal 4 2 7 2 3 2 4" xfId="24368" xr:uid="{34139AB0-1605-4A00-8935-FE283338C7CC}"/>
    <cellStyle name="Normal 4 2 7 2 3 2 5" xfId="16845" xr:uid="{7892A2B9-A497-431C-A7D0-1FF51ECDCB89}"/>
    <cellStyle name="Normal 4 2 7 2 3 3" xfId="6390" xr:uid="{24005D36-6C58-4A2A-AC91-27423652490B}"/>
    <cellStyle name="Normal 4 2 7 2 3 3 2" xfId="26920" xr:uid="{9FE2913F-4DF2-45FF-AA04-A1B4D2E9EA23}"/>
    <cellStyle name="Normal 4 2 7 2 3 3 3" xfId="15959" xr:uid="{0E2461BA-E4A1-420E-9D22-2B797902385B}"/>
    <cellStyle name="Normal 4 2 7 2 3 4" xfId="8412" xr:uid="{EF939839-3CEB-4523-8745-D961CA6A0D8D}"/>
    <cellStyle name="Normal 4 2 7 2 3 4 2" xfId="18792" xr:uid="{A96BBD39-090B-488A-894B-9326A5CCA39E}"/>
    <cellStyle name="Normal 4 2 7 2 3 5" xfId="11245" xr:uid="{C9992B36-10B0-4ED1-8DDD-7BF4ED461CBC}"/>
    <cellStyle name="Normal 4 2 7 2 3 5 2" xfId="21625" xr:uid="{394874BC-F433-4BF5-BD59-6F5C02316855}"/>
    <cellStyle name="Normal 4 2 7 2 3 6" xfId="24970" xr:uid="{C1B4319E-1D3B-4F63-AE06-22BBEEEA9372}"/>
    <cellStyle name="Normal 4 2 7 2 3 7" xfId="13890" xr:uid="{92B057E0-91C3-4B1B-B171-94837575EFAD}"/>
    <cellStyle name="Normal 4 2 7 2 4" xfId="3331" xr:uid="{00000000-0005-0000-0000-0000FD050000}"/>
    <cellStyle name="Normal 4 2 7 2 4 2" xfId="6388" xr:uid="{111BF01C-1114-4917-AD87-FB5B2FE55A85}"/>
    <cellStyle name="Normal 4 2 7 2 4 2 2" xfId="28652" xr:uid="{B7FA4BFC-8DF5-4D39-98F2-1F99C9FA3540}"/>
    <cellStyle name="Normal 4 2 7 2 4 2 3" xfId="15957" xr:uid="{E123A4F9-E181-44DD-B24C-B0952899D43E}"/>
    <cellStyle name="Normal 4 2 7 2 4 3" xfId="8410" xr:uid="{B30E7EE4-CD91-4910-83EA-305F60F8FAFD}"/>
    <cellStyle name="Normal 4 2 7 2 4 3 2" xfId="18790" xr:uid="{D21EB055-EE75-4725-A2C2-169E92B31C0B}"/>
    <cellStyle name="Normal 4 2 7 2 4 4" xfId="11243" xr:uid="{F76FAE72-67FD-4B53-B162-C0300C65DF8F}"/>
    <cellStyle name="Normal 4 2 7 2 4 4 2" xfId="21623" xr:uid="{C3CEF82F-8E1C-483A-B617-9BBE836DCB9A}"/>
    <cellStyle name="Normal 4 2 7 2 4 5" xfId="22913" xr:uid="{A524EB65-2F3D-4896-91AB-2D00C4E7B88E}"/>
    <cellStyle name="Normal 4 2 7 2 4 6" xfId="13888" xr:uid="{FA41583B-3916-4931-BB11-0693536E74F3}"/>
    <cellStyle name="Normal 4 2 7 2 5" xfId="2657" xr:uid="{00000000-0005-0000-0000-0000FE050000}"/>
    <cellStyle name="Normal 4 2 7 2 5 2" xfId="5916" xr:uid="{0B8E98C4-A267-4536-882E-A4447A842A72}"/>
    <cellStyle name="Normal 4 2 7 2 5 2 2" xfId="28522" xr:uid="{B360D795-95FD-463C-9900-756996F4A2B5}"/>
    <cellStyle name="Normal 4 2 7 2 5 2 3" xfId="15328" xr:uid="{74AE6123-61E8-4FD5-ADF8-771B47BB86F2}"/>
    <cellStyle name="Normal 4 2 7 2 5 3" xfId="7781" xr:uid="{34AB58B6-C80F-4279-9365-4E2AAAFAD3DC}"/>
    <cellStyle name="Normal 4 2 7 2 5 3 2" xfId="18161" xr:uid="{1E982559-A11B-4DF8-899E-505850C975CD}"/>
    <cellStyle name="Normal 4 2 7 2 5 4" xfId="10614" xr:uid="{D7B3D5ED-EF51-4FF0-A314-EE0A11BF7CCE}"/>
    <cellStyle name="Normal 4 2 7 2 5 4 2" xfId="20994" xr:uid="{DB13A2EA-6374-421D-984E-7992E4D06FE6}"/>
    <cellStyle name="Normal 4 2 7 2 5 5" xfId="23324" xr:uid="{7140C098-BC0D-4672-B2B9-EE4625B52432}"/>
    <cellStyle name="Normal 4 2 7 2 5 6" xfId="13058" xr:uid="{5131B977-8762-4AD2-B136-13B11C91F4DB}"/>
    <cellStyle name="Normal 4 2 7 2 6" xfId="2361" xr:uid="{00000000-0005-0000-0000-0000F9050000}"/>
    <cellStyle name="Normal 4 2 7 2 6 2" xfId="7487" xr:uid="{6D14173A-43EB-49FA-8F83-F337B32B1E9C}"/>
    <cellStyle name="Normal 4 2 7 2 6 2 2" xfId="17867" xr:uid="{E4CB5BC6-FF96-4E57-95EA-5649002034A5}"/>
    <cellStyle name="Normal 4 2 7 2 6 3" xfId="10320" xr:uid="{072E85DB-784C-42A4-B9B3-6D28478D462C}"/>
    <cellStyle name="Normal 4 2 7 2 6 3 2" xfId="20700" xr:uid="{97AF1658-E4E3-4AB0-B9D6-BF6C3B1E1215}"/>
    <cellStyle name="Normal 4 2 7 2 6 4" xfId="23977" xr:uid="{7E8A1A54-5878-43CD-AFD2-E284B8365121}"/>
    <cellStyle name="Normal 4 2 7 2 6 5" xfId="15034" xr:uid="{880158E5-203E-48BE-BEEE-0FCB4F074F6F}"/>
    <cellStyle name="Normal 4 2 7 2 7" xfId="3898" xr:uid="{95B3FED8-33A7-4EE0-B147-F06D67130D62}"/>
    <cellStyle name="Normal 4 2 7 2 7 2" xfId="8729" xr:uid="{9F10AB3E-B78D-4030-986E-CBE8C079A842}"/>
    <cellStyle name="Normal 4 2 7 2 7 2 2" xfId="19109" xr:uid="{F1A858DD-C3DB-4077-B8BF-B36DF118D961}"/>
    <cellStyle name="Normal 4 2 7 2 7 3" xfId="11562" xr:uid="{EB48044C-321E-41BB-B7B5-229AF60CC36C}"/>
    <cellStyle name="Normal 4 2 7 2 7 3 2" xfId="21942" xr:uid="{358D9FE7-445A-4896-A7EE-AA20328B1EEE}"/>
    <cellStyle name="Normal 4 2 7 2 7 4" xfId="16276" xr:uid="{13C88D2F-287E-4A14-B313-C8CA6C86FF4D}"/>
    <cellStyle name="Normal 4 2 7 2 8" xfId="5272" xr:uid="{237905E0-C648-4B61-B7E0-EC5463F82D93}"/>
    <cellStyle name="Normal 4 2 7 2 8 2" xfId="14570" xr:uid="{05B823AA-78FD-4DE9-BEEE-402DE116742F}"/>
    <cellStyle name="Normal 4 2 7 2 9" xfId="7023" xr:uid="{48F952B1-AD2A-4E5D-8EA9-E2F952458A23}"/>
    <cellStyle name="Normal 4 2 7 2 9 2" xfId="17403" xr:uid="{094EAE94-18DC-4BC2-864D-753A9ACBD085}"/>
    <cellStyle name="Normal 4 2 7 3" xfId="971" xr:uid="{00000000-0005-0000-0000-00007D050000}"/>
    <cellStyle name="Normal 4 2 7 3 2" xfId="3334" xr:uid="{00000000-0005-0000-0000-000000060000}"/>
    <cellStyle name="Normal 4 2 7 3 2 2" xfId="6391" xr:uid="{6894B5CC-A9EF-4A60-BDE9-95263FC21D97}"/>
    <cellStyle name="Normal 4 2 7 3 2 2 2" xfId="24617" xr:uid="{5E855E91-9205-4EEA-A6EF-2EDDC6D19AEC}"/>
    <cellStyle name="Normal 4 2 7 3 2 2 3" xfId="28409" xr:uid="{20943430-55D3-462E-BC2F-75B8BB4DA39D}"/>
    <cellStyle name="Normal 4 2 7 3 2 2 4" xfId="15960" xr:uid="{A624F227-6BF0-4751-A735-E610CB4161D9}"/>
    <cellStyle name="Normal 4 2 7 3 2 3" xfId="8413" xr:uid="{F49FB817-3E57-46EA-82E0-F65264ECE60D}"/>
    <cellStyle name="Normal 4 2 7 3 2 3 2" xfId="28908" xr:uid="{C67EA1F7-CEAB-40B8-B20E-1D6E5080FF91}"/>
    <cellStyle name="Normal 4 2 7 3 2 3 3" xfId="18793" xr:uid="{4373D8BB-E58E-429B-A6EE-2F8F0C677499}"/>
    <cellStyle name="Normal 4 2 7 3 2 4" xfId="11246" xr:uid="{94D54862-EBCD-4AB4-994D-2B7E41C49496}"/>
    <cellStyle name="Normal 4 2 7 3 2 4 2" xfId="21626" xr:uid="{83B10924-4B83-4D1E-A513-05EBC9E74FBE}"/>
    <cellStyle name="Normal 4 2 7 3 2 5" xfId="23538" xr:uid="{35D40B51-041E-45E9-826C-55A1A9E1D1AD}"/>
    <cellStyle name="Normal 4 2 7 3 2 6" xfId="13891" xr:uid="{59EEE289-60C0-4CE9-AD10-F17BDF93D2B8}"/>
    <cellStyle name="Normal 4 2 7 3 3" xfId="2780" xr:uid="{00000000-0005-0000-0000-000001060000}"/>
    <cellStyle name="Normal 4 2 7 3 3 2" xfId="5997" xr:uid="{862657B4-C8A8-4485-AD9D-2E02B17136BA}"/>
    <cellStyle name="Normal 4 2 7 3 3 2 2" xfId="26445" xr:uid="{2BD4EA99-7000-4956-8F32-99348924CBDE}"/>
    <cellStyle name="Normal 4 2 7 3 3 2 3" xfId="15450" xr:uid="{7EB9AA54-6740-4350-8021-517A5B053727}"/>
    <cellStyle name="Normal 4 2 7 3 3 3" xfId="7903" xr:uid="{561FFBA7-0444-4BE1-A885-359AA0311B2A}"/>
    <cellStyle name="Normal 4 2 7 3 3 3 2" xfId="18283" xr:uid="{FC06019D-4AA8-44CB-AE39-E5C0BEA226EB}"/>
    <cellStyle name="Normal 4 2 7 3 3 4" xfId="10736" xr:uid="{4AECFF8A-6016-43FA-BDF8-CE807158EFA1}"/>
    <cellStyle name="Normal 4 2 7 3 3 4 2" xfId="21116" xr:uid="{1270DBE3-E6EE-4E4C-AF01-1B829F41CC24}"/>
    <cellStyle name="Normal 4 2 7 3 3 5" xfId="23864" xr:uid="{5F4B6C36-E53B-4916-B805-5DDA1C345929}"/>
    <cellStyle name="Normal 4 2 7 3 3 6" xfId="13235" xr:uid="{AF5EC30D-9029-4B11-A9CD-FBECBFF08BFB}"/>
    <cellStyle name="Normal 4 2 7 3 4" xfId="4189" xr:uid="{EE098A8E-BB8D-44E9-98A5-A8DCD7678D57}"/>
    <cellStyle name="Normal 4 2 7 3 4 2" xfId="8960" xr:uid="{6D043502-6E4C-4B0F-87E4-A2DD1FC9E754}"/>
    <cellStyle name="Normal 4 2 7 3 4 2 2" xfId="29046" xr:uid="{1F7E944F-324A-4193-8BB1-22B01FABCC39}"/>
    <cellStyle name="Normal 4 2 7 3 4 2 3" xfId="19340" xr:uid="{C05A1BEC-8249-4BD2-BCD5-417BABEB63CD}"/>
    <cellStyle name="Normal 4 2 7 3 4 3" xfId="11793" xr:uid="{89D4EB9E-A9AC-4A1D-8027-0C3EC3B29DE1}"/>
    <cellStyle name="Normal 4 2 7 3 4 3 2" xfId="22173" xr:uid="{BDF2FB53-3E3B-4EA3-BE85-D79FD0004FA2}"/>
    <cellStyle name="Normal 4 2 7 3 4 4" xfId="24008" xr:uid="{DCAF9AA8-B18D-4E10-9745-AAFD5B1F7DE0}"/>
    <cellStyle name="Normal 4 2 7 3 4 5" xfId="16507" xr:uid="{A3F04144-E344-4A3A-BB98-1F3C830D127F}"/>
    <cellStyle name="Normal 4 2 7 3 5" xfId="5274" xr:uid="{A8E8EAA8-488D-4AC8-B651-AA208792813B}"/>
    <cellStyle name="Normal 4 2 7 3 5 2" xfId="27537" xr:uid="{C9D662AF-980D-43AF-BA91-F77D209B3D77}"/>
    <cellStyle name="Normal 4 2 7 3 5 3" xfId="14572" xr:uid="{9E0F34C7-04E4-4686-9E4C-C7AABA552520}"/>
    <cellStyle name="Normal 4 2 7 3 6" xfId="7025" xr:uid="{7101569A-1C52-4460-BE75-A60726303EEF}"/>
    <cellStyle name="Normal 4 2 7 3 6 2" xfId="17405" xr:uid="{73635458-58A4-4D2A-ADCA-702B8E38EC46}"/>
    <cellStyle name="Normal 4 2 7 3 7" xfId="9858" xr:uid="{5A92F21F-822C-4C88-8BEA-8D714C64FC1F}"/>
    <cellStyle name="Normal 4 2 7 3 7 2" xfId="20238" xr:uid="{C911BBDC-5203-4D2A-8C89-901D5AF5BED9}"/>
    <cellStyle name="Normal 4 2 7 3 8" xfId="25454" xr:uid="{90304659-5AF2-40EA-8466-8A49D787F88E}"/>
    <cellStyle name="Normal 4 2 7 3 9" xfId="12752" xr:uid="{67BD0219-01D4-4407-BD68-97C2F796C297}"/>
    <cellStyle name="Normal 4 2 7 4" xfId="972" xr:uid="{00000000-0005-0000-0000-00007E050000}"/>
    <cellStyle name="Normal 4 2 7 4 2" xfId="4528" xr:uid="{1E03E791-A4F0-4FB5-93A5-7A859C73DCFD}"/>
    <cellStyle name="Normal 4 2 7 4 2 2" xfId="9299" xr:uid="{43907C58-C7A7-48A0-B170-8259FB5E8ACB}"/>
    <cellStyle name="Normal 4 2 7 4 2 2 2" xfId="29278" xr:uid="{139B9E3C-FA64-4957-A942-870D28718899}"/>
    <cellStyle name="Normal 4 2 7 4 2 2 3" xfId="19679" xr:uid="{7FF9FCA9-5DAF-4A37-8A8B-FE7CAD87B57C}"/>
    <cellStyle name="Normal 4 2 7 4 2 3" xfId="12132" xr:uid="{2300D057-5705-4915-9AB1-A036255FD8A3}"/>
    <cellStyle name="Normal 4 2 7 4 2 3 2" xfId="22512" xr:uid="{EF00A232-1983-45C7-99C1-25BCFF2E7EE2}"/>
    <cellStyle name="Normal 4 2 7 4 2 4" xfId="23563" xr:uid="{BD0EB80D-CB65-46D1-B51A-AA6D713E4E69}"/>
    <cellStyle name="Normal 4 2 7 4 2 5" xfId="16846" xr:uid="{82CA5815-F667-49B8-B966-4215EB8CC32D}"/>
    <cellStyle name="Normal 4 2 7 4 3" xfId="5275" xr:uid="{22659D20-DD1F-4B09-B732-A690D86AD939}"/>
    <cellStyle name="Normal 4 2 7 4 3 2" xfId="27681" xr:uid="{7C8346FC-C56E-452B-845C-60471E2ECAC1}"/>
    <cellStyle name="Normal 4 2 7 4 3 3" xfId="14573" xr:uid="{1AC289DB-6F21-4F7A-BC7E-6DBEDD1998F8}"/>
    <cellStyle name="Normal 4 2 7 4 4" xfId="7026" xr:uid="{8416F650-4C2F-4026-8F20-CE8F217DFC58}"/>
    <cellStyle name="Normal 4 2 7 4 4 2" xfId="17406" xr:uid="{D9805223-DFCB-457D-A67F-E58230512B5E}"/>
    <cellStyle name="Normal 4 2 7 4 5" xfId="9859" xr:uid="{A724B2CB-7BED-4B8C-96C2-AD817E70DCBE}"/>
    <cellStyle name="Normal 4 2 7 4 5 2" xfId="20239" xr:uid="{50162262-81D2-40EF-A075-39283F170340}"/>
    <cellStyle name="Normal 4 2 7 4 6" xfId="23901" xr:uid="{21A97C26-5C37-4054-ACD8-665D44C1149B}"/>
    <cellStyle name="Normal 4 2 7 4 7" xfId="13892" xr:uid="{918B7820-9462-45BD-B17C-037886FBE9D2}"/>
    <cellStyle name="Normal 4 2 7 5" xfId="2935" xr:uid="{00000000-0005-0000-0000-000003060000}"/>
    <cellStyle name="Normal 4 2 7 5 2" xfId="6114" xr:uid="{4E59170C-A0D3-49D8-957B-76561BEAE973}"/>
    <cellStyle name="Normal 4 2 7 5 2 2" xfId="24511" xr:uid="{A45598E6-5926-4D21-8EB2-CE84B2657D3F}"/>
    <cellStyle name="Normal 4 2 7 5 2 3" xfId="26196" xr:uid="{AA8D113C-C45A-433D-8B8F-D20F15EF0C47}"/>
    <cellStyle name="Normal 4 2 7 5 2 4" xfId="15592" xr:uid="{6E5B6E54-4529-4FE5-8D08-C2D7262A1083}"/>
    <cellStyle name="Normal 4 2 7 5 3" xfId="8045" xr:uid="{E61B217A-FAFA-46D5-9601-820A7AB65639}"/>
    <cellStyle name="Normal 4 2 7 5 3 2" xfId="28752" xr:uid="{B33DB8FE-1A40-41F1-A5BA-6DB9326581DF}"/>
    <cellStyle name="Normal 4 2 7 5 3 3" xfId="18425" xr:uid="{9A1B3D19-05F5-4054-966C-18D7751C3232}"/>
    <cellStyle name="Normal 4 2 7 5 4" xfId="10878" xr:uid="{1A42C680-86E1-47A7-9141-E27611283B61}"/>
    <cellStyle name="Normal 4 2 7 5 4 2" xfId="21258" xr:uid="{08B6FE4A-85C6-47F0-A09E-72D4D427BDD0}"/>
    <cellStyle name="Normal 4 2 7 5 5" xfId="25295" xr:uid="{E8A4723B-7430-4152-866A-C03EA5D7A761}"/>
    <cellStyle name="Normal 4 2 7 5 6" xfId="13450" xr:uid="{3289B5C0-3A6A-4D8E-AB22-8FE956432551}"/>
    <cellStyle name="Normal 4 2 7 6" xfId="2506" xr:uid="{00000000-0005-0000-0000-000004060000}"/>
    <cellStyle name="Normal 4 2 7 6 2" xfId="5785" xr:uid="{D52005AF-2FD7-4964-8C65-E3FED5FFCA25}"/>
    <cellStyle name="Normal 4 2 7 6 2 2" xfId="27323" xr:uid="{C5AD142D-D34C-4179-BC57-4615AA9022B0}"/>
    <cellStyle name="Normal 4 2 7 6 2 3" xfId="15177" xr:uid="{E37280FA-A970-48C9-A71C-BBA6CABAD5CF}"/>
    <cellStyle name="Normal 4 2 7 6 3" xfId="7630" xr:uid="{34061503-8091-4780-87EA-093AEE054C3C}"/>
    <cellStyle name="Normal 4 2 7 6 3 2" xfId="18010" xr:uid="{D7A4ED82-176C-46F8-90D3-7040E1566BCA}"/>
    <cellStyle name="Normal 4 2 7 6 4" xfId="10463" xr:uid="{AD8D5477-D29B-41A9-AD12-DB26F66C767E}"/>
    <cellStyle name="Normal 4 2 7 6 4 2" xfId="20843" xr:uid="{DAEE3A37-A98F-44D5-93C3-F127EEC8E705}"/>
    <cellStyle name="Normal 4 2 7 6 5" xfId="25130" xr:uid="{8DAD8510-DDBC-49B2-8DEF-0977FB2DAA8B}"/>
    <cellStyle name="Normal 4 2 7 6 6" xfId="12893" xr:uid="{7276ED74-3708-442E-BAE4-517CF65E217E}"/>
    <cellStyle name="Normal 4 2 7 7" xfId="2262" xr:uid="{00000000-0005-0000-0000-0000F8050000}"/>
    <cellStyle name="Normal 4 2 7 7 2" xfId="7388" xr:uid="{EFF16FA0-9C71-493F-95AA-E397F7814545}"/>
    <cellStyle name="Normal 4 2 7 7 2 2" xfId="17768" xr:uid="{CD268DC7-A4E1-4080-A456-3EAB59D7C165}"/>
    <cellStyle name="Normal 4 2 7 7 3" xfId="10221" xr:uid="{F4D6F143-BEE0-443A-8E81-CB84D87B5788}"/>
    <cellStyle name="Normal 4 2 7 7 3 2" xfId="20601" xr:uid="{C788F3F1-2412-475C-9F43-691E266D0447}"/>
    <cellStyle name="Normal 4 2 7 7 4" xfId="23219" xr:uid="{38E5DFB3-6F3A-406F-920D-BC317E0B4430}"/>
    <cellStyle name="Normal 4 2 7 7 5" xfId="14935" xr:uid="{FB8C50A0-7E4D-42A5-B082-0D28309EE4E5}"/>
    <cellStyle name="Normal 4 2 7 8" xfId="3982" xr:uid="{894844A2-3842-4181-B8E7-16CD020B5E9F}"/>
    <cellStyle name="Normal 4 2 7 8 2" xfId="8805" xr:uid="{D83763B7-C4DB-4AAE-B760-BDE32A09BEA3}"/>
    <cellStyle name="Normal 4 2 7 8 2 2" xfId="19185" xr:uid="{BAF878A4-C149-4CDE-B6BF-0ABAEFBF5B28}"/>
    <cellStyle name="Normal 4 2 7 8 3" xfId="11638" xr:uid="{CA2EB3B0-0D40-415C-BB8F-BDE2BA540984}"/>
    <cellStyle name="Normal 4 2 7 8 3 2" xfId="22018" xr:uid="{C0E05051-576E-4D76-B98B-56BAF7B24591}"/>
    <cellStyle name="Normal 4 2 7 8 4" xfId="16352" xr:uid="{2B28B409-2F3B-4695-8596-639C2FE9F156}"/>
    <cellStyle name="Normal 4 2 7 9" xfId="5271" xr:uid="{41A31826-BDF1-4198-B72A-456F75655F7C}"/>
    <cellStyle name="Normal 4 2 7 9 2" xfId="14569" xr:uid="{DD627F48-FB14-4FDE-8D46-EF8C6AFB9050}"/>
    <cellStyle name="Normal 4 2 8" xfId="973" xr:uid="{00000000-0005-0000-0000-00007F050000}"/>
    <cellStyle name="Normal 4 2 8 10" xfId="9860" xr:uid="{75B5D47C-3C06-4BA9-BAB7-CF12BC487F82}"/>
    <cellStyle name="Normal 4 2 8 10 2" xfId="20240" xr:uid="{F2035F97-69F5-40A0-A689-99D44FA158A6}"/>
    <cellStyle name="Normal 4 2 8 11" xfId="23625" xr:uid="{C9769FB7-88D1-4C49-90B2-0DEDE9CEE586}"/>
    <cellStyle name="Normal 4 2 8 12" xfId="12595" xr:uid="{94C67E68-5FB3-4D88-B6D6-262D1A8D722D}"/>
    <cellStyle name="Normal 4 2 8 2" xfId="974" xr:uid="{00000000-0005-0000-0000-000080050000}"/>
    <cellStyle name="Normal 4 2 8 2 2" xfId="975" xr:uid="{00000000-0005-0000-0000-000081050000}"/>
    <cellStyle name="Normal 4 2 8 2 2 2" xfId="5278" xr:uid="{002BCBA6-CD3C-4A9A-96DB-18E92E45D4D5}"/>
    <cellStyle name="Normal 4 2 8 2 2 2 2" xfId="24268" xr:uid="{14820CE3-F87E-466C-80FF-9BE9231B28D8}"/>
    <cellStyle name="Normal 4 2 8 2 2 2 3" xfId="27688" xr:uid="{46442BAB-1B2C-4337-B4B3-1CF398D708A1}"/>
    <cellStyle name="Normal 4 2 8 2 2 2 4" xfId="14576" xr:uid="{4A11DA3F-6388-4B19-8DBF-84C8A00B7040}"/>
    <cellStyle name="Normal 4 2 8 2 2 3" xfId="7029" xr:uid="{2345E928-B604-4966-8111-D0A1B7B10269}"/>
    <cellStyle name="Normal 4 2 8 2 2 3 2" xfId="27627" xr:uid="{86E3D177-B74D-4433-97E5-99913C69C2F3}"/>
    <cellStyle name="Normal 4 2 8 2 2 3 3" xfId="27355" xr:uid="{E36BBA77-4B6C-459C-A521-6C8AD49668ED}"/>
    <cellStyle name="Normal 4 2 8 2 2 3 4" xfId="17409" xr:uid="{8ACBB9DF-75CC-499A-8D42-666817D0A63E}"/>
    <cellStyle name="Normal 4 2 8 2 2 4" xfId="9862" xr:uid="{0222AE8A-FA30-4B54-998A-218DFD9AECF0}"/>
    <cellStyle name="Normal 4 2 8 2 2 4 2" xfId="29420" xr:uid="{56BAF5F6-A05D-4E15-97F0-42BAF4887226}"/>
    <cellStyle name="Normal 4 2 8 2 2 4 3" xfId="20242" xr:uid="{529E0624-A9C6-42C3-B82F-FF024053C18A}"/>
    <cellStyle name="Normal 4 2 8 2 2 5" xfId="23859" xr:uid="{D643BF77-5398-43B8-AF2A-B97DC68FCA4F}"/>
    <cellStyle name="Normal 4 2 8 2 2 6" xfId="13893" xr:uid="{B116A3FE-836C-4744-AB75-B8244732AB29}"/>
    <cellStyle name="Normal 4 2 8 2 3" xfId="2781" xr:uid="{00000000-0005-0000-0000-000008060000}"/>
    <cellStyle name="Normal 4 2 8 2 3 2" xfId="5998" xr:uid="{E8246B52-2A51-4F88-AC27-87867C91476B}"/>
    <cellStyle name="Normal 4 2 8 2 3 2 2" xfId="26820" xr:uid="{B399A5AE-E54C-4055-8B1F-27845F8D9C65}"/>
    <cellStyle name="Normal 4 2 8 2 3 2 3" xfId="15451" xr:uid="{3E018943-2CD0-4769-A24D-63BF4DC0DECE}"/>
    <cellStyle name="Normal 4 2 8 2 3 3" xfId="7904" xr:uid="{81F47BCD-69A1-4897-9B7D-7E3451F84B91}"/>
    <cellStyle name="Normal 4 2 8 2 3 3 2" xfId="18284" xr:uid="{C12A5E93-74C0-46E0-BDE6-78BC8F2E9ABB}"/>
    <cellStyle name="Normal 4 2 8 2 3 4" xfId="10737" xr:uid="{E9675B84-B9EA-4486-B079-CD600A3057C6}"/>
    <cellStyle name="Normal 4 2 8 2 3 4 2" xfId="21117" xr:uid="{9E097176-4296-4319-9D0D-F40CDD27D0EE}"/>
    <cellStyle name="Normal 4 2 8 2 3 5" xfId="24389" xr:uid="{8BFC6150-DDD5-4709-BCCF-CA80D506DB04}"/>
    <cellStyle name="Normal 4 2 8 2 3 6" xfId="13237" xr:uid="{8F32D7EC-28A5-4F4A-8E4B-1800717ACCE7}"/>
    <cellStyle name="Normal 4 2 8 2 4" xfId="4190" xr:uid="{2A119F8A-9286-4A7E-B655-6A76E0F727CE}"/>
    <cellStyle name="Normal 4 2 8 2 4 2" xfId="8961" xr:uid="{4EE76E04-26A7-4DB0-A2F6-E193951983E8}"/>
    <cellStyle name="Normal 4 2 8 2 4 2 2" xfId="29047" xr:uid="{1B4FE232-DAB5-41C4-AF05-BFC09F349536}"/>
    <cellStyle name="Normal 4 2 8 2 4 2 3" xfId="19341" xr:uid="{EC4FD09F-8278-4AE5-BB20-B5D05061C366}"/>
    <cellStyle name="Normal 4 2 8 2 4 3" xfId="11794" xr:uid="{88CB058E-A897-43F8-9BE8-9308FB6D48A2}"/>
    <cellStyle name="Normal 4 2 8 2 4 3 2" xfId="22174" xr:uid="{E422BD9F-6B07-4EDE-AECE-D4090BCAF21F}"/>
    <cellStyle name="Normal 4 2 8 2 4 4" xfId="24871" xr:uid="{D2DFC07E-BC0F-4B14-B90C-7760A4F759F0}"/>
    <cellStyle name="Normal 4 2 8 2 4 5" xfId="16508" xr:uid="{C2F4B2D6-95B7-4E77-90D0-FB34BE448CB5}"/>
    <cellStyle name="Normal 4 2 8 2 5" xfId="5277" xr:uid="{A0B63C32-334A-400F-8AE8-957C2A98584E}"/>
    <cellStyle name="Normal 4 2 8 2 5 2" xfId="28501" xr:uid="{05DF3D99-40EB-4D60-9B0F-0C7BFA56CE37}"/>
    <cellStyle name="Normal 4 2 8 2 5 3" xfId="14575" xr:uid="{F60E8D24-EF7F-4A09-A8FF-33FD0DA3A323}"/>
    <cellStyle name="Normal 4 2 8 2 6" xfId="7028" xr:uid="{3FC9E43D-66F9-4D0D-B694-16FD46AA2275}"/>
    <cellStyle name="Normal 4 2 8 2 6 2" xfId="17408" xr:uid="{2F4FB22F-28D8-4590-B5D7-FC6875ECAB61}"/>
    <cellStyle name="Normal 4 2 8 2 7" xfId="9861" xr:uid="{108CC694-574B-46C5-8649-D126581961E9}"/>
    <cellStyle name="Normal 4 2 8 2 7 2" xfId="20241" xr:uid="{CA6E0A24-F8E0-45E8-A475-93964168AAEF}"/>
    <cellStyle name="Normal 4 2 8 2 8" xfId="23427" xr:uid="{C489105B-F240-4C4D-A27A-4B04AF9510C6}"/>
    <cellStyle name="Normal 4 2 8 2 9" xfId="12753" xr:uid="{685156F6-C842-4C4E-AE35-CF03A474A500}"/>
    <cellStyle name="Normal 4 2 8 3" xfId="976" xr:uid="{00000000-0005-0000-0000-000082050000}"/>
    <cellStyle name="Normal 4 2 8 3 2" xfId="4529" xr:uid="{C776B60D-BF65-45A6-9F7F-097D3AA61C69}"/>
    <cellStyle name="Normal 4 2 8 3 2 2" xfId="9300" xr:uid="{626F593F-0981-431F-8F98-91D2430A6026}"/>
    <cellStyle name="Normal 4 2 8 3 2 2 2" xfId="29279" xr:uid="{8C33BE09-90BA-4A9D-B79D-F483669A1BC0}"/>
    <cellStyle name="Normal 4 2 8 3 2 2 3" xfId="19680" xr:uid="{AEC3E18F-3EAA-4A99-B9C5-F5C568C4CFF8}"/>
    <cellStyle name="Normal 4 2 8 3 2 3" xfId="12133" xr:uid="{6227930D-EBD1-4EDE-BD4B-0FA572848A41}"/>
    <cellStyle name="Normal 4 2 8 3 2 3 2" xfId="22513" xr:uid="{ADB20690-2F4B-426C-B993-8AAC8EABC124}"/>
    <cellStyle name="Normal 4 2 8 3 2 4" xfId="25628" xr:uid="{73FF503C-0874-4AB0-9772-E3019965A795}"/>
    <cellStyle name="Normal 4 2 8 3 2 5" xfId="16847" xr:uid="{5047CEF5-2DB8-43FD-9B18-DADA40C9C559}"/>
    <cellStyle name="Normal 4 2 8 3 3" xfId="5279" xr:uid="{EA308A1F-9E21-466B-9181-BBA1F7A7BEF0}"/>
    <cellStyle name="Normal 4 2 8 3 3 2" xfId="26829" xr:uid="{73526452-4BA8-4E4D-B954-246CF43DC764}"/>
    <cellStyle name="Normal 4 2 8 3 3 3" xfId="26082" xr:uid="{DE5FB2D0-3406-4A9B-86E1-7733C577CEAC}"/>
    <cellStyle name="Normal 4 2 8 3 3 4" xfId="14577" xr:uid="{4E1C39A6-4501-45F4-BF32-26DDC8688B75}"/>
    <cellStyle name="Normal 4 2 8 3 4" xfId="7030" xr:uid="{B01B7BF7-1BDB-47D2-BA16-EA3A3599A1B1}"/>
    <cellStyle name="Normal 4 2 8 3 4 2" xfId="27590" xr:uid="{27D5A90D-3C2E-465B-A7B7-E69A4DDE8F5A}"/>
    <cellStyle name="Normal 4 2 8 3 4 3" xfId="25878" xr:uid="{BD3B06D1-5D7C-4E88-BE62-74FC4F57D391}"/>
    <cellStyle name="Normal 4 2 8 3 4 4" xfId="17410" xr:uid="{067B1167-04F2-4B58-A44C-19BE32FA69A8}"/>
    <cellStyle name="Normal 4 2 8 3 5" xfId="9863" xr:uid="{584A9564-4815-4898-BF0C-36D2ED106056}"/>
    <cellStyle name="Normal 4 2 8 3 5 2" xfId="29421" xr:uid="{7C3D385E-C8A0-4F65-B338-1A2D9FF74FA3}"/>
    <cellStyle name="Normal 4 2 8 3 5 3" xfId="20243" xr:uid="{416B0672-457C-4CA1-AEEC-CD1B3247D0E3}"/>
    <cellStyle name="Normal 4 2 8 3 6" xfId="23271" xr:uid="{187F3FCC-75E3-4883-98CD-D692FA43E764}"/>
    <cellStyle name="Normal 4 2 8 3 7" xfId="13894" xr:uid="{5A4033B9-864B-4331-8EFB-88FA31432662}"/>
    <cellStyle name="Normal 4 2 8 4" xfId="977" xr:uid="{00000000-0005-0000-0000-000083050000}"/>
    <cellStyle name="Normal 4 2 8 4 2" xfId="5280" xr:uid="{7E5248ED-DB83-44BA-8982-5B910168DAEA}"/>
    <cellStyle name="Normal 4 2 8 4 2 2" xfId="24815" xr:uid="{7C816423-915D-482F-A730-34901DA47CB3}"/>
    <cellStyle name="Normal 4 2 8 4 2 3" xfId="27697" xr:uid="{C548D3E3-BE2C-4ADB-B55F-8F36A895B4C9}"/>
    <cellStyle name="Normal 4 2 8 4 2 4" xfId="14578" xr:uid="{8F6EFBFC-0F84-45AC-A641-ED0E255EE901}"/>
    <cellStyle name="Normal 4 2 8 4 3" xfId="7031" xr:uid="{8F6F6C15-2E1B-4DFB-B6D7-5649EF620FE1}"/>
    <cellStyle name="Normal 4 2 8 4 3 2" xfId="27525" xr:uid="{671E24FF-B631-4BD0-BC0B-D23BC6C0B1D0}"/>
    <cellStyle name="Normal 4 2 8 4 3 3" xfId="17411" xr:uid="{9239E6D0-09E5-4713-98D9-D26FF7E42A05}"/>
    <cellStyle name="Normal 4 2 8 4 4" xfId="9864" xr:uid="{E5832AE4-B69A-4E63-A369-26E8F0D5640B}"/>
    <cellStyle name="Normal 4 2 8 4 4 2" xfId="20244" xr:uid="{832710B5-4915-4486-BF68-871BDDD9F1C0}"/>
    <cellStyle name="Normal 4 2 8 4 5" xfId="25089" xr:uid="{A242D922-0156-4748-8368-BC0D5D54FB29}"/>
    <cellStyle name="Normal 4 2 8 4 6" xfId="13451" xr:uid="{18CC260C-6143-4E38-815E-E806F6423DC4}"/>
    <cellStyle name="Normal 4 2 8 5" xfId="2566" xr:uid="{00000000-0005-0000-0000-00000B060000}"/>
    <cellStyle name="Normal 4 2 8 5 2" xfId="5834" xr:uid="{2B602938-BE88-46F4-AEED-0480511D709B}"/>
    <cellStyle name="Normal 4 2 8 5 2 2" xfId="28063" xr:uid="{0AE654D7-F739-4ED1-BFDA-1BC756BA7DF0}"/>
    <cellStyle name="Normal 4 2 8 5 2 3" xfId="15237" xr:uid="{16EA463A-6ED1-4BD1-85B3-08A833DFF1D2}"/>
    <cellStyle name="Normal 4 2 8 5 3" xfId="7690" xr:uid="{F235D23B-8571-4175-AA1A-18813D62F247}"/>
    <cellStyle name="Normal 4 2 8 5 3 2" xfId="18070" xr:uid="{87371162-240D-41A4-89A2-EA13734C2C8A}"/>
    <cellStyle name="Normal 4 2 8 5 4" xfId="10523" xr:uid="{64C7662A-6B89-4E97-AE09-A82A5BE3A734}"/>
    <cellStyle name="Normal 4 2 8 5 4 2" xfId="20903" xr:uid="{1D8E848B-D2CB-469F-AD14-D24CDAAEBACF}"/>
    <cellStyle name="Normal 4 2 8 5 5" xfId="24224" xr:uid="{D93D1C32-E8A1-48DF-81B0-2813A9FDDF3C}"/>
    <cellStyle name="Normal 4 2 8 5 6" xfId="12953" xr:uid="{A1298907-49AF-4C2B-A33A-1F1253F4A8E9}"/>
    <cellStyle name="Normal 4 2 8 6" xfId="2362" xr:uid="{00000000-0005-0000-0000-000005060000}"/>
    <cellStyle name="Normal 4 2 8 6 2" xfId="7488" xr:uid="{623DA9FF-7B9B-411D-B8E0-140CD750E036}"/>
    <cellStyle name="Normal 4 2 8 6 2 2" xfId="28070" xr:uid="{7DB86C15-161B-4423-B90D-A5EA2145346E}"/>
    <cellStyle name="Normal 4 2 8 6 2 3" xfId="17868" xr:uid="{F4A2072C-9F0D-4DAF-8BA8-0DF0D6F03F70}"/>
    <cellStyle name="Normal 4 2 8 6 3" xfId="10321" xr:uid="{9F013E8F-994F-4C24-87B6-D31789EAB697}"/>
    <cellStyle name="Normal 4 2 8 6 3 2" xfId="20701" xr:uid="{4BAE5CB0-31DA-46A6-A93C-B4220F77CAB5}"/>
    <cellStyle name="Normal 4 2 8 6 4" xfId="23040" xr:uid="{727CA44D-E866-4381-906F-15827DBC514F}"/>
    <cellStyle name="Normal 4 2 8 6 5" xfId="15035" xr:uid="{DC13B300-0AAB-4FEA-924B-B41E1F402523}"/>
    <cellStyle name="Normal 4 2 8 7" xfId="3983" xr:uid="{0D503DE1-E6FB-41B9-872C-260C16FD35DF}"/>
    <cellStyle name="Normal 4 2 8 7 2" xfId="8806" xr:uid="{2238076B-17C5-4BB0-8771-7246541852C0}"/>
    <cellStyle name="Normal 4 2 8 7 2 2" xfId="19186" xr:uid="{D50F9003-10E7-4758-88F1-5489C3DD8E39}"/>
    <cellStyle name="Normal 4 2 8 7 3" xfId="11639" xr:uid="{5609E8A0-B570-4536-9E8D-EF43746CF1A3}"/>
    <cellStyle name="Normal 4 2 8 7 3 2" xfId="22019" xr:uid="{3E45361C-DB83-47CD-ACDE-DB7B2162FCDE}"/>
    <cellStyle name="Normal 4 2 8 7 4" xfId="26979" xr:uid="{A0368A9F-F8DF-48B0-8AF2-25EE521D4116}"/>
    <cellStyle name="Normal 4 2 8 7 5" xfId="16353" xr:uid="{83063297-299C-4D8E-A1EC-68A069649514}"/>
    <cellStyle name="Normal 4 2 8 8" xfId="5276" xr:uid="{F36601DD-9793-4E6C-A6F7-1BEE8586145E}"/>
    <cellStyle name="Normal 4 2 8 8 2" xfId="14574" xr:uid="{0F9B40D2-AF9E-4369-B145-F10988D4531B}"/>
    <cellStyle name="Normal 4 2 8 9" xfId="7027" xr:uid="{1EFC0CD8-F643-412B-958A-E519945578B1}"/>
    <cellStyle name="Normal 4 2 8 9 2" xfId="17407" xr:uid="{C449D1EC-A7C5-48A1-BDFF-346BD6863E2E}"/>
    <cellStyle name="Normal 4 2 9" xfId="978" xr:uid="{00000000-0005-0000-0000-000084050000}"/>
    <cellStyle name="Normal 4 2 9 10" xfId="24695" xr:uid="{1BC18EEE-28F1-4D7D-BBBE-1BB67F6215FF}"/>
    <cellStyle name="Normal 4 2 9 11" xfId="12596" xr:uid="{736C4B30-A948-4E20-A4A9-4004E479C4BA}"/>
    <cellStyle name="Normal 4 2 9 2" xfId="979" xr:uid="{00000000-0005-0000-0000-000085050000}"/>
    <cellStyle name="Normal 4 2 9 2 2" xfId="3335" xr:uid="{00000000-0005-0000-0000-00000E060000}"/>
    <cellStyle name="Normal 4 2 9 2 2 2" xfId="6392" xr:uid="{85737081-3632-4418-8D8B-482B84C5F817}"/>
    <cellStyle name="Normal 4 2 9 2 2 2 2" xfId="27956" xr:uid="{B1F2C022-8335-4926-9921-99B718CBC7A8}"/>
    <cellStyle name="Normal 4 2 9 2 2 2 3" xfId="26513" xr:uid="{17C870E6-F094-46EF-AF70-8A284D8C113A}"/>
    <cellStyle name="Normal 4 2 9 2 2 2 4" xfId="15961" xr:uid="{B2B4E031-D27B-4E61-900F-7265CAED60DE}"/>
    <cellStyle name="Normal 4 2 9 2 2 3" xfId="8414" xr:uid="{4FDCBAA5-9629-4E67-9817-0322E2190FE2}"/>
    <cellStyle name="Normal 4 2 9 2 2 3 2" xfId="28909" xr:uid="{7DB9E4D2-0ADB-4E13-8EFD-5A7E368FC6F0}"/>
    <cellStyle name="Normal 4 2 9 2 2 3 3" xfId="18794" xr:uid="{B3E3D26E-4A4A-4ABA-BA70-31CFAB7E1A7F}"/>
    <cellStyle name="Normal 4 2 9 2 2 4" xfId="11247" xr:uid="{DFFCE619-3FE1-4D27-A046-5ECDC4FED236}"/>
    <cellStyle name="Normal 4 2 9 2 2 4 2" xfId="21627" xr:uid="{71893766-D46A-4B71-92F4-42CDAFC58422}"/>
    <cellStyle name="Normal 4 2 9 2 2 5" xfId="25243" xr:uid="{9ABB1AF1-AFA9-4E59-BCBA-2CC8F3B327FF}"/>
    <cellStyle name="Normal 4 2 9 2 2 6" xfId="13895" xr:uid="{AE5C2F51-3957-42C2-B249-4FDF23092ACD}"/>
    <cellStyle name="Normal 4 2 9 2 3" xfId="4191" xr:uid="{4F4C7D3C-EC36-41C6-8F6F-636865ADBAC5}"/>
    <cellStyle name="Normal 4 2 9 2 3 2" xfId="8962" xr:uid="{B5A22BA2-6878-4F6D-96CF-A3E0B0C9D051}"/>
    <cellStyle name="Normal 4 2 9 2 3 2 2" xfId="29048" xr:uid="{31E5468C-2CC0-4D6B-9530-B5CE5EEEB8D2}"/>
    <cellStyle name="Normal 4 2 9 2 3 2 3" xfId="19342" xr:uid="{E38136C2-795B-4D28-BB2A-83F81243C71D}"/>
    <cellStyle name="Normal 4 2 9 2 3 3" xfId="11795" xr:uid="{5DA08E2F-2DFD-4E9E-B540-595FA3528708}"/>
    <cellStyle name="Normal 4 2 9 2 3 3 2" xfId="22175" xr:uid="{9A29D151-0C95-46D7-AE97-35CB67D05839}"/>
    <cellStyle name="Normal 4 2 9 2 3 4" xfId="23239" xr:uid="{D0592480-FAD9-4F74-BD50-575F47EA9966}"/>
    <cellStyle name="Normal 4 2 9 2 3 5" xfId="16509" xr:uid="{8C702828-AFCB-4120-863A-A536385D3145}"/>
    <cellStyle name="Normal 4 2 9 2 4" xfId="5282" xr:uid="{53B389DF-D682-4A0E-8BEB-331AAF4C3CEE}"/>
    <cellStyle name="Normal 4 2 9 2 4 2" xfId="26651" xr:uid="{185D022D-E2CF-4615-BB19-920BD47AA99E}"/>
    <cellStyle name="Normal 4 2 9 2 4 3" xfId="28627" xr:uid="{6A98504E-B232-4026-B271-C589E09AD7D7}"/>
    <cellStyle name="Normal 4 2 9 2 4 4" xfId="14580" xr:uid="{455BA2F0-BC97-4A95-832E-27DBD9094669}"/>
    <cellStyle name="Normal 4 2 9 2 5" xfId="7033" xr:uid="{A5B16A84-63C1-4BD0-B771-236B34CFA1D7}"/>
    <cellStyle name="Normal 4 2 9 2 5 2" xfId="27136" xr:uid="{43FC2B26-B15F-4196-9AAE-72144CDB43D5}"/>
    <cellStyle name="Normal 4 2 9 2 5 3" xfId="17413" xr:uid="{D4574702-FFA2-4546-8A44-76862B42F0C4}"/>
    <cellStyle name="Normal 4 2 9 2 6" xfId="9866" xr:uid="{0ED17B6E-F62B-447B-A94A-5AAAE28E3315}"/>
    <cellStyle name="Normal 4 2 9 2 6 2" xfId="20246" xr:uid="{52007826-FC97-4682-B597-7143189CCC7D}"/>
    <cellStyle name="Normal 4 2 9 2 7" xfId="24987" xr:uid="{99193BA7-1C8B-4A46-A25D-4485E2BE0A4C}"/>
    <cellStyle name="Normal 4 2 9 2 8" xfId="12754" xr:uid="{59F4C902-4A6A-41B3-B2B7-E74F5E7CB393}"/>
    <cellStyle name="Normal 4 2 9 3" xfId="980" xr:uid="{00000000-0005-0000-0000-000086050000}"/>
    <cellStyle name="Normal 4 2 9 3 2" xfId="5283" xr:uid="{5A311702-84C2-47AB-A3FB-F5C8D392B100}"/>
    <cellStyle name="Normal 4 2 9 3 2 2" xfId="23738" xr:uid="{01A71D77-0373-4EB3-B9DF-80215CF7D626}"/>
    <cellStyle name="Normal 4 2 9 3 2 3" xfId="27708" xr:uid="{C37C1A31-55F7-48E1-A38A-D34EC57AB787}"/>
    <cellStyle name="Normal 4 2 9 3 2 4" xfId="14581" xr:uid="{761168BF-2B18-4C42-AC39-95747D971D35}"/>
    <cellStyle name="Normal 4 2 9 3 3" xfId="7034" xr:uid="{366C57EB-7033-4AA0-991A-DF21D35E5D57}"/>
    <cellStyle name="Normal 4 2 9 3 3 2" xfId="27628" xr:uid="{E6647535-F096-4F67-B5CE-22F93FC73584}"/>
    <cellStyle name="Normal 4 2 9 3 3 3" xfId="27202" xr:uid="{7136C924-2548-445A-8895-85C21611BDF4}"/>
    <cellStyle name="Normal 4 2 9 3 3 4" xfId="17414" xr:uid="{85577A67-3650-4B79-B56D-89F335AEBC42}"/>
    <cellStyle name="Normal 4 2 9 3 4" xfId="9867" xr:uid="{6C5704B4-FC3A-4877-AF08-7878EA373C0B}"/>
    <cellStyle name="Normal 4 2 9 3 4 2" xfId="26692" xr:uid="{B68923CF-F64F-4FE9-B16C-E0A3A0DF64EE}"/>
    <cellStyle name="Normal 4 2 9 3 4 3" xfId="29422" xr:uid="{84E1DE07-325C-41D1-AD82-DF07BFEEF52C}"/>
    <cellStyle name="Normal 4 2 9 3 4 4" xfId="20247" xr:uid="{224D8381-8C81-4F39-97B6-C28351A151A5}"/>
    <cellStyle name="Normal 4 2 9 3 5" xfId="22715" xr:uid="{3B7EF572-2B4D-4A32-8E47-ED37BAFAD9A2}"/>
    <cellStyle name="Normal 4 2 9 3 6" xfId="27771" xr:uid="{60B996DF-D627-4A20-A0F3-FD18C1023D7E}"/>
    <cellStyle name="Normal 4 2 9 3 7" xfId="13452" xr:uid="{ED6C3D71-3215-4FD4-A087-AEEF8B0E7655}"/>
    <cellStyle name="Normal 4 2 9 4" xfId="2782" xr:uid="{00000000-0005-0000-0000-000010060000}"/>
    <cellStyle name="Normal 4 2 9 4 2" xfId="5999" xr:uid="{5B23AC81-87E8-4D19-BBCC-C615337C2E49}"/>
    <cellStyle name="Normal 4 2 9 4 2 2" xfId="28610" xr:uid="{116A0CEA-2948-497B-9BD2-94F0B4CC7B1A}"/>
    <cellStyle name="Normal 4 2 9 4 2 3" xfId="15452" xr:uid="{B9396408-B53A-4678-841B-2A3CDC5033FF}"/>
    <cellStyle name="Normal 4 2 9 4 3" xfId="7905" xr:uid="{186C58AA-4B64-44FC-B2B5-3F1E3A4256B5}"/>
    <cellStyle name="Normal 4 2 9 4 3 2" xfId="18285" xr:uid="{C72F8021-8254-4869-82B8-2E95D17084B8}"/>
    <cellStyle name="Normal 4 2 9 4 4" xfId="10738" xr:uid="{C61E9972-1B7D-4D24-A78C-8DD052BDE4AE}"/>
    <cellStyle name="Normal 4 2 9 4 4 2" xfId="21118" xr:uid="{CB788F74-DDC2-42F0-AE44-6FCC5E8FD954}"/>
    <cellStyle name="Normal 4 2 9 4 5" xfId="24978" xr:uid="{B2004425-31FC-4288-8FF7-D5697CA49C00}"/>
    <cellStyle name="Normal 4 2 9 4 6" xfId="13238" xr:uid="{FB3EA9A0-28F6-49CF-A929-F194F94A4FAE}"/>
    <cellStyle name="Normal 4 2 9 5" xfId="2363" xr:uid="{00000000-0005-0000-0000-00000C060000}"/>
    <cellStyle name="Normal 4 2 9 5 2" xfId="7489" xr:uid="{AB29F732-18B8-4461-941D-8D1A560AB5C2}"/>
    <cellStyle name="Normal 4 2 9 5 2 2" xfId="27470" xr:uid="{FA8BAB30-618F-4D5E-B9DC-4BB9E35ADD12}"/>
    <cellStyle name="Normal 4 2 9 5 2 3" xfId="17869" xr:uid="{6B849158-6D64-4B4A-8AAD-2EDA30776E4F}"/>
    <cellStyle name="Normal 4 2 9 5 3" xfId="10322" xr:uid="{6552F46C-CBC0-4F33-BAE8-8F78EF5A1D08}"/>
    <cellStyle name="Normal 4 2 9 5 3 2" xfId="20702" xr:uid="{3DFE3164-85F3-428E-BC47-E7535BD0CB2F}"/>
    <cellStyle name="Normal 4 2 9 5 4" xfId="23610" xr:uid="{0C4CE829-02ED-4680-A5EC-B27FE438262D}"/>
    <cellStyle name="Normal 4 2 9 5 5" xfId="15036" xr:uid="{1C424D77-7E30-41D7-A2B0-AC375F658583}"/>
    <cellStyle name="Normal 4 2 9 6" xfId="3984" xr:uid="{2081E4A0-2A0D-472E-894C-28A332A6A6F5}"/>
    <cellStyle name="Normal 4 2 9 6 2" xfId="8807" xr:uid="{D95BEDCE-3DB6-4310-A41A-A464FB9268D6}"/>
    <cellStyle name="Normal 4 2 9 6 2 2" xfId="28986" xr:uid="{A653E288-0828-461A-AF3A-EA6DD7D1ACC1}"/>
    <cellStyle name="Normal 4 2 9 6 2 3" xfId="19187" xr:uid="{578F7CDB-B29D-4105-A45B-84C2314EF4AD}"/>
    <cellStyle name="Normal 4 2 9 6 3" xfId="11640" xr:uid="{9CA866A3-CB78-493C-B8EB-D6F3F63E18D8}"/>
    <cellStyle name="Normal 4 2 9 6 3 2" xfId="22020" xr:uid="{30F1378C-3BD4-4503-9B02-20514C361F13}"/>
    <cellStyle name="Normal 4 2 9 6 4" xfId="28482" xr:uid="{4C17BFAD-749F-47FD-8705-EC1CD83CB710}"/>
    <cellStyle name="Normal 4 2 9 6 5" xfId="16354" xr:uid="{AA4F05ED-B016-419B-A844-584D08DC2CBE}"/>
    <cellStyle name="Normal 4 2 9 7" xfId="5281" xr:uid="{85EDD228-FBD8-4AA1-B472-1931854E7F68}"/>
    <cellStyle name="Normal 4 2 9 7 2" xfId="26608" xr:uid="{C4DC5367-9F95-43B1-8EE7-48ECB31B25EF}"/>
    <cellStyle name="Normal 4 2 9 7 3" xfId="14579" xr:uid="{1E121E5D-ABF5-4EF0-B016-F171581C28C4}"/>
    <cellStyle name="Normal 4 2 9 8" xfId="7032" xr:uid="{2234AECC-897F-4F0C-8FF2-2937045B6D58}"/>
    <cellStyle name="Normal 4 2 9 8 2" xfId="17412" xr:uid="{5420E77A-C3D8-47C1-95B2-6DF6C0CC7DAE}"/>
    <cellStyle name="Normal 4 2 9 9" xfId="9865" xr:uid="{AC175359-7CA8-4095-8AEA-4603FC6D285E}"/>
    <cellStyle name="Normal 4 2 9 9 2" xfId="20245" xr:uid="{445870CE-DF3A-4EA0-A8E1-BF46B37E8949}"/>
    <cellStyle name="Normal 4 20" xfId="6941" xr:uid="{E5601753-EC59-4977-8FB5-EEB0F80A55B2}"/>
    <cellStyle name="Normal 4 20 2" xfId="25790" xr:uid="{733D533C-A0A8-4A04-88DC-892CA7B11E9A}"/>
    <cellStyle name="Normal 4 20 3" xfId="24027" xr:uid="{22F76A3A-8637-4E9C-B992-261509B13550}"/>
    <cellStyle name="Normal 4 20 4" xfId="17321" xr:uid="{5CEF4AA7-294C-443E-87C5-D24C01734031}"/>
    <cellStyle name="Normal 4 21" xfId="9774" xr:uid="{66584F7F-5120-4B7C-BA26-A2A9646FAF34}"/>
    <cellStyle name="Normal 4 21 2" xfId="23748" xr:uid="{96F41DEB-7FBA-4E04-8E58-35A3FFA8C282}"/>
    <cellStyle name="Normal 4 21 3" xfId="20154" xr:uid="{89F4FCE5-136C-4E64-82F3-9A9D86157179}"/>
    <cellStyle name="Normal 4 22" xfId="23824" xr:uid="{89B62F44-3C78-4195-9036-0186F7E268B9}"/>
    <cellStyle name="Normal 4 23" xfId="25780" xr:uid="{6F6096DE-56CA-421D-A3CC-34838D6F30D6}"/>
    <cellStyle name="Normal 4 24" xfId="23757" xr:uid="{443C657F-6607-423A-BC22-E4DD780257E1}"/>
    <cellStyle name="Normal 4 25" xfId="12387"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3" xr:uid="{2B3C16A7-0299-4D00-884B-418C5FB40CB9}"/>
    <cellStyle name="Normal 4 4 10 2 2 2" xfId="27436" xr:uid="{B25B4AEB-DE57-41AC-928A-065CFEEE6CAA}"/>
    <cellStyle name="Normal 4 4 10 2 2 3" xfId="15962" xr:uid="{7879A539-78A4-448A-A87F-E92FBAEF97DC}"/>
    <cellStyle name="Normal 4 4 10 2 3" xfId="8415" xr:uid="{583422FB-6557-44D6-AB50-5D8EE6570BE5}"/>
    <cellStyle name="Normal 4 4 10 2 3 2" xfId="18795" xr:uid="{749FCA83-AC03-4587-814B-41BBBD87E1DA}"/>
    <cellStyle name="Normal 4 4 10 2 4" xfId="11248" xr:uid="{ED6D8674-A3A4-45F5-A466-51DA9A2688F7}"/>
    <cellStyle name="Normal 4 4 10 2 4 2" xfId="21628" xr:uid="{F3A80C5E-84E7-435B-9BE0-0FCC838237D5}"/>
    <cellStyle name="Normal 4 4 10 2 5" xfId="23133" xr:uid="{4773E5C8-78B3-4A69-B50A-E73FFA2FBCCF}"/>
    <cellStyle name="Normal 4 4 10 2 6" xfId="13896" xr:uid="{DC64F37C-163F-4469-88FD-03E34F86253B}"/>
    <cellStyle name="Normal 4 4 10 3" xfId="4192" xr:uid="{BA9BCFEA-7265-4417-99C4-FCCF7A9A6298}"/>
    <cellStyle name="Normal 4 4 10 3 2" xfId="8963" xr:uid="{FCE9226C-6C34-4450-AE7E-4069F92C8732}"/>
    <cellStyle name="Normal 4 4 10 3 2 2" xfId="29049" xr:uid="{04607B34-5BE2-473C-94A5-198042603CA1}"/>
    <cellStyle name="Normal 4 4 10 3 2 3" xfId="19343" xr:uid="{C227E74E-86D9-442A-A358-7EDCD5C42F03}"/>
    <cellStyle name="Normal 4 4 10 3 3" xfId="11796" xr:uid="{4D658857-33C5-4111-A534-AC3F607D2353}"/>
    <cellStyle name="Normal 4 4 10 3 3 2" xfId="22176" xr:uid="{B810C485-A883-462F-983E-B8A6B7F20A14}"/>
    <cellStyle name="Normal 4 4 10 3 4" xfId="24272" xr:uid="{48B0F57A-7D64-4953-B01F-A611DA132406}"/>
    <cellStyle name="Normal 4 4 10 3 5" xfId="16510" xr:uid="{12443884-7777-4CDA-8CA1-6F5A9B0565BD}"/>
    <cellStyle name="Normal 4 4 10 4" xfId="5285" xr:uid="{8C67447C-FE59-4471-B4BA-EDFAF1272678}"/>
    <cellStyle name="Normal 4 4 10 4 2" xfId="23731" xr:uid="{BF527957-304C-458A-90FD-A22AE275089D}"/>
    <cellStyle name="Normal 4 4 10 4 3" xfId="27389" xr:uid="{55AD940C-30E6-4902-A365-A64DF68773C4}"/>
    <cellStyle name="Normal 4 4 10 4 4" xfId="14583" xr:uid="{66285ADD-B94E-44A6-9734-A772E61513B9}"/>
    <cellStyle name="Normal 4 4 10 5" xfId="7036" xr:uid="{4E23692F-4825-41D4-987B-33F6C6BA84E7}"/>
    <cellStyle name="Normal 4 4 10 5 2" xfId="27501" xr:uid="{66B24CEC-5671-4237-8B96-DA92835B61DB}"/>
    <cellStyle name="Normal 4 4 10 5 3" xfId="17416" xr:uid="{7E1F0AF1-E2B3-4486-B108-6C288AC71D52}"/>
    <cellStyle name="Normal 4 4 10 6" xfId="9869" xr:uid="{4AAC2B23-A6C8-4572-A41A-52CE581C565E}"/>
    <cellStyle name="Normal 4 4 10 6 2" xfId="20249" xr:uid="{1B20F519-9A0D-4D39-90C2-F1CA31D4020E}"/>
    <cellStyle name="Normal 4 4 10 7" xfId="24729" xr:uid="{1F622891-86BB-47F3-BF5E-F05E5D38CFB9}"/>
    <cellStyle name="Normal 4 4 10 8" xfId="12755" xr:uid="{5706E484-CBB5-4107-881D-3B86DB21800A}"/>
    <cellStyle name="Normal 4 4 11" xfId="985" xr:uid="{00000000-0005-0000-0000-00008B050000}"/>
    <cellStyle name="Normal 4 4 11 2" xfId="5286" xr:uid="{2D01C6A3-5E13-49D3-A264-A301C24C97E9}"/>
    <cellStyle name="Normal 4 4 11 2 2" xfId="24018" xr:uid="{B7878FE6-C1FB-463C-8E21-644148B194B4}"/>
    <cellStyle name="Normal 4 4 11 2 3" xfId="26192" xr:uid="{C93C88BF-660A-4278-B197-F382EEC7D5F7}"/>
    <cellStyle name="Normal 4 4 11 2 4" xfId="14584" xr:uid="{9C93F634-F45F-427F-BBDD-237ABA4E4D74}"/>
    <cellStyle name="Normal 4 4 11 3" xfId="7037" xr:uid="{BA85FB4F-4182-4FEA-9F2D-3C1253BFF8AC}"/>
    <cellStyle name="Normal 4 4 11 3 2" xfId="28734" xr:uid="{B917CE2C-9F5A-4BE6-88C0-05B474DDDE7F}"/>
    <cellStyle name="Normal 4 4 11 3 3" xfId="17417" xr:uid="{593FFA6A-25F3-488F-B567-620550E0658E}"/>
    <cellStyle name="Normal 4 4 11 4" xfId="9870" xr:uid="{E736C63F-2AC8-40E9-B856-007691D1358D}"/>
    <cellStyle name="Normal 4 4 11 4 2" xfId="20250" xr:uid="{3DE2923C-A1D4-4A30-817B-099939583E53}"/>
    <cellStyle name="Normal 4 4 11 5" xfId="23380" xr:uid="{8753CE19-BDC1-496D-9B10-84F52A2C2977}"/>
    <cellStyle name="Normal 4 4 11 6" xfId="13453" xr:uid="{1A418053-A1DE-4ACB-B87E-72BACB563292}"/>
    <cellStyle name="Normal 4 4 12" xfId="2437" xr:uid="{00000000-0005-0000-0000-000017060000}"/>
    <cellStyle name="Normal 4 4 12 2" xfId="5731" xr:uid="{E71BE5E9-4E25-48CB-9343-145BEA0EBCC5}"/>
    <cellStyle name="Normal 4 4 12 2 2" xfId="26574" xr:uid="{21AE1773-78AE-4197-A9B0-3BBFB9C9E91E}"/>
    <cellStyle name="Normal 4 4 12 2 3" xfId="15108" xr:uid="{FC799BCE-0E7F-4FBA-92BD-CF35EA6E6931}"/>
    <cellStyle name="Normal 4 4 12 3" xfId="7561" xr:uid="{E0AD47AD-FCB9-46D2-A82B-78269D50B0CC}"/>
    <cellStyle name="Normal 4 4 12 3 2" xfId="17941" xr:uid="{F1BCDD12-3285-44A3-83BB-45A3826FA9EF}"/>
    <cellStyle name="Normal 4 4 12 4" xfId="10394" xr:uid="{0F79B491-781B-4AA5-BCCF-0ECA010CA42D}"/>
    <cellStyle name="Normal 4 4 12 4 2" xfId="20774" xr:uid="{D67BBA4C-FCB8-489E-AB99-439196C30658}"/>
    <cellStyle name="Normal 4 4 12 5" xfId="23458" xr:uid="{EA478E3F-F02C-4621-92A9-EB4311A7D3A0}"/>
    <cellStyle name="Normal 4 4 12 6" xfId="12823" xr:uid="{CB655288-B256-4B54-8734-27010C1AAA7E}"/>
    <cellStyle name="Normal 4 4 13" xfId="2167" xr:uid="{00000000-0005-0000-0000-000013060000}"/>
    <cellStyle name="Normal 4 4 13 2" xfId="7293" xr:uid="{57CB4F8B-BA01-4C5B-AB7D-D92DB9F23A1A}"/>
    <cellStyle name="Normal 4 4 13 2 2" xfId="27889" xr:uid="{268AFB25-8671-4D25-B439-C5B125B633C7}"/>
    <cellStyle name="Normal 4 4 13 2 3" xfId="17673" xr:uid="{FF2C2023-6DE8-4DD5-9ABF-6A5128AAD6C7}"/>
    <cellStyle name="Normal 4 4 13 3" xfId="10126" xr:uid="{5E6F0728-FF33-458B-A04C-3ABC0E193730}"/>
    <cellStyle name="Normal 4 4 13 3 2" xfId="20506" xr:uid="{F9EC4638-AF3D-4BC2-9A3D-B74529B7EE0F}"/>
    <cellStyle name="Normal 4 4 13 4" xfId="23825" xr:uid="{52337421-501D-41E5-AECA-1496CD97E96F}"/>
    <cellStyle name="Normal 4 4 13 5" xfId="14840" xr:uid="{7FE6E188-AC7A-4DD5-AC00-61B0300A9B35}"/>
    <cellStyle name="Normal 4 4 14" xfId="3985" xr:uid="{32463145-0242-4FD3-A3C7-1AE8BB5420B2}"/>
    <cellStyle name="Normal 4 4 14 2" xfId="8808" xr:uid="{96E81A39-F7BE-4A1A-A2D4-A37A066F9669}"/>
    <cellStyle name="Normal 4 4 14 2 2" xfId="19188" xr:uid="{36253008-536F-4BEE-84DC-4A737DA8E433}"/>
    <cellStyle name="Normal 4 4 14 3" xfId="11641" xr:uid="{2F1DDD0D-D96B-415F-809D-56D584388FF7}"/>
    <cellStyle name="Normal 4 4 14 3 2" xfId="22021" xr:uid="{383070A4-5390-471A-AD4E-826DCA4547CE}"/>
    <cellStyle name="Normal 4 4 14 4" xfId="27554" xr:uid="{744D9950-0345-4247-B848-A80C1FEA7202}"/>
    <cellStyle name="Normal 4 4 14 5" xfId="16355" xr:uid="{E8A4D107-3532-44AA-8749-422BA1D4FE1D}"/>
    <cellStyle name="Normal 4 4 15" xfId="5284" xr:uid="{C2382099-3E92-49C9-AA4B-4EABED7BD494}"/>
    <cellStyle name="Normal 4 4 15 2" xfId="14582" xr:uid="{959891F0-419E-410A-AEA5-D53342EE6FB7}"/>
    <cellStyle name="Normal 4 4 16" xfId="7035" xr:uid="{8C2EBE04-C40B-4FA8-9156-B892929DEFBD}"/>
    <cellStyle name="Normal 4 4 16 2" xfId="17415" xr:uid="{56D911EF-30F2-45D0-8E50-FFA41229358F}"/>
    <cellStyle name="Normal 4 4 17" xfId="9868" xr:uid="{995A7B1C-9591-4AA1-82E2-F53A667DBFCB}"/>
    <cellStyle name="Normal 4 4 17 2" xfId="20248" xr:uid="{01A18C04-7DF0-48CC-AA97-6996ACE26D4A}"/>
    <cellStyle name="Normal 4 4 18" xfId="24746" xr:uid="{703F48F3-BBAE-4AE8-B24A-6032927DEB6F}"/>
    <cellStyle name="Normal 4 4 19" xfId="12398" xr:uid="{A9899CC4-8D74-42E8-BCF8-C9D3A48E992D}"/>
    <cellStyle name="Normal 4 4 2" xfId="986" xr:uid="{00000000-0005-0000-0000-00008C050000}"/>
    <cellStyle name="Normal 4 4 2 10" xfId="5287" xr:uid="{C9173801-F243-4242-8E05-DC6C5B03108B}"/>
    <cellStyle name="Normal 4 4 2 10 2" xfId="14585" xr:uid="{F26842E6-D563-4B7F-8110-180DFE5C4E58}"/>
    <cellStyle name="Normal 4 4 2 11" xfId="7038" xr:uid="{C1444B38-653A-47C1-BC0B-D3D8BF26F179}"/>
    <cellStyle name="Normal 4 4 2 11 2" xfId="17418" xr:uid="{314483FD-0D38-4D7A-8265-1ED74DFD92C4}"/>
    <cellStyle name="Normal 4 4 2 12" xfId="9871" xr:uid="{A3AC162A-2DE9-4F7B-AD6A-DE6A3844C058}"/>
    <cellStyle name="Normal 4 4 2 12 2" xfId="20251" xr:uid="{59975E48-62EE-45A4-B296-82A3B2ACB754}"/>
    <cellStyle name="Normal 4 4 2 13" xfId="25533" xr:uid="{9F4800AD-9630-4E1B-AD92-F43594679442}"/>
    <cellStyle name="Normal 4 4 2 14" xfId="12421" xr:uid="{D74C7FFF-C9EB-42C1-9F53-D6CE6B1B9E77}"/>
    <cellStyle name="Normal 4 4 2 2" xfId="987" xr:uid="{00000000-0005-0000-0000-00008D050000}"/>
    <cellStyle name="Normal 4 4 2 2 10" xfId="7039" xr:uid="{0C75F5A4-51F1-48A4-A6E7-A128AD4FCE49}"/>
    <cellStyle name="Normal 4 4 2 2 10 2" xfId="17419" xr:uid="{135BC228-1136-41D3-8267-62DFD5C8E68A}"/>
    <cellStyle name="Normal 4 4 2 2 11" xfId="9872" xr:uid="{604D1C80-960E-4BFA-9D20-5FC2026C65D6}"/>
    <cellStyle name="Normal 4 4 2 2 11 2" xfId="20252" xr:uid="{E35A96B7-C2BD-43FB-BDC2-1739CB2156B3}"/>
    <cellStyle name="Normal 4 4 2 2 12" xfId="24311" xr:uid="{4A384093-1FFD-408D-922E-635A1B405B55}"/>
    <cellStyle name="Normal 4 4 2 2 13" xfId="12481" xr:uid="{175A71FC-C908-4D69-AB58-4779FA75F504}"/>
    <cellStyle name="Normal 4 4 2 2 2" xfId="988" xr:uid="{00000000-0005-0000-0000-00008E050000}"/>
    <cellStyle name="Normal 4 4 2 2 2 10" xfId="13046" xr:uid="{A6E6A654-C557-4408-A191-9785EF23F9C9}"/>
    <cellStyle name="Normal 4 4 2 2 2 2" xfId="2786" xr:uid="{00000000-0005-0000-0000-00001B060000}"/>
    <cellStyle name="Normal 4 4 2 2 2 2 2" xfId="3339" xr:uid="{00000000-0005-0000-0000-00001C060000}"/>
    <cellStyle name="Normal 4 4 2 2 2 2 2 2" xfId="6396" xr:uid="{511D1F66-3411-48B0-8203-F4A9DA2F0FDA}"/>
    <cellStyle name="Normal 4 4 2 2 2 2 2 2 2" xfId="26973" xr:uid="{CF2747F8-798C-4EE4-A498-23C0D530D462}"/>
    <cellStyle name="Normal 4 4 2 2 2 2 2 2 3" xfId="15965" xr:uid="{2496F23A-2799-4B71-A3D3-B015345047AD}"/>
    <cellStyle name="Normal 4 4 2 2 2 2 2 3" xfId="8418" xr:uid="{970E17C2-EE93-4EEC-BB27-5FEFC93133D0}"/>
    <cellStyle name="Normal 4 4 2 2 2 2 2 3 2" xfId="18798" xr:uid="{E6AD4DF1-08AE-468A-9A9E-EB0A51DD43C1}"/>
    <cellStyle name="Normal 4 4 2 2 2 2 2 4" xfId="11251" xr:uid="{DA6302FF-5F54-4CB8-8D31-2B5660D0A0D0}"/>
    <cellStyle name="Normal 4 4 2 2 2 2 2 4 2" xfId="21631" xr:uid="{3B1D8A81-8262-4551-AF7F-A106365422DE}"/>
    <cellStyle name="Normal 4 4 2 2 2 2 2 5" xfId="24644" xr:uid="{4EE14F1F-6E23-4F8C-A333-BDD37E0A2B32}"/>
    <cellStyle name="Normal 4 4 2 2 2 2 2 6" xfId="13899" xr:uid="{380085B0-B0B8-4C53-8E8D-9D2D868E11CD}"/>
    <cellStyle name="Normal 4 4 2 2 2 2 3" xfId="4339" xr:uid="{AEAE18D6-B6A2-4423-B376-EE2258BAE3B4}"/>
    <cellStyle name="Normal 4 4 2 2 2 2 3 2" xfId="9110" xr:uid="{F7CAB04E-5C88-4621-AFBE-A71D17F42617}"/>
    <cellStyle name="Normal 4 4 2 2 2 2 3 2 2" xfId="29153" xr:uid="{6A8DDABF-4C37-439B-8667-261F05E25C34}"/>
    <cellStyle name="Normal 4 4 2 2 2 2 3 2 3" xfId="19490" xr:uid="{A792F0D7-A64E-4E0E-B7F9-423078DB920D}"/>
    <cellStyle name="Normal 4 4 2 2 2 2 3 3" xfId="11943" xr:uid="{CE8EBFB3-29D4-4601-A9E4-2D7CF75189D9}"/>
    <cellStyle name="Normal 4 4 2 2 2 2 3 3 2" xfId="22323" xr:uid="{84601BE3-0C8C-4632-A8BF-59F4D773A787}"/>
    <cellStyle name="Normal 4 4 2 2 2 2 3 4" xfId="22995" xr:uid="{99EE9227-CAEB-4D8C-80C0-AE85048853AE}"/>
    <cellStyle name="Normal 4 4 2 2 2 2 3 5" xfId="16657" xr:uid="{DBE0CC71-F13E-4119-9FD5-C290E64E1003}"/>
    <cellStyle name="Normal 4 4 2 2 2 2 4" xfId="6003" xr:uid="{E29511A5-072F-46C5-9071-ECE49B5D10BB}"/>
    <cellStyle name="Normal 4 4 2 2 2 2 4 2" xfId="25958" xr:uid="{21EA62E7-FDEC-4B32-A0A4-DC9A3B600A76}"/>
    <cellStyle name="Normal 4 4 2 2 2 2 4 3" xfId="15456" xr:uid="{D612C83B-A711-4645-8E86-03E48856C23E}"/>
    <cellStyle name="Normal 4 4 2 2 2 2 5" xfId="7909" xr:uid="{5E99DD95-E668-4AC6-A724-57D53EA08726}"/>
    <cellStyle name="Normal 4 4 2 2 2 2 5 2" xfId="18289" xr:uid="{3BD3DDD6-EF27-4A7D-BAA0-A7558C56A056}"/>
    <cellStyle name="Normal 4 4 2 2 2 2 6" xfId="10742" xr:uid="{1D69AD4B-070D-42F5-9F2C-846D09B973BA}"/>
    <cellStyle name="Normal 4 4 2 2 2 2 6 2" xfId="21122" xr:uid="{A8EC71FD-2B66-42EE-A265-6214D0EAC78E}"/>
    <cellStyle name="Normal 4 4 2 2 2 2 7" xfId="25547" xr:uid="{2EB83C0E-B6E5-49D5-90F4-89EB3B468253}"/>
    <cellStyle name="Normal 4 4 2 2 2 2 8" xfId="13242" xr:uid="{97FE9524-DB6E-4184-B9C3-5EBAD2CD12E5}"/>
    <cellStyle name="Normal 4 4 2 2 2 3" xfId="3340" xr:uid="{00000000-0005-0000-0000-00001D060000}"/>
    <cellStyle name="Normal 4 4 2 2 2 3 2" xfId="4530" xr:uid="{D57982D1-20D9-4173-95B8-81B03C06454C}"/>
    <cellStyle name="Normal 4 4 2 2 2 3 2 2" xfId="9301" xr:uid="{1906EB99-6934-4261-AEAC-9930B70BD463}"/>
    <cellStyle name="Normal 4 4 2 2 2 3 2 2 2" xfId="19681" xr:uid="{1CADBF01-9C05-4A55-B9F4-3B06C0E8A9DB}"/>
    <cellStyle name="Normal 4 4 2 2 2 3 2 3" xfId="12134" xr:uid="{B1998454-18F7-4601-BEA8-E7004959746B}"/>
    <cellStyle name="Normal 4 4 2 2 2 3 2 3 2" xfId="22514" xr:uid="{5F06841B-3EAD-4DB7-A203-7E3CF23CB48B}"/>
    <cellStyle name="Normal 4 4 2 2 2 3 2 4" xfId="27161" xr:uid="{0D40DEB6-A1C5-4870-864E-B777A435FACC}"/>
    <cellStyle name="Normal 4 4 2 2 2 3 2 5" xfId="16848" xr:uid="{9305266D-298E-4E88-83D3-F06AB75B37F3}"/>
    <cellStyle name="Normal 4 4 2 2 2 3 3" xfId="6397" xr:uid="{F0F6FE15-531E-46FD-B7EC-7220C77B92AD}"/>
    <cellStyle name="Normal 4 4 2 2 2 3 3 2" xfId="15966" xr:uid="{393AECD1-A0B3-4EBC-99E7-9080A686AED5}"/>
    <cellStyle name="Normal 4 4 2 2 2 3 4" xfId="8419" xr:uid="{504702F1-FB65-4350-9EA7-4CC0BB8656F8}"/>
    <cellStyle name="Normal 4 4 2 2 2 3 4 2" xfId="18799" xr:uid="{9F5804A4-D7E8-4AC6-8592-695651461A87}"/>
    <cellStyle name="Normal 4 4 2 2 2 3 5" xfId="11252" xr:uid="{DAA82E6E-C4E8-4C7E-84D1-1D2ABE0E9881}"/>
    <cellStyle name="Normal 4 4 2 2 2 3 5 2" xfId="21632" xr:uid="{CCEC414D-7C2C-494A-BF66-DD3C43D3A7A0}"/>
    <cellStyle name="Normal 4 4 2 2 2 3 6" xfId="24481" xr:uid="{8E9E08F5-837D-4108-9E5C-415FBCA96176}"/>
    <cellStyle name="Normal 4 4 2 2 2 3 7" xfId="13900" xr:uid="{C469E6A9-5373-4DAB-812F-E339E68D49A2}"/>
    <cellStyle name="Normal 4 4 2 2 2 4" xfId="3338" xr:uid="{00000000-0005-0000-0000-00001E060000}"/>
    <cellStyle name="Normal 4 4 2 2 2 4 2" xfId="6395" xr:uid="{F81A55A4-5FE1-4013-B08F-3EABC539D636}"/>
    <cellStyle name="Normal 4 4 2 2 2 4 2 2" xfId="28320" xr:uid="{569CA92F-9FC0-4280-9EA4-DC0F7D5BD3B3}"/>
    <cellStyle name="Normal 4 4 2 2 2 4 2 3" xfId="15964" xr:uid="{26A3D037-3327-422B-B13C-C701142E81BC}"/>
    <cellStyle name="Normal 4 4 2 2 2 4 3" xfId="8417" xr:uid="{BF5ED76A-EB79-4BF6-8079-CCFD13518FC9}"/>
    <cellStyle name="Normal 4 4 2 2 2 4 3 2" xfId="18797" xr:uid="{A8F6A1F1-2A47-4B4E-A529-28F5E372A247}"/>
    <cellStyle name="Normal 4 4 2 2 2 4 4" xfId="11250" xr:uid="{A27CFCA9-37A9-487C-8559-55C0F7A213CE}"/>
    <cellStyle name="Normal 4 4 2 2 2 4 4 2" xfId="21630" xr:uid="{02BF1CB0-7FEF-4913-8B53-0ACB069F257B}"/>
    <cellStyle name="Normal 4 4 2 2 2 4 5" xfId="23064" xr:uid="{727C9D6C-675F-405D-9B22-9C4EDD2BF3FD}"/>
    <cellStyle name="Normal 4 4 2 2 2 4 6" xfId="13898" xr:uid="{8552BB07-E4B1-47A4-A0DF-E45B39E14019}"/>
    <cellStyle name="Normal 4 4 2 2 2 5" xfId="4246" xr:uid="{1B5DDFF2-700E-49C0-B6C4-9115F3C3A1FC}"/>
    <cellStyle name="Normal 4 4 2 2 2 5 2" xfId="9017" xr:uid="{E9AF53E9-8F82-4245-B39F-F5E954B3F427}"/>
    <cellStyle name="Normal 4 4 2 2 2 5 2 2" xfId="29088" xr:uid="{EFF38729-D6BC-4932-AC44-EA578773EBC7}"/>
    <cellStyle name="Normal 4 4 2 2 2 5 2 3" xfId="19397" xr:uid="{53BA4873-F7AA-46D5-984C-7D06F76CE2C6}"/>
    <cellStyle name="Normal 4 4 2 2 2 5 3" xfId="11850" xr:uid="{9484FA93-8A4D-4135-8E3C-B9DA048FEECE}"/>
    <cellStyle name="Normal 4 4 2 2 2 5 3 2" xfId="22230" xr:uid="{E714DF82-67F8-4F82-92EA-6A400075F110}"/>
    <cellStyle name="Normal 4 4 2 2 2 5 4" xfId="24201" xr:uid="{4E8C4B6F-C3D7-4D57-9485-08951DB99FBF}"/>
    <cellStyle name="Normal 4 4 2 2 2 5 5" xfId="16564" xr:uid="{1DABC36D-944F-42FD-8DE0-AA39F762EE91}"/>
    <cellStyle name="Normal 4 4 2 2 2 6" xfId="5289" xr:uid="{4E40497E-6E2A-434D-87A7-EA8E5896162A}"/>
    <cellStyle name="Normal 4 4 2 2 2 6 2" xfId="27333" xr:uid="{72415122-6861-485B-B3F3-915932AD873D}"/>
    <cellStyle name="Normal 4 4 2 2 2 6 3" xfId="14587" xr:uid="{341FD1A3-1C03-474C-B496-7F4B76F75C23}"/>
    <cellStyle name="Normal 4 4 2 2 2 7" xfId="7040" xr:uid="{A3223282-F4FF-4C25-B57C-E63E4EE3075F}"/>
    <cellStyle name="Normal 4 4 2 2 2 7 2" xfId="17420" xr:uid="{CA7AAA4B-5AC8-4800-8104-9B57188E912F}"/>
    <cellStyle name="Normal 4 4 2 2 2 8" xfId="9873" xr:uid="{AA367147-979C-4209-BE07-E247F79F9987}"/>
    <cellStyle name="Normal 4 4 2 2 2 8 2" xfId="20253" xr:uid="{E25F9F74-8F47-47F4-859D-31C44F7078A0}"/>
    <cellStyle name="Normal 4 4 2 2 2 9" xfId="24170" xr:uid="{340DEFD4-3A60-455F-B7D1-FCE635C519F5}"/>
    <cellStyle name="Normal 4 4 2 2 3" xfId="2785" xr:uid="{00000000-0005-0000-0000-00001F060000}"/>
    <cellStyle name="Normal 4 4 2 2 3 2" xfId="3341" xr:uid="{00000000-0005-0000-0000-000020060000}"/>
    <cellStyle name="Normal 4 4 2 2 3 2 2" xfId="6398" xr:uid="{69768A5D-02B3-4CE8-980B-44CE4EE92A71}"/>
    <cellStyle name="Normal 4 4 2 2 3 2 2 2" xfId="28720" xr:uid="{D78FEAF6-37AF-4F64-9E40-DDF82F1432CF}"/>
    <cellStyle name="Normal 4 4 2 2 3 2 2 3" xfId="15967" xr:uid="{200B21F8-E051-4512-9808-A4DB8CC59D82}"/>
    <cellStyle name="Normal 4 4 2 2 3 2 3" xfId="8420" xr:uid="{3466F2CD-DCA8-4546-8C86-8F3CD1535758}"/>
    <cellStyle name="Normal 4 4 2 2 3 2 3 2" xfId="18800" xr:uid="{602CFB8F-DA78-4834-BA32-7C58AC4CE0DE}"/>
    <cellStyle name="Normal 4 4 2 2 3 2 4" xfId="11253" xr:uid="{6A126DB7-D971-4949-B4D3-9A5DE6CF484A}"/>
    <cellStyle name="Normal 4 4 2 2 3 2 4 2" xfId="21633" xr:uid="{5D54963C-899E-4456-97FC-F90A8C8DDD6B}"/>
    <cellStyle name="Normal 4 4 2 2 3 2 5" xfId="24232" xr:uid="{6CC866C5-BA2D-4DAA-AD10-0FFB2AAC7F19}"/>
    <cellStyle name="Normal 4 4 2 2 3 2 6" xfId="13901" xr:uid="{A7148D7B-9C79-4FA5-BC09-D7F830210FCF}"/>
    <cellStyle name="Normal 4 4 2 2 3 3" xfId="4338" xr:uid="{6A44BF57-F8D2-4E33-BB4C-9D0E9446C87B}"/>
    <cellStyle name="Normal 4 4 2 2 3 3 2" xfId="9109" xr:uid="{79B1799D-E6E3-4844-817D-B3AC2660A494}"/>
    <cellStyle name="Normal 4 4 2 2 3 3 2 2" xfId="29152" xr:uid="{2B362ED0-5344-4B36-A5F2-DC29B4E651E2}"/>
    <cellStyle name="Normal 4 4 2 2 3 3 2 3" xfId="19489" xr:uid="{8910AE9E-9AEE-4D3D-AAB5-C1CF1E1231AC}"/>
    <cellStyle name="Normal 4 4 2 2 3 3 3" xfId="11942" xr:uid="{B582E6F3-2430-4631-8D32-76DEBB197905}"/>
    <cellStyle name="Normal 4 4 2 2 3 3 3 2" xfId="22322" xr:uid="{D543972F-32F3-49D1-A40E-9621FB165C4F}"/>
    <cellStyle name="Normal 4 4 2 2 3 3 4" xfId="24907" xr:uid="{C974BD5E-5D88-4BDE-B086-E99DF87B1C01}"/>
    <cellStyle name="Normal 4 4 2 2 3 3 5" xfId="16656" xr:uid="{F417541B-77ED-42A0-A242-4B91FFDC9C95}"/>
    <cellStyle name="Normal 4 4 2 2 3 4" xfId="6002" xr:uid="{96248991-7D51-4E9B-97A5-A5A3DE115131}"/>
    <cellStyle name="Normal 4 4 2 2 3 4 2" xfId="26935" xr:uid="{5DDB1C1B-3D0C-4DBD-8063-DDE3D7FB13FF}"/>
    <cellStyle name="Normal 4 4 2 2 3 4 3" xfId="15455" xr:uid="{FB994E50-F762-4F05-815A-55EF3687280F}"/>
    <cellStyle name="Normal 4 4 2 2 3 5" xfId="7908" xr:uid="{9EB05466-062C-4469-9947-9025F4C8A514}"/>
    <cellStyle name="Normal 4 4 2 2 3 5 2" xfId="18288" xr:uid="{8C3FAA84-6586-49A1-BE99-2CBB983CBD69}"/>
    <cellStyle name="Normal 4 4 2 2 3 6" xfId="10741" xr:uid="{47C44A2D-A4D2-4DED-A7A4-C203843BB499}"/>
    <cellStyle name="Normal 4 4 2 2 3 6 2" xfId="21121" xr:uid="{DFBB5A1F-C978-4328-A712-F706247A5CEF}"/>
    <cellStyle name="Normal 4 4 2 2 3 7" xfId="23718" xr:uid="{53983EAF-405A-4A68-B671-E39B9079E1D0}"/>
    <cellStyle name="Normal 4 4 2 2 3 8" xfId="13241" xr:uid="{7D6F806D-EC38-440D-B3AD-83353E843758}"/>
    <cellStyle name="Normal 4 4 2 2 4" xfId="3342" xr:uid="{00000000-0005-0000-0000-000021060000}"/>
    <cellStyle name="Normal 4 4 2 2 4 2" xfId="4531" xr:uid="{B295BD5D-4A86-43B3-8633-BD21E21795ED}"/>
    <cellStyle name="Normal 4 4 2 2 4 2 2" xfId="9302" xr:uid="{4AA3D06E-817C-4FE4-A047-54D579A4D61A}"/>
    <cellStyle name="Normal 4 4 2 2 4 2 2 2" xfId="19682" xr:uid="{4BF8F51E-12F7-4D38-BE3F-526DF59CA949}"/>
    <cellStyle name="Normal 4 4 2 2 4 2 3" xfId="12135" xr:uid="{42F26D03-D924-4299-9354-48DF765EA6E1}"/>
    <cellStyle name="Normal 4 4 2 2 4 2 3 2" xfId="22515" xr:uid="{C2826C7B-C340-49D4-AEB9-19C403F9D96B}"/>
    <cellStyle name="Normal 4 4 2 2 4 2 4" xfId="25859" xr:uid="{EDF842B6-3937-4137-8EAE-444882F0819C}"/>
    <cellStyle name="Normal 4 4 2 2 4 2 5" xfId="16849" xr:uid="{7F9F8C60-6B4E-4F6F-A10A-3CE6DA5F2761}"/>
    <cellStyle name="Normal 4 4 2 2 4 3" xfId="6399" xr:uid="{3940C7DE-70FB-49CF-BD1E-CC4625C42B7A}"/>
    <cellStyle name="Normal 4 4 2 2 4 3 2" xfId="15968" xr:uid="{2D54A11E-FF4C-47AC-AE13-47EB5DD75731}"/>
    <cellStyle name="Normal 4 4 2 2 4 4" xfId="8421" xr:uid="{3F679B0C-F09E-4C98-B721-4D0AB18F3AE6}"/>
    <cellStyle name="Normal 4 4 2 2 4 4 2" xfId="18801" xr:uid="{3343F9AC-DB0D-480C-A640-F8DE770B3567}"/>
    <cellStyle name="Normal 4 4 2 2 4 5" xfId="11254" xr:uid="{2302EC03-7E78-4B3A-84BC-D18671DC7463}"/>
    <cellStyle name="Normal 4 4 2 2 4 5 2" xfId="21634" xr:uid="{4E879307-37C7-4D37-AA7E-98FC66DD073C}"/>
    <cellStyle name="Normal 4 4 2 2 4 6" xfId="25389" xr:uid="{2B1BE565-3070-4CBD-A8A7-826B87398CCA}"/>
    <cellStyle name="Normal 4 4 2 2 4 7" xfId="13902" xr:uid="{A9A64EC3-4267-44C0-8F66-ADF1DBE3DA21}"/>
    <cellStyle name="Normal 4 4 2 2 5" xfId="3337" xr:uid="{00000000-0005-0000-0000-000022060000}"/>
    <cellStyle name="Normal 4 4 2 2 5 2" xfId="6394" xr:uid="{5062E618-E82E-42FB-A778-7EC3F6941EE7}"/>
    <cellStyle name="Normal 4 4 2 2 5 2 2" xfId="26527" xr:uid="{BF4A22E8-47BF-4AE4-8B06-189C61C88340}"/>
    <cellStyle name="Normal 4 4 2 2 5 2 3" xfId="15963" xr:uid="{34CFE1EC-966C-4649-BDA4-5B79ED1C886F}"/>
    <cellStyle name="Normal 4 4 2 2 5 3" xfId="8416" xr:uid="{0B715A8F-AAB0-4DFA-BAE7-20B7354D978C}"/>
    <cellStyle name="Normal 4 4 2 2 5 3 2" xfId="18796" xr:uid="{41F0A7D8-AB8E-4B60-982D-97BA8ADCC0F1}"/>
    <cellStyle name="Normal 4 4 2 2 5 4" xfId="11249" xr:uid="{85457368-CE3B-45FB-BA69-8CC85A11D34F}"/>
    <cellStyle name="Normal 4 4 2 2 5 4 2" xfId="21629" xr:uid="{193BE4AF-9649-42CB-89A7-80CFD85DE0CE}"/>
    <cellStyle name="Normal 4 4 2 2 5 5" xfId="24583" xr:uid="{9CB8F697-BCC2-40ED-847C-A67F724127DE}"/>
    <cellStyle name="Normal 4 4 2 2 5 6" xfId="13897" xr:uid="{8DD6C700-A359-472F-A44D-9D09EC1DD08E}"/>
    <cellStyle name="Normal 4 4 2 2 6" xfId="2556" xr:uid="{00000000-0005-0000-0000-000023060000}"/>
    <cellStyle name="Normal 4 4 2 2 6 2" xfId="5825" xr:uid="{DC4B1AE2-E38E-4F7D-B7F9-68E626E6D6E0}"/>
    <cellStyle name="Normal 4 4 2 2 6 2 2" xfId="28404" xr:uid="{0294B801-8558-4D60-BB1D-C74AED4ACEAA}"/>
    <cellStyle name="Normal 4 4 2 2 6 2 3" xfId="15227" xr:uid="{FCF708E1-6C2E-4FB3-B0DE-25CA0F80D6F0}"/>
    <cellStyle name="Normal 4 4 2 2 6 3" xfId="7680" xr:uid="{5ECF2951-199F-4EA0-BB10-67F9E1354813}"/>
    <cellStyle name="Normal 4 4 2 2 6 3 2" xfId="18060" xr:uid="{95620D9C-ED80-4DB4-8DD5-77F617E8DEC6}"/>
    <cellStyle name="Normal 4 4 2 2 6 4" xfId="10513" xr:uid="{2CB7DFE3-E213-4A1A-BE1A-20DE844B62D1}"/>
    <cellStyle name="Normal 4 4 2 2 6 4 2" xfId="20893" xr:uid="{C939A820-A911-45B8-861D-39CA8982E263}"/>
    <cellStyle name="Normal 4 4 2 2 6 5" xfId="25090" xr:uid="{50630A23-1783-4E8E-8EBD-8E95B5AE0135}"/>
    <cellStyle name="Normal 4 4 2 2 6 6" xfId="12943" xr:uid="{DC969C50-06CB-42DE-AAA8-B174C5A7B8E8}"/>
    <cellStyle name="Normal 4 4 2 2 7" xfId="2250" xr:uid="{00000000-0005-0000-0000-000019060000}"/>
    <cellStyle name="Normal 4 4 2 2 7 2" xfId="7376" xr:uid="{49CA78DA-20A4-4038-8506-5DDD29FC25DE}"/>
    <cellStyle name="Normal 4 4 2 2 7 2 2" xfId="17756" xr:uid="{1B2A0586-7E36-4B38-834F-A9A444B3A174}"/>
    <cellStyle name="Normal 4 4 2 2 7 3" xfId="10209" xr:uid="{572E385B-266A-46A8-9ED4-56DED6012742}"/>
    <cellStyle name="Normal 4 4 2 2 7 3 2" xfId="20589" xr:uid="{C8CD3E5D-43F1-48B5-ACE9-D6CD559183A0}"/>
    <cellStyle name="Normal 4 4 2 2 7 4" xfId="25248" xr:uid="{83230BF6-A134-4CA9-9917-EEAFA2C3B914}"/>
    <cellStyle name="Normal 4 4 2 2 7 5" xfId="14923" xr:uid="{D659C309-94E5-4BC5-B696-F22FD405B31F}"/>
    <cellStyle name="Normal 4 4 2 2 8" xfId="3801" xr:uid="{DDC15438-3D68-4FAD-9D9B-C7E2E167FEA4}"/>
    <cellStyle name="Normal 4 4 2 2 8 2" xfId="8636" xr:uid="{4C619C33-DE7C-49B8-B166-2CA910B63CFD}"/>
    <cellStyle name="Normal 4 4 2 2 8 2 2" xfId="19016" xr:uid="{44B94BF2-0CAD-4A78-B3B9-ECF987ADDE5A}"/>
    <cellStyle name="Normal 4 4 2 2 8 3" xfId="11469" xr:uid="{7B76BDC5-3EC5-42AF-8E55-BFF102FBEAC6}"/>
    <cellStyle name="Normal 4 4 2 2 8 3 2" xfId="21849" xr:uid="{34AC7D1B-4264-4C58-B0E6-F3D739E9EB6C}"/>
    <cellStyle name="Normal 4 4 2 2 8 4" xfId="16183" xr:uid="{545ED7F2-872A-448F-928C-E98B0C60218F}"/>
    <cellStyle name="Normal 4 4 2 2 9" xfId="5288" xr:uid="{4258AE63-37FA-4E3B-88C7-E1ACC51B3145}"/>
    <cellStyle name="Normal 4 4 2 2 9 2" xfId="14586" xr:uid="{28244A37-8FC1-4209-BC34-54CFE44D5963}"/>
    <cellStyle name="Normal 4 4 2 3" xfId="989" xr:uid="{00000000-0005-0000-0000-00008F050000}"/>
    <cellStyle name="Normal 4 4 2 3 10" xfId="9874" xr:uid="{B1AD3C3B-E4EF-4540-8370-CA00C891082A}"/>
    <cellStyle name="Normal 4 4 2 3 10 2" xfId="20254" xr:uid="{4960A5F0-C12E-4B12-AC3D-EEDB6B8C464C}"/>
    <cellStyle name="Normal 4 4 2 3 11" xfId="25422" xr:uid="{0AB0255F-72B3-4885-B9E1-813751B34C02}"/>
    <cellStyle name="Normal 4 4 2 3 12" xfId="12598" xr:uid="{CA292A13-D5E7-41FE-9B23-465F582E343E}"/>
    <cellStyle name="Normal 4 4 2 3 2" xfId="2787" xr:uid="{00000000-0005-0000-0000-000025060000}"/>
    <cellStyle name="Normal 4 4 2 3 2 2" xfId="3344" xr:uid="{00000000-0005-0000-0000-000026060000}"/>
    <cellStyle name="Normal 4 4 2 3 2 2 2" xfId="6401" xr:uid="{343E5849-A095-4356-A6E4-AA28C144EC79}"/>
    <cellStyle name="Normal 4 4 2 3 2 2 2 2" xfId="28615" xr:uid="{9F7BCF5F-F784-4400-B20C-6A8977FADB81}"/>
    <cellStyle name="Normal 4 4 2 3 2 2 2 3" xfId="15970" xr:uid="{591177A3-FFCB-4982-BC14-F6A0916A77D9}"/>
    <cellStyle name="Normal 4 4 2 3 2 2 3" xfId="8423" xr:uid="{C2FF869B-A854-4C88-816D-6510E892D87D}"/>
    <cellStyle name="Normal 4 4 2 3 2 2 3 2" xfId="18803" xr:uid="{7FFBDEA1-A1E4-4C6D-AE1C-A491E9D3ABD1}"/>
    <cellStyle name="Normal 4 4 2 3 2 2 4" xfId="11256" xr:uid="{CD8E96AA-81A3-461E-A843-965AE1CC3170}"/>
    <cellStyle name="Normal 4 4 2 3 2 2 4 2" xfId="21636" xr:uid="{77235E0C-8C7F-4FA5-9A70-8801406D4A23}"/>
    <cellStyle name="Normal 4 4 2 3 2 2 5" xfId="25541" xr:uid="{7E2DF8E2-5082-41B1-A468-00E7FFC3BF73}"/>
    <cellStyle name="Normal 4 4 2 3 2 2 6" xfId="13904" xr:uid="{B88B7EB3-9F60-4C35-8B12-3E2052EF28BE}"/>
    <cellStyle name="Normal 4 4 2 3 2 3" xfId="4340" xr:uid="{74B3D252-263A-4214-BAD9-6E1714328469}"/>
    <cellStyle name="Normal 4 4 2 3 2 3 2" xfId="9111" xr:uid="{DB4B5A45-226D-48AB-B1C4-D080C1D639FB}"/>
    <cellStyle name="Normal 4 4 2 3 2 3 2 2" xfId="29154" xr:uid="{77C2008E-03E2-4F0C-8CD8-F2962237139D}"/>
    <cellStyle name="Normal 4 4 2 3 2 3 2 3" xfId="19491" xr:uid="{F109FBB9-64BD-468A-9BC6-6BCA65B9F0D5}"/>
    <cellStyle name="Normal 4 4 2 3 2 3 3" xfId="11944" xr:uid="{44FA4A1B-9B44-4CF4-832E-40967D5F0FCA}"/>
    <cellStyle name="Normal 4 4 2 3 2 3 3 2" xfId="22324" xr:uid="{FA817901-995B-4402-B4DD-318F52720169}"/>
    <cellStyle name="Normal 4 4 2 3 2 3 4" xfId="24397" xr:uid="{64414920-5AB8-4F86-809F-DC5AA7D433CB}"/>
    <cellStyle name="Normal 4 4 2 3 2 3 5" xfId="16658" xr:uid="{8F21A49A-4D31-4E84-B3AA-8FFCA76483E1}"/>
    <cellStyle name="Normal 4 4 2 3 2 4" xfId="6004" xr:uid="{9ED9DD77-8200-4D6A-8D46-C6657E276F95}"/>
    <cellStyle name="Normal 4 4 2 3 2 4 2" xfId="27777" xr:uid="{AE5FCA32-9F15-45B6-9EEB-C0AFB6BF84CE}"/>
    <cellStyle name="Normal 4 4 2 3 2 4 3" xfId="15457" xr:uid="{0F694240-3902-4780-8B9A-3D5321D5FECC}"/>
    <cellStyle name="Normal 4 4 2 3 2 5" xfId="7910" xr:uid="{E3EE78A6-E101-42FF-AEEA-BFEBB2AF86C3}"/>
    <cellStyle name="Normal 4 4 2 3 2 5 2" xfId="18290" xr:uid="{C1E16FBA-FE8E-4A54-B65B-A50FA1CAC283}"/>
    <cellStyle name="Normal 4 4 2 3 2 6" xfId="10743" xr:uid="{0FFF8D92-EAD0-434C-BD7F-BD069BCCF53A}"/>
    <cellStyle name="Normal 4 4 2 3 2 6 2" xfId="21123" xr:uid="{5EB6700C-27A8-4AD6-876E-4973B72CA798}"/>
    <cellStyle name="Normal 4 4 2 3 2 7" xfId="24690" xr:uid="{D52FFB66-82B9-4586-B744-665C9F32E133}"/>
    <cellStyle name="Normal 4 4 2 3 2 8" xfId="13243" xr:uid="{A24D2BD8-95B1-4F46-A668-2EE59A1BDC03}"/>
    <cellStyle name="Normal 4 4 2 3 3" xfId="3345" xr:uid="{00000000-0005-0000-0000-000027060000}"/>
    <cellStyle name="Normal 4 4 2 3 3 2" xfId="4532" xr:uid="{B667C967-0561-4C42-8BC5-90F59086EA4F}"/>
    <cellStyle name="Normal 4 4 2 3 3 2 2" xfId="9303" xr:uid="{5D054F46-D740-4D54-A354-11CE584B8EC4}"/>
    <cellStyle name="Normal 4 4 2 3 3 2 2 2" xfId="29280" xr:uid="{4D6ACDE4-B724-4058-B0EB-6FD435DC408F}"/>
    <cellStyle name="Normal 4 4 2 3 3 2 2 3" xfId="19683" xr:uid="{AD9CB9B7-9155-4620-BD89-267FF7E163A2}"/>
    <cellStyle name="Normal 4 4 2 3 3 2 3" xfId="12136" xr:uid="{B1CEB952-4071-4AA7-B3E2-61A45C9196DF}"/>
    <cellStyle name="Normal 4 4 2 3 3 2 3 2" xfId="22516" xr:uid="{CA3F5B6B-0FB8-40ED-95B1-0404A707E6EF}"/>
    <cellStyle name="Normal 4 4 2 3 3 2 4" xfId="25826" xr:uid="{B557E776-EDB1-4F38-8179-39D0DD17A096}"/>
    <cellStyle name="Normal 4 4 2 3 3 2 5" xfId="16850" xr:uid="{0AC8B89C-7AF6-4A8E-88EC-20BF3A4E2B09}"/>
    <cellStyle name="Normal 4 4 2 3 3 3" xfId="6402" xr:uid="{3E03D1E4-46FB-4EA6-A55D-6CE5D746A0FA}"/>
    <cellStyle name="Normal 4 4 2 3 3 3 2" xfId="27084" xr:uid="{AF6B99DB-4970-44F9-83F8-550353C549F2}"/>
    <cellStyle name="Normal 4 4 2 3 3 3 3" xfId="15971" xr:uid="{05546C51-7A74-4DC9-A123-D32CCF69BB41}"/>
    <cellStyle name="Normal 4 4 2 3 3 4" xfId="8424" xr:uid="{47DC54E8-D290-438B-A9F6-0A176AE63C6C}"/>
    <cellStyle name="Normal 4 4 2 3 3 4 2" xfId="18804" xr:uid="{E1755450-EC70-4494-BA45-A16E3958D2BB}"/>
    <cellStyle name="Normal 4 4 2 3 3 5" xfId="11257" xr:uid="{A6D1E6E4-5971-4942-887A-43650AFFEA0C}"/>
    <cellStyle name="Normal 4 4 2 3 3 5 2" xfId="21637" xr:uid="{B6280641-65D5-4190-AE7B-601DF9196AC1}"/>
    <cellStyle name="Normal 4 4 2 3 3 6" xfId="25560" xr:uid="{A8C4EC16-EA7A-4861-A0BB-F346D7F4F3D0}"/>
    <cellStyle name="Normal 4 4 2 3 3 7" xfId="13905" xr:uid="{02D88B39-740F-4D60-9A15-9A15A8A2BCB9}"/>
    <cellStyle name="Normal 4 4 2 3 4" xfId="3343" xr:uid="{00000000-0005-0000-0000-000028060000}"/>
    <cellStyle name="Normal 4 4 2 3 4 2" xfId="6400" xr:uid="{7CF52855-B221-49CE-A471-59823C1C5EC2}"/>
    <cellStyle name="Normal 4 4 2 3 4 2 2" xfId="27390" xr:uid="{196D2709-DB11-4493-87A8-571EF4FEB300}"/>
    <cellStyle name="Normal 4 4 2 3 4 2 3" xfId="15969" xr:uid="{78E67D20-8500-42B0-8342-77833EBFD547}"/>
    <cellStyle name="Normal 4 4 2 3 4 3" xfId="8422" xr:uid="{D392A788-D3F4-495C-92BB-C7DF535D7F6E}"/>
    <cellStyle name="Normal 4 4 2 3 4 3 2" xfId="18802" xr:uid="{C7850F2B-0321-44D0-A29E-DC57D5733915}"/>
    <cellStyle name="Normal 4 4 2 3 4 4" xfId="11255" xr:uid="{9F189DF0-C5E1-44CC-AC28-952D571D9414}"/>
    <cellStyle name="Normal 4 4 2 3 4 4 2" xfId="21635" xr:uid="{A6696CC3-A819-425E-8415-27596BCDCEF6}"/>
    <cellStyle name="Normal 4 4 2 3 4 5" xfId="25494" xr:uid="{F3F66694-76D2-4DD2-A42D-A490901CEB69}"/>
    <cellStyle name="Normal 4 4 2 3 4 6" xfId="13903" xr:uid="{BA747545-B287-4E7B-A45F-5E00E23DCEAE}"/>
    <cellStyle name="Normal 4 4 2 3 5" xfId="2599" xr:uid="{00000000-0005-0000-0000-000029060000}"/>
    <cellStyle name="Normal 4 4 2 3 5 2" xfId="5863" xr:uid="{139BE8FC-28F1-4734-8901-3B834D3D2588}"/>
    <cellStyle name="Normal 4 4 2 3 5 2 2" xfId="26182" xr:uid="{4DB9D009-C49D-4C9D-8B31-40E993ACDE8F}"/>
    <cellStyle name="Normal 4 4 2 3 5 2 3" xfId="15270" xr:uid="{14A9D6DC-889E-4B88-A44F-DB60655AF6C1}"/>
    <cellStyle name="Normal 4 4 2 3 5 3" xfId="7723" xr:uid="{E5424755-DE56-4D99-BDD0-F7BA8BA601D0}"/>
    <cellStyle name="Normal 4 4 2 3 5 3 2" xfId="18103" xr:uid="{44B2E874-9A5E-4728-B49D-E29AB0D6C375}"/>
    <cellStyle name="Normal 4 4 2 3 5 4" xfId="10556" xr:uid="{1872EAE9-2A01-45E2-840D-0999BEEF9D85}"/>
    <cellStyle name="Normal 4 4 2 3 5 4 2" xfId="20936" xr:uid="{BB83D161-21E9-4D6B-9DDF-6055BE109484}"/>
    <cellStyle name="Normal 4 4 2 3 5 5" xfId="23359" xr:uid="{37031A89-35BD-4127-BFD7-60F5F3E9C2EE}"/>
    <cellStyle name="Normal 4 4 2 3 5 6" xfId="12986" xr:uid="{412C8670-516E-44AC-ABE8-D75E24AA086C}"/>
    <cellStyle name="Normal 4 4 2 3 6" xfId="2365" xr:uid="{00000000-0005-0000-0000-000024060000}"/>
    <cellStyle name="Normal 4 4 2 3 6 2" xfId="7491" xr:uid="{030E696C-1599-4734-A257-268A964EDB54}"/>
    <cellStyle name="Normal 4 4 2 3 6 2 2" xfId="17871" xr:uid="{15D93248-80F7-4215-82CC-88F904825CB5}"/>
    <cellStyle name="Normal 4 4 2 3 6 3" xfId="10324" xr:uid="{20779726-FE34-46AE-8D69-243702F2566F}"/>
    <cellStyle name="Normal 4 4 2 3 6 3 2" xfId="20704" xr:uid="{0C161F4E-0E79-4057-B1D8-D0034A4E854D}"/>
    <cellStyle name="Normal 4 4 2 3 6 4" xfId="22907" xr:uid="{794A6DF2-1520-439A-BD2D-2EBAECF1CA97}"/>
    <cellStyle name="Normal 4 4 2 3 6 5" xfId="15038" xr:uid="{CA3A1C99-7CFD-4A4C-82D1-2277B4C1D22D}"/>
    <cellStyle name="Normal 4 4 2 3 7" xfId="3900" xr:uid="{A0A63680-17CA-489F-95A6-D6826EDC068D}"/>
    <cellStyle name="Normal 4 4 2 3 7 2" xfId="8731" xr:uid="{07A899F3-7EEC-467F-AEF0-B12738453FE0}"/>
    <cellStyle name="Normal 4 4 2 3 7 2 2" xfId="19111" xr:uid="{250E8EC4-8884-454C-9B4B-249992F96958}"/>
    <cellStyle name="Normal 4 4 2 3 7 3" xfId="11564" xr:uid="{9A952F7A-904B-45D3-880B-F6D974671C03}"/>
    <cellStyle name="Normal 4 4 2 3 7 3 2" xfId="21944" xr:uid="{B6ED0CF5-C516-4F13-A8BB-97E471131A4F}"/>
    <cellStyle name="Normal 4 4 2 3 7 4" xfId="16278" xr:uid="{7FA5334C-9CED-4ACE-9A17-0DE4230501E4}"/>
    <cellStyle name="Normal 4 4 2 3 8" xfId="5290" xr:uid="{8FC8B013-9E56-4911-9A8B-CAF8045B656D}"/>
    <cellStyle name="Normal 4 4 2 3 8 2" xfId="14588" xr:uid="{BC50FF17-FFFF-4D6D-B145-ACDCA896327D}"/>
    <cellStyle name="Normal 4 4 2 3 9" xfId="7041" xr:uid="{EE83E8F2-A16A-4CD0-BC5F-8F969FE98924}"/>
    <cellStyle name="Normal 4 4 2 3 9 2" xfId="17421" xr:uid="{51AFD0D0-CB0B-4931-8E43-E335997652BE}"/>
    <cellStyle name="Normal 4 4 2 4" xfId="990" xr:uid="{00000000-0005-0000-0000-000090050000}"/>
    <cellStyle name="Normal 4 4 2 4 2" xfId="3346" xr:uid="{00000000-0005-0000-0000-00002B060000}"/>
    <cellStyle name="Normal 4 4 2 4 2 2" xfId="6403" xr:uid="{20B61733-C29A-4013-826A-91229857E97E}"/>
    <cellStyle name="Normal 4 4 2 4 2 2 2" xfId="27175" xr:uid="{AE11D454-1CD7-41CE-B9C4-CA1ECC737D00}"/>
    <cellStyle name="Normal 4 4 2 4 2 2 3" xfId="15972" xr:uid="{297D34D7-ACE3-4DC9-866A-BB601572E752}"/>
    <cellStyle name="Normal 4 4 2 4 2 3" xfId="8425" xr:uid="{6A70F0BF-D7D0-4B85-B0C1-79744443D8AD}"/>
    <cellStyle name="Normal 4 4 2 4 2 3 2" xfId="18805" xr:uid="{267F612C-EEAF-43EE-B20C-E6ECA5E6DB21}"/>
    <cellStyle name="Normal 4 4 2 4 2 4" xfId="11258" xr:uid="{C6886769-9BD0-4F8E-A386-8BBF708CF0BA}"/>
    <cellStyle name="Normal 4 4 2 4 2 4 2" xfId="21638" xr:uid="{C9F7911D-DEE3-403B-83CD-E2A6C409A7AC}"/>
    <cellStyle name="Normal 4 4 2 4 2 5" xfId="23984" xr:uid="{B23B2DF9-82EF-45C7-9FBB-906912C74F17}"/>
    <cellStyle name="Normal 4 4 2 4 2 6" xfId="13906" xr:uid="{2F1045BB-53EA-4FB1-890A-6A2795B420BD}"/>
    <cellStyle name="Normal 4 4 2 4 3" xfId="2784" xr:uid="{00000000-0005-0000-0000-00002C060000}"/>
    <cellStyle name="Normal 4 4 2 4 3 2" xfId="6001" xr:uid="{95EA8E11-5537-4A68-AF65-8399F5C49F15}"/>
    <cellStyle name="Normal 4 4 2 4 3 2 2" xfId="28140" xr:uid="{68EEADF2-2AD1-47CD-95C5-623C2B15C40B}"/>
    <cellStyle name="Normal 4 4 2 4 3 2 3" xfId="15454" xr:uid="{81AC6881-060D-49E2-85F5-2E625E9E456B}"/>
    <cellStyle name="Normal 4 4 2 4 3 3" xfId="7907" xr:uid="{E3C17826-5BD3-463F-BCD5-BEEF9F957C4C}"/>
    <cellStyle name="Normal 4 4 2 4 3 3 2" xfId="18287" xr:uid="{4A831123-808B-4BCA-BC87-E889B02E29A8}"/>
    <cellStyle name="Normal 4 4 2 4 3 4" xfId="10740" xr:uid="{C684B92C-9FED-4F5B-B80A-33BD8DA70E4D}"/>
    <cellStyle name="Normal 4 4 2 4 3 4 2" xfId="21120" xr:uid="{0740E351-8637-4EB1-A9B8-E45D0364FF18}"/>
    <cellStyle name="Normal 4 4 2 4 3 5" xfId="22646" xr:uid="{771BE6F7-1616-4895-81F6-29430F4DFF5C}"/>
    <cellStyle name="Normal 4 4 2 4 3 6" xfId="13240" xr:uid="{75F1AEE9-9B4E-4585-8635-8BF605B8F223}"/>
    <cellStyle name="Normal 4 4 2 4 4" xfId="4193" xr:uid="{96BB92AC-F20C-4C4D-AE25-AF828871AFE4}"/>
    <cellStyle name="Normal 4 4 2 4 4 2" xfId="8964" xr:uid="{213E87B1-4640-4830-B3FE-2730CE3A4E12}"/>
    <cellStyle name="Normal 4 4 2 4 4 2 2" xfId="19344" xr:uid="{4732E8CE-8314-4A71-965F-4492544F64DC}"/>
    <cellStyle name="Normal 4 4 2 4 4 3" xfId="11797" xr:uid="{1E649367-FA4B-4B30-B77B-B6496126789A}"/>
    <cellStyle name="Normal 4 4 2 4 4 3 2" xfId="22177" xr:uid="{54000B27-16F5-4737-97AC-5EF6B85A6040}"/>
    <cellStyle name="Normal 4 4 2 4 4 4" xfId="23151" xr:uid="{8F9319D7-B853-4F09-B86A-AB41BD9E4F06}"/>
    <cellStyle name="Normal 4 4 2 4 4 5" xfId="16511" xr:uid="{59A15F81-D3BA-4822-93BE-A4760071BFE6}"/>
    <cellStyle name="Normal 4 4 2 4 5" xfId="5291" xr:uid="{533E2B35-FCAF-412B-9DCA-D713E1E837DA}"/>
    <cellStyle name="Normal 4 4 2 4 5 2" xfId="14589" xr:uid="{E45A6DA9-F6DD-4BE1-88EF-D73B6CBFE0B3}"/>
    <cellStyle name="Normal 4 4 2 4 6" xfId="7042" xr:uid="{7D54AB82-DC51-48D5-8538-93D0951DDF25}"/>
    <cellStyle name="Normal 4 4 2 4 6 2" xfId="17422" xr:uid="{0C0B500B-9BD5-484C-824A-61E62BE1B3F2}"/>
    <cellStyle name="Normal 4 4 2 4 7" xfId="9875" xr:uid="{35D85105-00A8-431A-98BC-D4A460429DBC}"/>
    <cellStyle name="Normal 4 4 2 4 7 2" xfId="20255" xr:uid="{A72441B9-8FDE-4736-968C-4714EBB2DBAE}"/>
    <cellStyle name="Normal 4 4 2 4 8" xfId="23943" xr:uid="{519AB3C6-84B3-4A4B-9948-7581BC858FCF}"/>
    <cellStyle name="Normal 4 4 2 4 9" xfId="12756" xr:uid="{1396107D-6352-405C-BCA7-4BC444A9CA14}"/>
    <cellStyle name="Normal 4 4 2 5" xfId="3347" xr:uid="{00000000-0005-0000-0000-00002D060000}"/>
    <cellStyle name="Normal 4 4 2 5 2" xfId="4533" xr:uid="{5E60AF2D-179F-4D24-AD54-5B7AA556A5DD}"/>
    <cellStyle name="Normal 4 4 2 5 2 2" xfId="9304" xr:uid="{35E01CA6-96A3-4431-B026-E09FEF25DB54}"/>
    <cellStyle name="Normal 4 4 2 5 2 2 2" xfId="29281" xr:uid="{C68B05B6-DAA6-4829-9645-882AF5471896}"/>
    <cellStyle name="Normal 4 4 2 5 2 2 3" xfId="19684" xr:uid="{BCAC5E27-933A-43D6-8166-3CDC64456C93}"/>
    <cellStyle name="Normal 4 4 2 5 2 3" xfId="12137" xr:uid="{0D0CE1D9-91A3-4A1B-9092-D86677B77CD0}"/>
    <cellStyle name="Normal 4 4 2 5 2 3 2" xfId="22517" xr:uid="{F63EBC74-937D-4CFC-9C04-84CE1B457986}"/>
    <cellStyle name="Normal 4 4 2 5 2 4" xfId="24127" xr:uid="{3F722632-BEB6-4346-8723-E53DF6D918A5}"/>
    <cellStyle name="Normal 4 4 2 5 2 5" xfId="16851" xr:uid="{36E94304-D19A-4F07-9B37-DC544DDD0F39}"/>
    <cellStyle name="Normal 4 4 2 5 3" xfId="6404" xr:uid="{F785735A-DF6A-4C2D-8853-2D9398843D1C}"/>
    <cellStyle name="Normal 4 4 2 5 3 2" xfId="28159" xr:uid="{4B461DD2-E85E-4D0F-A84C-F33FEE6549B2}"/>
    <cellStyle name="Normal 4 4 2 5 3 3" xfId="15973" xr:uid="{C15983D7-7394-45E1-8C77-4667DF42AD09}"/>
    <cellStyle name="Normal 4 4 2 5 4" xfId="8426" xr:uid="{5C2664CF-91DD-4A80-AE8E-2B2FB102247E}"/>
    <cellStyle name="Normal 4 4 2 5 4 2" xfId="18806" xr:uid="{312626E5-694C-4D09-8BFA-5A6B78A28534}"/>
    <cellStyle name="Normal 4 4 2 5 5" xfId="11259" xr:uid="{AE33355B-2358-4410-84AB-CD4C0EDC0107}"/>
    <cellStyle name="Normal 4 4 2 5 5 2" xfId="21639" xr:uid="{3F5C8609-160F-4530-A90A-D78FEBD4EE7D}"/>
    <cellStyle name="Normal 4 4 2 5 6" xfId="25516" xr:uid="{A9CA32F4-4CF4-4CCD-A676-7EC5AC72E217}"/>
    <cellStyle name="Normal 4 4 2 5 7" xfId="13907" xr:uid="{FF8E5222-B025-4A0F-B407-00746D92BB11}"/>
    <cellStyle name="Normal 4 4 2 6" xfId="2936" xr:uid="{00000000-0005-0000-0000-00002E060000}"/>
    <cellStyle name="Normal 4 4 2 6 2" xfId="6115" xr:uid="{5B3B8C6D-A847-46E6-9FFA-E283D1827F41}"/>
    <cellStyle name="Normal 4 4 2 6 2 2" xfId="27500" xr:uid="{256FD398-1765-4561-B83B-60BA0532852E}"/>
    <cellStyle name="Normal 4 4 2 6 2 3" xfId="15593" xr:uid="{628FFAED-D951-44EC-8EDC-07AD4BDDC531}"/>
    <cellStyle name="Normal 4 4 2 6 3" xfId="8046" xr:uid="{3159FA81-94C4-4D3A-8F13-76BF2389BBB9}"/>
    <cellStyle name="Normal 4 4 2 6 3 2" xfId="18426" xr:uid="{360F8008-33CF-4D76-82CB-D0439AE14674}"/>
    <cellStyle name="Normal 4 4 2 6 4" xfId="10879" xr:uid="{1A7917F8-51D4-4B2F-849F-B7F8A81829AD}"/>
    <cellStyle name="Normal 4 4 2 6 4 2" xfId="21259" xr:uid="{EA4F534D-6D68-42D7-98EB-6CBB0775F31C}"/>
    <cellStyle name="Normal 4 4 2 6 5" xfId="22757" xr:uid="{BE31A1BC-E09B-45D6-A853-5E4B01C10954}"/>
    <cellStyle name="Normal 4 4 2 6 6" xfId="13454" xr:uid="{AC3B5C53-4470-46C2-BD54-B93BA475B524}"/>
    <cellStyle name="Normal 4 4 2 7" xfId="2496" xr:uid="{00000000-0005-0000-0000-00002F060000}"/>
    <cellStyle name="Normal 4 4 2 7 2" xfId="5778" xr:uid="{6C89BBB6-B358-40CC-A506-DF06AF094E74}"/>
    <cellStyle name="Normal 4 4 2 7 2 2" xfId="27185" xr:uid="{AF97877D-DC51-4FD6-8AB3-CF38E2140017}"/>
    <cellStyle name="Normal 4 4 2 7 2 3" xfId="15167" xr:uid="{57C8706A-73C8-4E4E-B7B5-23D436CB38CA}"/>
    <cellStyle name="Normal 4 4 2 7 3" xfId="7620" xr:uid="{4963D2F7-C942-410B-A0FB-94E0DC35EA63}"/>
    <cellStyle name="Normal 4 4 2 7 3 2" xfId="18000" xr:uid="{EB8D888C-28AD-4A32-A8EE-59687F8BC34F}"/>
    <cellStyle name="Normal 4 4 2 7 4" xfId="10453" xr:uid="{42BE68C6-AD2C-4A30-85AC-FF0D67F7855A}"/>
    <cellStyle name="Normal 4 4 2 7 4 2" xfId="20833" xr:uid="{CB5FC10B-AC48-4DA8-A409-C02114CDE171}"/>
    <cellStyle name="Normal 4 4 2 7 5" xfId="22929" xr:uid="{FA34AF95-0BFC-4073-918E-2CF4FC4D06D4}"/>
    <cellStyle name="Normal 4 4 2 7 6" xfId="12883" xr:uid="{3372F42B-11D6-48F8-94B4-E68C129381B2}"/>
    <cellStyle name="Normal 4 4 2 8" xfId="2190" xr:uid="{00000000-0005-0000-0000-000018060000}"/>
    <cellStyle name="Normal 4 4 2 8 2" xfId="7316" xr:uid="{F821927E-FF2E-47FC-B390-71685C7CCE2B}"/>
    <cellStyle name="Normal 4 4 2 8 2 2" xfId="17696" xr:uid="{38FF1FEC-56E1-4843-B852-D3A78EC33CC7}"/>
    <cellStyle name="Normal 4 4 2 8 3" xfId="10149" xr:uid="{71790410-07D4-467B-A565-A2406DC2C56F}"/>
    <cellStyle name="Normal 4 4 2 8 3 2" xfId="20529" xr:uid="{409FBD40-5A2B-4A72-809F-EE173AC1241F}"/>
    <cellStyle name="Normal 4 4 2 8 4" xfId="23158" xr:uid="{06BF8221-A1D6-47ED-82A6-7E370277956D}"/>
    <cellStyle name="Normal 4 4 2 8 5" xfId="14863" xr:uid="{881F6974-E9F0-46E4-8294-8C2A320F09FA}"/>
    <cellStyle name="Normal 4 4 2 9" xfId="3986" xr:uid="{B16C01AD-B9E5-44C6-ADA8-D9B3921D7DFB}"/>
    <cellStyle name="Normal 4 4 2 9 2" xfId="8809" xr:uid="{281D8EDE-F9A6-43C1-9742-21DE38177E57}"/>
    <cellStyle name="Normal 4 4 2 9 2 2" xfId="19189" xr:uid="{9AEBB8E4-FDE3-413D-AA75-01417202CE90}"/>
    <cellStyle name="Normal 4 4 2 9 3" xfId="11642" xr:uid="{3267E1C4-3272-441D-8A24-461403A7F96B}"/>
    <cellStyle name="Normal 4 4 2 9 3 2" xfId="22022" xr:uid="{DDD9BDDF-AFFC-4EB4-9874-C133700B6679}"/>
    <cellStyle name="Normal 4 4 2 9 4" xfId="16356" xr:uid="{C9A5B588-EB5B-4732-9027-4843E7F14F44}"/>
    <cellStyle name="Normal 4 4 3" xfId="991" xr:uid="{00000000-0005-0000-0000-000091050000}"/>
    <cellStyle name="Normal 4 4 3 10" xfId="5292" xr:uid="{88B6DE60-D7A5-41FD-996D-110C6073BC2F}"/>
    <cellStyle name="Normal 4 4 3 10 2" xfId="14590" xr:uid="{CEA30152-4AF3-4C5C-BEAC-D06BFA565B8E}"/>
    <cellStyle name="Normal 4 4 3 11" xfId="7043" xr:uid="{2DC32E99-2A6D-4B7A-91E3-D2377718AACA}"/>
    <cellStyle name="Normal 4 4 3 11 2" xfId="17423" xr:uid="{8134CA82-294A-4E34-AA54-41DC39FEAD23}"/>
    <cellStyle name="Normal 4 4 3 12" xfId="9876" xr:uid="{A898B6A6-D9A0-49CF-843D-5A41ACD04B3E}"/>
    <cellStyle name="Normal 4 4 3 12 2" xfId="20256" xr:uid="{67DD2765-FEF1-4A0A-A1BE-F5BF3D9D41ED}"/>
    <cellStyle name="Normal 4 4 3 13" xfId="24668" xr:uid="{8E62B68A-D58A-4532-91A2-F2AF68881A4F}"/>
    <cellStyle name="Normal 4 4 3 14" xfId="12458" xr:uid="{6D09E4C8-F1C9-40F3-A072-8BF6DC8D0B70}"/>
    <cellStyle name="Normal 4 4 3 2" xfId="992" xr:uid="{00000000-0005-0000-0000-000092050000}"/>
    <cellStyle name="Normal 4 4 3 2 10" xfId="9877" xr:uid="{F255A013-70AB-4A59-8633-B48A70F454FC}"/>
    <cellStyle name="Normal 4 4 3 2 10 2" xfId="20257" xr:uid="{D28DD238-54D2-4B69-A7C1-6CE81E63D2FA}"/>
    <cellStyle name="Normal 4 4 3 2 11" xfId="24672" xr:uid="{366AD8EB-E5A1-4DD2-B560-9D07126072B4}"/>
    <cellStyle name="Normal 4 4 3 2 12" xfId="12599" xr:uid="{1D5673CB-386D-40C7-88B0-0DB1519D39A4}"/>
    <cellStyle name="Normal 4 4 3 2 2" xfId="993" xr:uid="{00000000-0005-0000-0000-000093050000}"/>
    <cellStyle name="Normal 4 4 3 2 2 2" xfId="3349" xr:uid="{00000000-0005-0000-0000-000033060000}"/>
    <cellStyle name="Normal 4 4 3 2 2 2 2" xfId="6406" xr:uid="{00633550-0CEB-489C-BF76-9FA9D44E0746}"/>
    <cellStyle name="Normal 4 4 3 2 2 2 2 2" xfId="28045" xr:uid="{107BB400-7316-403D-A324-78BEE252AE6E}"/>
    <cellStyle name="Normal 4 4 3 2 2 2 2 3" xfId="28054" xr:uid="{D4671570-37DF-4E1F-9685-441CF788607D}"/>
    <cellStyle name="Normal 4 4 3 2 2 2 2 4" xfId="15975" xr:uid="{569A8433-37B8-4B2D-BED4-516E8C1CFB99}"/>
    <cellStyle name="Normal 4 4 3 2 2 2 3" xfId="8428" xr:uid="{43432A74-8AD5-42AF-A9F2-FCAC50F97D32}"/>
    <cellStyle name="Normal 4 4 3 2 2 2 3 2" xfId="28910" xr:uid="{6D738C94-1394-421B-8925-58847C9B12F2}"/>
    <cellStyle name="Normal 4 4 3 2 2 2 3 3" xfId="18808" xr:uid="{C04674E1-32BF-4D6F-B1B9-B9F6653E7F7B}"/>
    <cellStyle name="Normal 4 4 3 2 2 2 4" xfId="11261" xr:uid="{3EDAD551-5A33-47A0-9975-2DE6BABECBDF}"/>
    <cellStyle name="Normal 4 4 3 2 2 2 4 2" xfId="21641" xr:uid="{EBB800D0-4C8B-483A-A777-005DB570AC02}"/>
    <cellStyle name="Normal 4 4 3 2 2 2 5" xfId="25191" xr:uid="{AC222BDA-295B-4B7F-9BF5-C5D478EC2486}"/>
    <cellStyle name="Normal 4 4 3 2 2 2 6" xfId="13909" xr:uid="{27E63BC5-56C9-489C-A731-AF3D82D6E2CC}"/>
    <cellStyle name="Normal 4 4 3 2 2 3" xfId="4342" xr:uid="{0C5886EB-F9A9-433B-B04A-12B1F791A654}"/>
    <cellStyle name="Normal 4 4 3 2 2 3 2" xfId="9113" xr:uid="{48B52A04-3533-40E8-BBC6-9F81FA09C7E8}"/>
    <cellStyle name="Normal 4 4 3 2 2 3 2 2" xfId="29156" xr:uid="{CC7B71A2-16DA-44FB-ABEF-A9D0EFEE69CE}"/>
    <cellStyle name="Normal 4 4 3 2 2 3 2 3" xfId="19493" xr:uid="{5F1BACCC-80CB-498D-9DAC-6A7E5380D294}"/>
    <cellStyle name="Normal 4 4 3 2 2 3 3" xfId="11946" xr:uid="{25FC1F0C-D661-4395-8501-84C4EA98AB69}"/>
    <cellStyle name="Normal 4 4 3 2 2 3 3 2" xfId="22326" xr:uid="{206E4AEB-9D88-4016-85D2-A25E338C833B}"/>
    <cellStyle name="Normal 4 4 3 2 2 3 4" xfId="23495" xr:uid="{AA8374BD-F104-48E4-8843-A94EBE10930E}"/>
    <cellStyle name="Normal 4 4 3 2 2 3 5" xfId="16660" xr:uid="{072914E5-77BE-4B58-9C08-4E51D0FBFA68}"/>
    <cellStyle name="Normal 4 4 3 2 2 4" xfId="5294" xr:uid="{26717934-BE0B-4FD6-B482-94A25175970F}"/>
    <cellStyle name="Normal 4 4 3 2 2 4 2" xfId="27801" xr:uid="{E471440A-0506-45A8-8DCF-223AF063FB8B}"/>
    <cellStyle name="Normal 4 4 3 2 2 4 3" xfId="14592" xr:uid="{58AA8BF7-CC5F-4C5B-9F16-DC942AD323E2}"/>
    <cellStyle name="Normal 4 4 3 2 2 5" xfId="7045" xr:uid="{8C01A2C2-DACA-42D4-ADB1-02790D8E85E5}"/>
    <cellStyle name="Normal 4 4 3 2 2 5 2" xfId="17425" xr:uid="{5B993106-9B55-4855-9C3B-A88708F6DFCF}"/>
    <cellStyle name="Normal 4 4 3 2 2 6" xfId="9878" xr:uid="{9BCF11DB-9CF6-4244-8DF9-783DEDCCADDA}"/>
    <cellStyle name="Normal 4 4 3 2 2 6 2" xfId="20258" xr:uid="{56E7D71D-6185-4232-B67F-A7EC19DCE073}"/>
    <cellStyle name="Normal 4 4 3 2 2 7" xfId="24303" xr:uid="{7A7012E4-D9D2-45AE-B5A2-4FCEDA725ACA}"/>
    <cellStyle name="Normal 4 4 3 2 2 8" xfId="13245" xr:uid="{64D362F5-1611-4AC2-AE01-8C579BB6751B}"/>
    <cellStyle name="Normal 4 4 3 2 3" xfId="3350" xr:uid="{00000000-0005-0000-0000-000034060000}"/>
    <cellStyle name="Normal 4 4 3 2 3 2" xfId="4534" xr:uid="{2A0F3A8C-4A5A-47EC-ACD2-D50F6D6C82F7}"/>
    <cellStyle name="Normal 4 4 3 2 3 2 2" xfId="9305" xr:uid="{386CECEE-1C2B-4675-9F80-8A8AAECC8B6F}"/>
    <cellStyle name="Normal 4 4 3 2 3 2 2 2" xfId="29282" xr:uid="{62E6EE81-F264-4690-B08D-D11F23B9190D}"/>
    <cellStyle name="Normal 4 4 3 2 3 2 2 3" xfId="19685" xr:uid="{EFA10093-6DA2-4B7C-80EA-DD8CD4FA7702}"/>
    <cellStyle name="Normal 4 4 3 2 3 2 3" xfId="12138" xr:uid="{F280EA41-8078-48B8-A463-73C033571C38}"/>
    <cellStyle name="Normal 4 4 3 2 3 2 3 2" xfId="22518" xr:uid="{3D09AA19-0E66-4EB2-A359-633324598582}"/>
    <cellStyle name="Normal 4 4 3 2 3 2 4" xfId="24811" xr:uid="{952D9C29-925D-4A29-8664-70B026A402B6}"/>
    <cellStyle name="Normal 4 4 3 2 3 2 5" xfId="16852" xr:uid="{C02EC18D-4EC3-4EB0-B8D4-17E8B5FDB6EA}"/>
    <cellStyle name="Normal 4 4 3 2 3 3" xfId="6407" xr:uid="{91A91A5F-D051-4EBF-9066-F692AF96864B}"/>
    <cellStyle name="Normal 4 4 3 2 3 3 2" xfId="27552" xr:uid="{C9E2869B-EC75-4687-95C0-6BE5BB5077ED}"/>
    <cellStyle name="Normal 4 4 3 2 3 3 3" xfId="15976" xr:uid="{D4A3621A-2D8E-4B11-9F92-F68142AEBBDA}"/>
    <cellStyle name="Normal 4 4 3 2 3 4" xfId="8429" xr:uid="{A0F448F4-0E27-4CD4-BA2E-E84BC0C84681}"/>
    <cellStyle name="Normal 4 4 3 2 3 4 2" xfId="18809" xr:uid="{4B0F16B0-9C06-4C83-AD89-0D17C2242C3F}"/>
    <cellStyle name="Normal 4 4 3 2 3 5" xfId="11262" xr:uid="{7DF33F54-5FDB-44FE-9057-7B6E59DA09A5}"/>
    <cellStyle name="Normal 4 4 3 2 3 5 2" xfId="21642" xr:uid="{3754B178-E58F-47DB-A78C-F96880072886}"/>
    <cellStyle name="Normal 4 4 3 2 3 6" xfId="23029" xr:uid="{CA007D25-6172-437D-A65E-BFAE886AC180}"/>
    <cellStyle name="Normal 4 4 3 2 3 7" xfId="13910" xr:uid="{BB4D16E7-B394-45F0-AFD2-45F403903763}"/>
    <cellStyle name="Normal 4 4 3 2 4" xfId="3348" xr:uid="{00000000-0005-0000-0000-000035060000}"/>
    <cellStyle name="Normal 4 4 3 2 4 2" xfId="6405" xr:uid="{E1D61AF0-110C-4A7F-A9D6-B3B628E21F99}"/>
    <cellStyle name="Normal 4 4 3 2 4 2 2" xfId="28567" xr:uid="{E915782A-F4DA-4A59-9F00-74A4A8A56104}"/>
    <cellStyle name="Normal 4 4 3 2 4 2 3" xfId="15974" xr:uid="{7C31119E-A159-4E6B-8ADB-126245A31818}"/>
    <cellStyle name="Normal 4 4 3 2 4 3" xfId="8427" xr:uid="{8EE90E21-299B-47B2-A2F4-C7BFE3DD8AAD}"/>
    <cellStyle name="Normal 4 4 3 2 4 3 2" xfId="18807" xr:uid="{7AA1D0A5-007E-4050-9A9B-72623895D301}"/>
    <cellStyle name="Normal 4 4 3 2 4 4" xfId="11260" xr:uid="{94D5D4E3-3608-46BD-B574-85ECE77FAC8E}"/>
    <cellStyle name="Normal 4 4 3 2 4 4 2" xfId="21640" xr:uid="{3EDEE02D-59D4-47A9-9F5E-D57F2BAEF8D7}"/>
    <cellStyle name="Normal 4 4 3 2 4 5" xfId="24725" xr:uid="{D696B5D4-4C25-48F6-A7D7-B57F18260A53}"/>
    <cellStyle name="Normal 4 4 3 2 4 6" xfId="13908" xr:uid="{B03E9160-65CA-4ED8-8AEF-3BE7EC556657}"/>
    <cellStyle name="Normal 4 4 3 2 5" xfId="2533" xr:uid="{00000000-0005-0000-0000-000036060000}"/>
    <cellStyle name="Normal 4 4 3 2 5 2" xfId="5806" xr:uid="{D4BF47C8-FF73-444E-81E2-7F182E7B0AC6}"/>
    <cellStyle name="Normal 4 4 3 2 5 2 2" xfId="26995" xr:uid="{F6291A55-DD33-42BA-BA02-ED344CCDFB28}"/>
    <cellStyle name="Normal 4 4 3 2 5 2 3" xfId="15204" xr:uid="{79871B39-F309-4A30-AD38-F63F5787752B}"/>
    <cellStyle name="Normal 4 4 3 2 5 3" xfId="7657" xr:uid="{58CC0819-D813-425A-973A-3EEEAF1A1778}"/>
    <cellStyle name="Normal 4 4 3 2 5 3 2" xfId="18037" xr:uid="{6EA1ED6B-715D-48FC-A3CB-64B3312C0AA3}"/>
    <cellStyle name="Normal 4 4 3 2 5 4" xfId="10490" xr:uid="{81719869-DC8F-4F37-ABC0-DE4BF813ED34}"/>
    <cellStyle name="Normal 4 4 3 2 5 4 2" xfId="20870" xr:uid="{B8068C4B-6753-42D6-B3E8-27426EE0C0F6}"/>
    <cellStyle name="Normal 4 4 3 2 5 5" xfId="24539" xr:uid="{A318FF14-026E-45A3-A70F-1A2111E853AF}"/>
    <cellStyle name="Normal 4 4 3 2 5 6" xfId="12920" xr:uid="{09E791B4-3C1F-4420-BF75-EC5501BDD391}"/>
    <cellStyle name="Normal 4 4 3 2 6" xfId="2366" xr:uid="{00000000-0005-0000-0000-000031060000}"/>
    <cellStyle name="Normal 4 4 3 2 6 2" xfId="7492" xr:uid="{192012FC-A505-4340-98FE-A3126E95501E}"/>
    <cellStyle name="Normal 4 4 3 2 6 2 2" xfId="17872" xr:uid="{03111FB6-39A8-451B-96F2-72E8DD23A6B9}"/>
    <cellStyle name="Normal 4 4 3 2 6 3" xfId="10325" xr:uid="{904AECDB-464E-4755-BE19-8F70B5547D5C}"/>
    <cellStyle name="Normal 4 4 3 2 6 3 2" xfId="20705" xr:uid="{CFB0C1BB-A858-4141-8C35-EE59CCB35971}"/>
    <cellStyle name="Normal 4 4 3 2 6 4" xfId="25585" xr:uid="{432B12DE-9603-4960-A1BB-3A86AE412E29}"/>
    <cellStyle name="Normal 4 4 3 2 6 5" xfId="15039" xr:uid="{B0DAF18C-3B61-444C-889B-8081FD024C30}"/>
    <cellStyle name="Normal 4 4 3 2 7" xfId="3901" xr:uid="{6225CC75-CA53-4133-8BE5-2959BE0A2A54}"/>
    <cellStyle name="Normal 4 4 3 2 7 2" xfId="8732" xr:uid="{650C195F-1910-4E5D-9E1B-E17080A82A8C}"/>
    <cellStyle name="Normal 4 4 3 2 7 2 2" xfId="19112" xr:uid="{39532BFA-4E0E-4D98-8650-C1361F182236}"/>
    <cellStyle name="Normal 4 4 3 2 7 3" xfId="11565" xr:uid="{FE4574BF-3DA2-426C-8908-083B65F401C2}"/>
    <cellStyle name="Normal 4 4 3 2 7 3 2" xfId="21945" xr:uid="{3CE25913-3A01-4CB2-95CD-67E3AF59AB1A}"/>
    <cellStyle name="Normal 4 4 3 2 7 4" xfId="16279" xr:uid="{8394EDD0-2244-44D5-BD54-BA89D120D19C}"/>
    <cellStyle name="Normal 4 4 3 2 8" xfId="5293" xr:uid="{CC0C7A1D-A8E1-4FAD-A9D6-DBDD1C0D7E69}"/>
    <cellStyle name="Normal 4 4 3 2 8 2" xfId="14591" xr:uid="{A9B60DA8-CCEB-4E20-8F16-DFEB8FE5C967}"/>
    <cellStyle name="Normal 4 4 3 2 9" xfId="7044" xr:uid="{4B57BBD0-EBA8-4E97-B741-1C10AE2A913B}"/>
    <cellStyle name="Normal 4 4 3 2 9 2" xfId="17424" xr:uid="{6A3E1E8E-7DFE-4F85-8B1D-A88865591F12}"/>
    <cellStyle name="Normal 4 4 3 3" xfId="994" xr:uid="{00000000-0005-0000-0000-000094050000}"/>
    <cellStyle name="Normal 4 4 3 3 10" xfId="22806" xr:uid="{987EE5FF-8B79-4E53-A401-27689ED6ACC7}"/>
    <cellStyle name="Normal 4 4 3 3 11" xfId="12757" xr:uid="{5F98A08F-7AEE-4A90-BF5A-5E6C2B3C6D77}"/>
    <cellStyle name="Normal 4 4 3 3 2" xfId="2788" xr:uid="{00000000-0005-0000-0000-000038060000}"/>
    <cellStyle name="Normal 4 4 3 3 2 2" xfId="3352" xr:uid="{00000000-0005-0000-0000-000039060000}"/>
    <cellStyle name="Normal 4 4 3 3 2 2 2" xfId="6409" xr:uid="{F0D7B8CE-5989-4B44-A11D-6BE5EE023DAE}"/>
    <cellStyle name="Normal 4 4 3 3 2 2 2 2" xfId="26309" xr:uid="{20ECE3AB-95E1-4C72-8547-E6DAA8F39BBE}"/>
    <cellStyle name="Normal 4 4 3 3 2 2 2 3" xfId="15978" xr:uid="{8E92EA97-8D72-4EEE-A896-10989C13FA8E}"/>
    <cellStyle name="Normal 4 4 3 3 2 2 3" xfId="8431" xr:uid="{D7890BE3-5F25-4868-9459-F482288A4646}"/>
    <cellStyle name="Normal 4 4 3 3 2 2 3 2" xfId="18811" xr:uid="{266E21A7-4E13-495B-9688-0FE00F07C4C2}"/>
    <cellStyle name="Normal 4 4 3 3 2 2 4" xfId="11264" xr:uid="{6B8BCF1B-AAD3-4E3A-B2FC-149DEA071F0B}"/>
    <cellStyle name="Normal 4 4 3 3 2 2 4 2" xfId="21644" xr:uid="{CA266A13-83DD-4E1A-8451-05463928871A}"/>
    <cellStyle name="Normal 4 4 3 3 2 2 5" xfId="24321" xr:uid="{5C4AF685-1C8F-44AD-A0D2-86B37A4B3AE6}"/>
    <cellStyle name="Normal 4 4 3 3 2 2 6" xfId="13912" xr:uid="{CAC97086-7938-48DA-894B-B82DA6F61B8B}"/>
    <cellStyle name="Normal 4 4 3 3 2 3" xfId="4343" xr:uid="{9B92228C-3E74-489C-8801-556384B30F1A}"/>
    <cellStyle name="Normal 4 4 3 3 2 3 2" xfId="9114" xr:uid="{DDADC91D-FC06-4187-AE2E-AF80FDA92CF5}"/>
    <cellStyle name="Normal 4 4 3 3 2 3 2 2" xfId="29157" xr:uid="{89767C29-DD53-4656-9EB4-8C1FAE3C4C6D}"/>
    <cellStyle name="Normal 4 4 3 3 2 3 2 3" xfId="19494" xr:uid="{14738460-639F-4038-8F22-F3168F19F5A3}"/>
    <cellStyle name="Normal 4 4 3 3 2 3 3" xfId="11947" xr:uid="{C13D50FA-4882-4268-B2A3-32EA8066D09C}"/>
    <cellStyle name="Normal 4 4 3 3 2 3 3 2" xfId="22327" xr:uid="{276D7538-C8F0-4F78-ACF2-D991DFD3DB63}"/>
    <cellStyle name="Normal 4 4 3 3 2 3 4" xfId="25486" xr:uid="{87FF3322-4FC3-4053-A1F2-F8EFC4AAE8BF}"/>
    <cellStyle name="Normal 4 4 3 3 2 3 5" xfId="16661" xr:uid="{64F5A6FE-B27C-419C-8DAC-DD7DEEE8DD7E}"/>
    <cellStyle name="Normal 4 4 3 3 2 4" xfId="6005" xr:uid="{DC03F221-C779-438F-B08A-301AB2C51A32}"/>
    <cellStyle name="Normal 4 4 3 3 2 4 2" xfId="26751" xr:uid="{7E56A677-DD69-4423-A87C-C38E81CDF76C}"/>
    <cellStyle name="Normal 4 4 3 3 2 4 3" xfId="15458" xr:uid="{8CE8E04D-DABA-4F74-A4D7-17932519216B}"/>
    <cellStyle name="Normal 4 4 3 3 2 5" xfId="7911" xr:uid="{135AA85E-B505-4979-8CFE-8F669DFB904C}"/>
    <cellStyle name="Normal 4 4 3 3 2 5 2" xfId="18291" xr:uid="{9C6875CF-756F-4369-917A-1465F7590E8E}"/>
    <cellStyle name="Normal 4 4 3 3 2 6" xfId="10744" xr:uid="{81E31FC3-9B90-4324-A081-8B029DE02FBB}"/>
    <cellStyle name="Normal 4 4 3 3 2 6 2" xfId="21124" xr:uid="{BB59E8E2-2876-44B8-9E50-3A0D9FDF678F}"/>
    <cellStyle name="Normal 4 4 3 3 2 7" xfId="24537" xr:uid="{D0303B1B-2F01-471D-8F33-C7270CAF9253}"/>
    <cellStyle name="Normal 4 4 3 3 2 8" xfId="13246" xr:uid="{173229FF-8CBC-415F-9F70-A0EEEACE8ADD}"/>
    <cellStyle name="Normal 4 4 3 3 3" xfId="3353" xr:uid="{00000000-0005-0000-0000-00003A060000}"/>
    <cellStyle name="Normal 4 4 3 3 3 2" xfId="4535" xr:uid="{2AF32572-1D55-4043-826F-337A7D3BA8CE}"/>
    <cellStyle name="Normal 4 4 3 3 3 2 2" xfId="9306" xr:uid="{45D872CE-A08D-46C5-A3DD-CDA2BF6CAC57}"/>
    <cellStyle name="Normal 4 4 3 3 3 2 2 2" xfId="29283" xr:uid="{CE6FA758-4B8B-4C6D-806B-8AE678C81868}"/>
    <cellStyle name="Normal 4 4 3 3 3 2 2 3" xfId="19686" xr:uid="{44E12208-224C-4FDB-A214-4B6F69A1F655}"/>
    <cellStyle name="Normal 4 4 3 3 3 2 3" xfId="12139" xr:uid="{52809B32-C92D-4190-AB94-36EA9F3C327D}"/>
    <cellStyle name="Normal 4 4 3 3 3 2 3 2" xfId="22519" xr:uid="{45274F09-A6A6-4C4A-90F6-70E767FA7A66}"/>
    <cellStyle name="Normal 4 4 3 3 3 2 4" xfId="24206" xr:uid="{756062A5-B80E-49F4-AFE4-CD7C99C58703}"/>
    <cellStyle name="Normal 4 4 3 3 3 2 5" xfId="16853" xr:uid="{91FE53EC-E4A0-4C39-AE05-CD1981029634}"/>
    <cellStyle name="Normal 4 4 3 3 3 3" xfId="6410" xr:uid="{EA003898-62FC-4629-B6C3-D855DEF0542D}"/>
    <cellStyle name="Normal 4 4 3 3 3 3 2" xfId="27033" xr:uid="{EB7ADEE8-6F10-447A-9F5D-DBF7D9E7F011}"/>
    <cellStyle name="Normal 4 4 3 3 3 3 3" xfId="15979" xr:uid="{4F70E156-9B38-42D4-8E18-B4690DD41064}"/>
    <cellStyle name="Normal 4 4 3 3 3 4" xfId="8432" xr:uid="{28892803-79E2-452F-90CA-6BC77CF0B8F1}"/>
    <cellStyle name="Normal 4 4 3 3 3 4 2" xfId="18812" xr:uid="{F25BF1F6-DAE9-4182-B9D8-83B852976089}"/>
    <cellStyle name="Normal 4 4 3 3 3 5" xfId="11265" xr:uid="{A07FF229-102F-4CE4-B5BB-201F868E9851}"/>
    <cellStyle name="Normal 4 4 3 3 3 5 2" xfId="21645" xr:uid="{9572FE2A-D274-485D-A855-286B92CDED99}"/>
    <cellStyle name="Normal 4 4 3 3 3 6" xfId="24687" xr:uid="{6416F198-8AD4-4B3A-9F17-CEEADF7E3048}"/>
    <cellStyle name="Normal 4 4 3 3 3 7" xfId="13913" xr:uid="{7B4F3DE0-9FDC-4221-AD6B-EE360D26973C}"/>
    <cellStyle name="Normal 4 4 3 3 4" xfId="3351" xr:uid="{00000000-0005-0000-0000-00003B060000}"/>
    <cellStyle name="Normal 4 4 3 3 4 2" xfId="6408" xr:uid="{6A58AA44-063B-43CE-B4FE-985CDAE9F865}"/>
    <cellStyle name="Normal 4 4 3 3 4 2 2" xfId="27091" xr:uid="{01FB4A3D-7480-408E-ABA8-EF7662A5402B}"/>
    <cellStyle name="Normal 4 4 3 3 4 2 3" xfId="15977" xr:uid="{A73A6EF9-151F-4F93-AD08-B5DD39728763}"/>
    <cellStyle name="Normal 4 4 3 3 4 3" xfId="8430" xr:uid="{CF293C32-F919-4C58-AC3E-3E5AB26D8B3C}"/>
    <cellStyle name="Normal 4 4 3 3 4 3 2" xfId="18810" xr:uid="{477A468F-C2D5-4456-890A-FF41B7654703}"/>
    <cellStyle name="Normal 4 4 3 3 4 4" xfId="11263" xr:uid="{A039E16B-631D-427E-895C-CBABD9D4E697}"/>
    <cellStyle name="Normal 4 4 3 3 4 4 2" xfId="21643" xr:uid="{47BDA3F0-6F5E-462A-BC6D-126B47833054}"/>
    <cellStyle name="Normal 4 4 3 3 4 5" xfId="24362" xr:uid="{9538830B-933E-45F1-BC65-9663407F486D}"/>
    <cellStyle name="Normal 4 4 3 3 4 6" xfId="13911" xr:uid="{93F374F6-97EE-4EBD-99B3-147461753B05}"/>
    <cellStyle name="Normal 4 4 3 3 5" xfId="2635" xr:uid="{00000000-0005-0000-0000-00003C060000}"/>
    <cellStyle name="Normal 4 4 3 3 5 2" xfId="5896" xr:uid="{63CA9AAF-F898-4537-8DBE-380FD52EA124}"/>
    <cellStyle name="Normal 4 4 3 3 5 2 2" xfId="25896" xr:uid="{5187551B-F931-4F3F-9206-E053730CE909}"/>
    <cellStyle name="Normal 4 4 3 3 5 2 3" xfId="15306" xr:uid="{961BEBA4-5A1C-4407-BA52-D43019A5E04F}"/>
    <cellStyle name="Normal 4 4 3 3 5 3" xfId="7759" xr:uid="{C6EFDBEE-700F-410E-BB09-BCD1CE215D15}"/>
    <cellStyle name="Normal 4 4 3 3 5 3 2" xfId="18139" xr:uid="{552287C7-C581-4E88-BBC5-A50C28782E2B}"/>
    <cellStyle name="Normal 4 4 3 3 5 4" xfId="10592" xr:uid="{DAA8BED5-C170-49E3-AC82-37DBA6B62B26}"/>
    <cellStyle name="Normal 4 4 3 3 5 4 2" xfId="20972" xr:uid="{7E5C18AC-3CCD-4195-B99A-712E5F5B6083}"/>
    <cellStyle name="Normal 4 4 3 3 5 5" xfId="22809" xr:uid="{7D0DEE30-7119-4E67-838F-7CD9460FC46C}"/>
    <cellStyle name="Normal 4 4 3 3 5 6" xfId="13023" xr:uid="{24990CB0-AC00-47D7-8D6B-73BD6DB6B8DC}"/>
    <cellStyle name="Normal 4 4 3 3 6" xfId="4194" xr:uid="{F8050C67-3479-48F0-B876-AD9FA46BA241}"/>
    <cellStyle name="Normal 4 4 3 3 6 2" xfId="8965" xr:uid="{93D58050-9847-47E1-A557-62177E9B5932}"/>
    <cellStyle name="Normal 4 4 3 3 6 2 2" xfId="19345" xr:uid="{98EFF169-CDEC-4076-B940-C5FA2B85906C}"/>
    <cellStyle name="Normal 4 4 3 3 6 3" xfId="11798" xr:uid="{F09FD3D1-DFD5-4556-90D5-D910BA727AD6}"/>
    <cellStyle name="Normal 4 4 3 3 6 3 2" xfId="22178" xr:uid="{E36F1620-3757-4F53-B69F-A9FF7618A73E}"/>
    <cellStyle name="Normal 4 4 3 3 6 4" xfId="24369" xr:uid="{8EE0D10C-BDC4-4D48-970D-E5DE062DDB5A}"/>
    <cellStyle name="Normal 4 4 3 3 6 5" xfId="16512" xr:uid="{72836CC3-ABF1-40C5-A4D5-2351DEC11668}"/>
    <cellStyle name="Normal 4 4 3 3 7" xfId="5295" xr:uid="{5803F386-E0DE-4418-9726-4CE82A63EF34}"/>
    <cellStyle name="Normal 4 4 3 3 7 2" xfId="14593" xr:uid="{74767BF4-0B8F-4645-BCD0-84EFEFF6D25E}"/>
    <cellStyle name="Normal 4 4 3 3 8" xfId="7046" xr:uid="{013B7FAA-C254-48DA-BE9F-BA80F3E2D199}"/>
    <cellStyle name="Normal 4 4 3 3 8 2" xfId="17426" xr:uid="{CC2020D9-9169-4658-A4C8-416E8A9C78A1}"/>
    <cellStyle name="Normal 4 4 3 3 9" xfId="9879" xr:uid="{EAFE72B4-CD0F-40A2-97A0-4393DEC9A480}"/>
    <cellStyle name="Normal 4 4 3 3 9 2" xfId="20259" xr:uid="{7041593E-E7E2-47B3-9CA6-05347C57A4CB}"/>
    <cellStyle name="Normal 4 4 3 4" xfId="995" xr:uid="{00000000-0005-0000-0000-000095050000}"/>
    <cellStyle name="Normal 4 4 3 4 2" xfId="3354" xr:uid="{00000000-0005-0000-0000-00003E060000}"/>
    <cellStyle name="Normal 4 4 3 4 2 2" xfId="6411" xr:uid="{7251E840-34B1-4638-AC6A-DA67EA434AB4}"/>
    <cellStyle name="Normal 4 4 3 4 2 2 2" xfId="26058" xr:uid="{627FC662-B7FB-4583-9C2B-9F337F31DCAE}"/>
    <cellStyle name="Normal 4 4 3 4 2 2 3" xfId="15980" xr:uid="{AE59D1FA-1A30-4209-96F1-FC197317C669}"/>
    <cellStyle name="Normal 4 4 3 4 2 3" xfId="8433" xr:uid="{5FF22C8E-A8CA-4C6B-B4FA-1490ED4E47C3}"/>
    <cellStyle name="Normal 4 4 3 4 2 3 2" xfId="18813" xr:uid="{0686A48E-2A88-4628-8EFC-A49CE885F430}"/>
    <cellStyle name="Normal 4 4 3 4 2 4" xfId="11266" xr:uid="{167CC1D2-CD4C-4712-A33D-4E588DE42570}"/>
    <cellStyle name="Normal 4 4 3 4 2 4 2" xfId="21646" xr:uid="{0F4F9595-CB11-459A-9B40-40764B12B937}"/>
    <cellStyle name="Normal 4 4 3 4 2 5" xfId="23483" xr:uid="{B004CFA2-89DD-4179-9F8C-5BDF9FA7BDC5}"/>
    <cellStyle name="Normal 4 4 3 4 2 6" xfId="13914" xr:uid="{944A871A-516B-42FA-94EF-A5BB54FDED7E}"/>
    <cellStyle name="Normal 4 4 3 4 3" xfId="4341" xr:uid="{7D4F83D3-ACB9-40A9-BBF0-BFDC42BC3647}"/>
    <cellStyle name="Normal 4 4 3 4 3 2" xfId="9112" xr:uid="{8B672895-02F4-46D7-BB07-6191B75ECEC7}"/>
    <cellStyle name="Normal 4 4 3 4 3 2 2" xfId="29155" xr:uid="{A8188E99-EE5E-42EB-9D07-DBEA1FB140BD}"/>
    <cellStyle name="Normal 4 4 3 4 3 2 3" xfId="19492" xr:uid="{9E0D9D45-A637-47A1-9D94-DEA945466858}"/>
    <cellStyle name="Normal 4 4 3 4 3 3" xfId="11945" xr:uid="{C37B62D0-5209-4909-91FD-D300A2FB3891}"/>
    <cellStyle name="Normal 4 4 3 4 3 3 2" xfId="22325" xr:uid="{B968BC1A-6B8E-47ED-8584-A864CEFD6B6E}"/>
    <cellStyle name="Normal 4 4 3 4 3 4" xfId="23222" xr:uid="{E16F06DC-0EB0-4FC7-9607-F13D9592841D}"/>
    <cellStyle name="Normal 4 4 3 4 3 5" xfId="16659" xr:uid="{44126946-98A6-4740-950A-C7DA3BB4B45B}"/>
    <cellStyle name="Normal 4 4 3 4 4" xfId="5296" xr:uid="{B0EF2E6D-81B5-48F8-B5FD-D81DFC1CB626}"/>
    <cellStyle name="Normal 4 4 3 4 4 2" xfId="28041" xr:uid="{6482ACAE-82B8-439A-9FFC-FDEEFD39B253}"/>
    <cellStyle name="Normal 4 4 3 4 4 3" xfId="14594" xr:uid="{05C94D4E-4FFF-4497-9FCE-11AB953A9D8B}"/>
    <cellStyle name="Normal 4 4 3 4 5" xfId="7047" xr:uid="{169A6ED1-AF28-4045-B936-96D7BAF9625C}"/>
    <cellStyle name="Normal 4 4 3 4 5 2" xfId="17427" xr:uid="{55477A33-839D-48A0-B2A9-85A0FB0C2238}"/>
    <cellStyle name="Normal 4 4 3 4 6" xfId="9880" xr:uid="{196C6DFC-AC44-49BA-89EA-E03915D11B78}"/>
    <cellStyle name="Normal 4 4 3 4 6 2" xfId="20260" xr:uid="{5DFA6B1E-FEC9-426B-83FA-6CDD2B651B13}"/>
    <cellStyle name="Normal 4 4 3 4 7" xfId="24155" xr:uid="{679951C8-21CD-4A49-8DEB-8C20A8418E6C}"/>
    <cellStyle name="Normal 4 4 3 4 8" xfId="13244" xr:uid="{BFC39E2A-444A-4AC8-87C8-4CEB439C1644}"/>
    <cellStyle name="Normal 4 4 3 5" xfId="3355" xr:uid="{00000000-0005-0000-0000-00003F060000}"/>
    <cellStyle name="Normal 4 4 3 5 2" xfId="4536" xr:uid="{8A1DAF0E-EF1C-4E08-A67F-6C06BB375A4D}"/>
    <cellStyle name="Normal 4 4 3 5 2 2" xfId="9307" xr:uid="{CAD5FF71-949E-40AB-9FA0-088DF4BD839F}"/>
    <cellStyle name="Normal 4 4 3 5 2 2 2" xfId="29284" xr:uid="{04BB506C-2A71-4BFD-9845-6C9AA9AF36AB}"/>
    <cellStyle name="Normal 4 4 3 5 2 2 3" xfId="19687" xr:uid="{1F201D51-087C-4219-9FA9-38A39C07136D}"/>
    <cellStyle name="Normal 4 4 3 5 2 3" xfId="12140" xr:uid="{99908F6F-0D6F-4271-9A75-E206ECA258FF}"/>
    <cellStyle name="Normal 4 4 3 5 2 3 2" xfId="22520" xr:uid="{CB2EB327-0AD0-446F-9664-EBA463D847E2}"/>
    <cellStyle name="Normal 4 4 3 5 2 4" xfId="25264" xr:uid="{59F5CA62-8120-4F2C-82A0-5045539D4C2C}"/>
    <cellStyle name="Normal 4 4 3 5 2 5" xfId="16854" xr:uid="{A7B407D5-A51A-41A0-9711-DBE7947E463E}"/>
    <cellStyle name="Normal 4 4 3 5 3" xfId="6412" xr:uid="{CB4A76D2-9AF0-432D-8C48-8A7BB9C8B18C}"/>
    <cellStyle name="Normal 4 4 3 5 3 2" xfId="27155" xr:uid="{0269E9CC-6336-44C0-9176-1025DBB3DCDF}"/>
    <cellStyle name="Normal 4 4 3 5 3 3" xfId="15981" xr:uid="{93FFE143-70C4-48D4-B0A9-0885E9789A11}"/>
    <cellStyle name="Normal 4 4 3 5 4" xfId="8434" xr:uid="{C59EB907-09EE-4AF8-9019-C46D350EC7AB}"/>
    <cellStyle name="Normal 4 4 3 5 4 2" xfId="18814" xr:uid="{6EC7306D-7F0A-4B8B-A8F4-A2A7C560959F}"/>
    <cellStyle name="Normal 4 4 3 5 5" xfId="11267" xr:uid="{BD58CF5E-C3B1-4856-902E-79D56DF7931B}"/>
    <cellStyle name="Normal 4 4 3 5 5 2" xfId="21647" xr:uid="{CE9BBF40-A647-4A2F-8447-89D4B662BB27}"/>
    <cellStyle name="Normal 4 4 3 5 6" xfId="23881" xr:uid="{A113E34D-D55D-4C94-B3BC-F05EF30CC8D4}"/>
    <cellStyle name="Normal 4 4 3 5 7" xfId="13915" xr:uid="{22523A95-0F8B-4172-A2CD-B835B020C780}"/>
    <cellStyle name="Normal 4 4 3 6" xfId="2937" xr:uid="{00000000-0005-0000-0000-000040060000}"/>
    <cellStyle name="Normal 4 4 3 6 2" xfId="6116" xr:uid="{DAC4F8C5-D0B8-4672-83B5-E618AEE1E164}"/>
    <cellStyle name="Normal 4 4 3 6 2 2" xfId="26025" xr:uid="{43F22F43-3278-459A-86F1-BF6E3EF45ED3}"/>
    <cellStyle name="Normal 4 4 3 6 2 3" xfId="15594" xr:uid="{4A0DFF66-2F17-4F1E-85EE-1F4F98DB0015}"/>
    <cellStyle name="Normal 4 4 3 6 3" xfId="8047" xr:uid="{94716FC5-8F13-4058-8889-0545E749DA1E}"/>
    <cellStyle name="Normal 4 4 3 6 3 2" xfId="18427" xr:uid="{F8B88A64-3EF7-435B-A3AD-B277C67767EB}"/>
    <cellStyle name="Normal 4 4 3 6 4" xfId="10880" xr:uid="{C89B3736-DD14-48BD-9BEE-2E04D4FFF3F3}"/>
    <cellStyle name="Normal 4 4 3 6 4 2" xfId="21260" xr:uid="{DB4FBF38-5967-4781-80B6-28D8D153C6A8}"/>
    <cellStyle name="Normal 4 4 3 6 5" xfId="25209" xr:uid="{8363F849-2C9F-40E3-ADF2-CEAC733F65BD}"/>
    <cellStyle name="Normal 4 4 3 6 6" xfId="13455" xr:uid="{B2CBB650-F62F-4F3D-9ED1-D997039E7260}"/>
    <cellStyle name="Normal 4 4 3 7" xfId="2473" xr:uid="{00000000-0005-0000-0000-000041060000}"/>
    <cellStyle name="Normal 4 4 3 7 2" xfId="5760" xr:uid="{04F4AD66-B574-4C00-A1F1-8D40955AE931}"/>
    <cellStyle name="Normal 4 4 3 7 2 2" xfId="27723" xr:uid="{05E38D40-B47F-4473-95C7-E575DD5E21BF}"/>
    <cellStyle name="Normal 4 4 3 7 2 3" xfId="15144" xr:uid="{E55ACBE3-7A92-459B-BB2E-4901B83E95AC}"/>
    <cellStyle name="Normal 4 4 3 7 3" xfId="7597" xr:uid="{C573B88B-0CEC-432B-9DC8-08DC4E6E5C0A}"/>
    <cellStyle name="Normal 4 4 3 7 3 2" xfId="17977" xr:uid="{2302D6E8-5E33-4D96-A441-5E5C58D74428}"/>
    <cellStyle name="Normal 4 4 3 7 4" xfId="10430" xr:uid="{221AB999-3A8B-4ACE-BD55-0D81C441226A}"/>
    <cellStyle name="Normal 4 4 3 7 4 2" xfId="20810" xr:uid="{5D18B6B0-C345-43D1-ACE3-D4A698FC58C5}"/>
    <cellStyle name="Normal 4 4 3 7 5" xfId="25514" xr:uid="{5D7CF3EF-018B-418A-9426-0D93F1C34BEF}"/>
    <cellStyle name="Normal 4 4 3 7 6" xfId="12860" xr:uid="{95CACAF6-1DCB-4CE2-8C6F-C5861D75F36F}"/>
    <cellStyle name="Normal 4 4 3 8" xfId="2227" xr:uid="{00000000-0005-0000-0000-000030060000}"/>
    <cellStyle name="Normal 4 4 3 8 2" xfId="7353" xr:uid="{6A905C87-9A3B-4A07-AB8A-4890593BF642}"/>
    <cellStyle name="Normal 4 4 3 8 2 2" xfId="17733" xr:uid="{543C0C35-BFED-4A8C-A94F-D63E5B9AE1FA}"/>
    <cellStyle name="Normal 4 4 3 8 3" xfId="10186" xr:uid="{7C8E4474-2D02-499F-823F-221C6F1866F6}"/>
    <cellStyle name="Normal 4 4 3 8 3 2" xfId="20566" xr:uid="{4F0ADA6F-04D7-4078-B371-BEF3B5039476}"/>
    <cellStyle name="Normal 4 4 3 8 4" xfId="25374" xr:uid="{5C1437F5-D43E-4C9A-B2CD-ED81A8DDE73B}"/>
    <cellStyle name="Normal 4 4 3 8 5" xfId="14900" xr:uid="{78FD2DB4-8E45-4A7F-8A47-5460CDF24FEC}"/>
    <cellStyle name="Normal 4 4 3 9" xfId="3987" xr:uid="{E3EF4A25-2BD2-4977-A5C2-BF07C1113585}"/>
    <cellStyle name="Normal 4 4 3 9 2" xfId="8810" xr:uid="{E3390F32-FEB1-4383-9E9C-3691EC5FFFA9}"/>
    <cellStyle name="Normal 4 4 3 9 2 2" xfId="19190" xr:uid="{9CAA230E-3855-44C1-A67D-E17285B6D908}"/>
    <cellStyle name="Normal 4 4 3 9 3" xfId="11643" xr:uid="{3F163151-6B58-42FF-9191-F2DC3A72ECB1}"/>
    <cellStyle name="Normal 4 4 3 9 3 2" xfId="22023" xr:uid="{800E4C39-AC10-43D6-B521-0C64FFA290AB}"/>
    <cellStyle name="Normal 4 4 3 9 4" xfId="16357" xr:uid="{DCC940C9-7269-4FEE-9495-8A70DA8BD9C5}"/>
    <cellStyle name="Normal 4 4 4" xfId="996" xr:uid="{00000000-0005-0000-0000-000096050000}"/>
    <cellStyle name="Normal 4 4 4 10" xfId="7048" xr:uid="{C7EDBE78-CBBC-4E77-85E1-B0EA1E404434}"/>
    <cellStyle name="Normal 4 4 4 10 2" xfId="17428" xr:uid="{C4658174-9C40-49D0-932A-153629210D9C}"/>
    <cellStyle name="Normal 4 4 4 11" xfId="9881" xr:uid="{0D7AAE92-58E4-4069-BAAD-BB4CDE465704}"/>
    <cellStyle name="Normal 4 4 4 11 2" xfId="20261" xr:uid="{FE144F4F-1237-49AD-979F-2F30ED9D0743}"/>
    <cellStyle name="Normal 4 4 4 12" xfId="24622" xr:uid="{D6B99D32-8AA4-4D90-8DBD-F965311751D9}"/>
    <cellStyle name="Normal 4 4 4 13" xfId="12438" xr:uid="{FDD600BA-CCB6-4777-8D78-6A0CFC90510C}"/>
    <cellStyle name="Normal 4 4 4 2" xfId="997" xr:uid="{00000000-0005-0000-0000-000097050000}"/>
    <cellStyle name="Normal 4 4 4 2 10" xfId="9882" xr:uid="{C2544300-9B7C-4D63-A209-433FAFF2B1BB}"/>
    <cellStyle name="Normal 4 4 4 2 10 2" xfId="20262" xr:uid="{454D89D9-088E-4D7B-A9A4-004194F8E69A}"/>
    <cellStyle name="Normal 4 4 4 2 11" xfId="25242" xr:uid="{755DBE33-9620-456B-8558-6BA420681A39}"/>
    <cellStyle name="Normal 4 4 4 2 12" xfId="12600" xr:uid="{317D7DEB-5229-49CD-A413-E09E43704806}"/>
    <cellStyle name="Normal 4 4 4 2 2" xfId="998" xr:uid="{00000000-0005-0000-0000-000098050000}"/>
    <cellStyle name="Normal 4 4 4 2 2 2" xfId="3357" xr:uid="{00000000-0005-0000-0000-000045060000}"/>
    <cellStyle name="Normal 4 4 4 2 2 2 2" xfId="6414" xr:uid="{03875090-6E5F-44DD-833A-6C80608078B2}"/>
    <cellStyle name="Normal 4 4 4 2 2 2 2 2" xfId="27413" xr:uid="{2A107DA5-8E44-4520-B9A3-0C79CB3B4BE1}"/>
    <cellStyle name="Normal 4 4 4 2 2 2 2 3" xfId="28106" xr:uid="{766FF5AA-D9D0-4267-A2D6-2B413820192A}"/>
    <cellStyle name="Normal 4 4 4 2 2 2 2 4" xfId="15983" xr:uid="{3EDEC9DC-1BAD-43F4-95DB-A66C7D3F005A}"/>
    <cellStyle name="Normal 4 4 4 2 2 2 3" xfId="8436" xr:uid="{81DEBED4-72AF-42F8-A26D-222CBED8B206}"/>
    <cellStyle name="Normal 4 4 4 2 2 2 3 2" xfId="28911" xr:uid="{59046FA9-E20D-42FC-8A8F-E4227D0ADEC5}"/>
    <cellStyle name="Normal 4 4 4 2 2 2 3 3" xfId="18816" xr:uid="{327CDD8B-9457-4377-A186-8ED1745D4513}"/>
    <cellStyle name="Normal 4 4 4 2 2 2 4" xfId="11269" xr:uid="{51CFC370-F3A0-464B-98B4-EBB03C9F9D6C}"/>
    <cellStyle name="Normal 4 4 4 2 2 2 4 2" xfId="21649" xr:uid="{FCEE6F84-EA65-4CF2-B6F6-CDBB8409B79D}"/>
    <cellStyle name="Normal 4 4 4 2 2 2 5" xfId="23968" xr:uid="{6579C9DC-357E-4683-808E-C8719EB303A7}"/>
    <cellStyle name="Normal 4 4 4 2 2 2 6" xfId="13917" xr:uid="{04038268-992C-4F4A-A232-EF235BA526B4}"/>
    <cellStyle name="Normal 4 4 4 2 2 3" xfId="4344" xr:uid="{0B3F94E3-2FFB-4B2E-B348-19C8D38C1109}"/>
    <cellStyle name="Normal 4 4 4 2 2 3 2" xfId="9115" xr:uid="{C51B5BA3-1795-46B3-93DC-6466DFA19D6F}"/>
    <cellStyle name="Normal 4 4 4 2 2 3 2 2" xfId="29158" xr:uid="{0BA37C82-7F31-4B7E-95E8-2EEA5A3621B4}"/>
    <cellStyle name="Normal 4 4 4 2 2 3 2 3" xfId="19495" xr:uid="{2B7C2475-5837-421D-B8D8-C0AD4F400F54}"/>
    <cellStyle name="Normal 4 4 4 2 2 3 3" xfId="11948" xr:uid="{5EF607E3-F114-438E-A977-013EA6F4F8B6}"/>
    <cellStyle name="Normal 4 4 4 2 2 3 3 2" xfId="22328" xr:uid="{DE1E38F4-A7EB-4AAD-AA00-235D4C03562C}"/>
    <cellStyle name="Normal 4 4 4 2 2 3 4" xfId="23003" xr:uid="{3EB73B3C-11A5-4348-8660-1BFC5438E94E}"/>
    <cellStyle name="Normal 4 4 4 2 2 3 5" xfId="16662" xr:uid="{3AB601D0-759A-4D76-A956-E79F8EEBE6AD}"/>
    <cellStyle name="Normal 4 4 4 2 2 4" xfId="5299" xr:uid="{B6F40529-B4B1-4694-A218-89E1C16032D1}"/>
    <cellStyle name="Normal 4 4 4 2 2 4 2" xfId="26235" xr:uid="{28A02B0F-598D-41B6-8F44-B963E986971B}"/>
    <cellStyle name="Normal 4 4 4 2 2 4 3" xfId="14597" xr:uid="{003158B8-DD79-470F-9493-4A5824D92015}"/>
    <cellStyle name="Normal 4 4 4 2 2 5" xfId="7050" xr:uid="{813813DB-D9EA-4254-98F7-FF76AA85D24F}"/>
    <cellStyle name="Normal 4 4 4 2 2 5 2" xfId="17430" xr:uid="{4E2E89F7-34E3-43A6-A6DB-9EC0660C511E}"/>
    <cellStyle name="Normal 4 4 4 2 2 6" xfId="9883" xr:uid="{D37245F8-80AD-4059-8292-4C422DCA8EF6}"/>
    <cellStyle name="Normal 4 4 4 2 2 6 2" xfId="20263" xr:uid="{DF08AAFB-E7E5-497E-9BC1-7D22BF52ED72}"/>
    <cellStyle name="Normal 4 4 4 2 2 7" xfId="22690" xr:uid="{698C1711-3145-47CF-B9B8-41766CD035E6}"/>
    <cellStyle name="Normal 4 4 4 2 2 8" xfId="13248" xr:uid="{F7631C25-4395-4C75-9604-187F6D7A00F4}"/>
    <cellStyle name="Normal 4 4 4 2 3" xfId="3358" xr:uid="{00000000-0005-0000-0000-000046060000}"/>
    <cellStyle name="Normal 4 4 4 2 3 2" xfId="4537" xr:uid="{6C592024-E6C0-4BA9-A6C4-3A387FCA3D0F}"/>
    <cellStyle name="Normal 4 4 4 2 3 2 2" xfId="9308" xr:uid="{C6C96E63-FAE4-4FA8-8BCE-9E3954748629}"/>
    <cellStyle name="Normal 4 4 4 2 3 2 2 2" xfId="29285" xr:uid="{722FD663-4CC9-481F-9761-D61B64D26F4F}"/>
    <cellStyle name="Normal 4 4 4 2 3 2 2 3" xfId="19688" xr:uid="{A797533B-0B78-43A6-BB75-FE0103340D18}"/>
    <cellStyle name="Normal 4 4 4 2 3 2 3" xfId="12141" xr:uid="{83EF80AA-773B-4C80-AD96-03CE0E217BA2}"/>
    <cellStyle name="Normal 4 4 4 2 3 2 3 2" xfId="22521" xr:uid="{843DC306-8A7A-44D2-B7D0-6F75C703E697}"/>
    <cellStyle name="Normal 4 4 4 2 3 2 4" xfId="25027" xr:uid="{E337B512-1A3F-4BE0-A402-BE5A32D9B531}"/>
    <cellStyle name="Normal 4 4 4 2 3 2 5" xfId="16855" xr:uid="{F0C4DF11-AE9A-4EA8-AA94-AE2F06721B06}"/>
    <cellStyle name="Normal 4 4 4 2 3 3" xfId="6415" xr:uid="{6AA0058B-163A-43B1-BF97-8F9AB6566545}"/>
    <cellStyle name="Normal 4 4 4 2 3 3 2" xfId="28458" xr:uid="{8BCAE36E-3244-4F56-A696-61B2998E5499}"/>
    <cellStyle name="Normal 4 4 4 2 3 3 3" xfId="15984" xr:uid="{6AC2A3E9-7F45-4EF9-8304-D1EB3F06F742}"/>
    <cellStyle name="Normal 4 4 4 2 3 4" xfId="8437" xr:uid="{05322411-0D9D-457F-8699-F75A702D7B11}"/>
    <cellStyle name="Normal 4 4 4 2 3 4 2" xfId="18817" xr:uid="{297C8E3D-ADA5-4FF7-BE81-5DCE5B75A70E}"/>
    <cellStyle name="Normal 4 4 4 2 3 5" xfId="11270" xr:uid="{9446F13C-0682-450A-8B07-2F76361B7A4E}"/>
    <cellStyle name="Normal 4 4 4 2 3 5 2" xfId="21650" xr:uid="{B7020106-92DF-4608-AEC6-11E2C53A6FD3}"/>
    <cellStyle name="Normal 4 4 4 2 3 6" xfId="23112" xr:uid="{F6400042-C5B9-4CD0-BBAD-F179BC62A198}"/>
    <cellStyle name="Normal 4 4 4 2 3 7" xfId="13918" xr:uid="{7A6FAA70-C76F-4F6E-848A-AA747600E6E3}"/>
    <cellStyle name="Normal 4 4 4 2 4" xfId="3356" xr:uid="{00000000-0005-0000-0000-000047060000}"/>
    <cellStyle name="Normal 4 4 4 2 4 2" xfId="6413" xr:uid="{23355853-80A7-4A78-A41B-E45AA896A13D}"/>
    <cellStyle name="Normal 4 4 4 2 4 2 2" xfId="28111" xr:uid="{F127CEAD-9991-4F39-B678-176E526676D4}"/>
    <cellStyle name="Normal 4 4 4 2 4 2 3" xfId="15982" xr:uid="{FAF76BCB-D658-4156-9F72-9A8697882695}"/>
    <cellStyle name="Normal 4 4 4 2 4 3" xfId="8435" xr:uid="{7B236C5C-734C-4965-B2CE-BDBF780D9809}"/>
    <cellStyle name="Normal 4 4 4 2 4 3 2" xfId="18815" xr:uid="{D95EB734-FD68-4B4B-B266-2EC15198E1D9}"/>
    <cellStyle name="Normal 4 4 4 2 4 4" xfId="11268" xr:uid="{30724C10-8100-409A-B817-4823F50D671E}"/>
    <cellStyle name="Normal 4 4 4 2 4 4 2" xfId="21648" xr:uid="{B65EB3B9-7E98-40E8-BC01-369943033362}"/>
    <cellStyle name="Normal 4 4 4 2 4 5" xfId="23002" xr:uid="{FEA1E906-64FF-477F-9484-405B5D1B794A}"/>
    <cellStyle name="Normal 4 4 4 2 4 6" xfId="13916" xr:uid="{9482425E-F774-44A7-B2ED-6B6EE1893FB1}"/>
    <cellStyle name="Normal 4 4 4 2 5" xfId="2616" xr:uid="{00000000-0005-0000-0000-000048060000}"/>
    <cellStyle name="Normal 4 4 4 2 5 2" xfId="5877" xr:uid="{33825492-25B5-435A-917F-DF36DD52F69F}"/>
    <cellStyle name="Normal 4 4 4 2 5 2 2" xfId="28645" xr:uid="{12A95FD4-41F3-4CB7-932A-F8854F50C05D}"/>
    <cellStyle name="Normal 4 4 4 2 5 2 3" xfId="15287" xr:uid="{AFC81E78-B694-4FF6-B936-15FE27118288}"/>
    <cellStyle name="Normal 4 4 4 2 5 3" xfId="7740" xr:uid="{35232396-C4CC-4A08-9C67-964A44A0B0F5}"/>
    <cellStyle name="Normal 4 4 4 2 5 3 2" xfId="18120" xr:uid="{B6CE81D5-60BE-4F7A-9E73-E26308BEA637}"/>
    <cellStyle name="Normal 4 4 4 2 5 4" xfId="10573" xr:uid="{1B794C2B-1150-434B-85D5-01106D15398A}"/>
    <cellStyle name="Normal 4 4 4 2 5 4 2" xfId="20953" xr:uid="{A478C077-071A-46C1-9A5D-904B27385D3D}"/>
    <cellStyle name="Normal 4 4 4 2 5 5" xfId="23191" xr:uid="{8BEBB367-103D-4B1A-8995-B086E2583F9D}"/>
    <cellStyle name="Normal 4 4 4 2 5 6" xfId="13003" xr:uid="{A60375D1-5A3A-4503-B222-2600E2ADFD57}"/>
    <cellStyle name="Normal 4 4 4 2 6" xfId="2367" xr:uid="{00000000-0005-0000-0000-000043060000}"/>
    <cellStyle name="Normal 4 4 4 2 6 2" xfId="7493" xr:uid="{8808D859-AFD6-4F47-BF56-55B490B67563}"/>
    <cellStyle name="Normal 4 4 4 2 6 2 2" xfId="17873" xr:uid="{EFD93F5E-27EE-4326-B314-D61FA627E15F}"/>
    <cellStyle name="Normal 4 4 4 2 6 3" xfId="10326" xr:uid="{59ADA348-4017-4F47-AF30-6D76FA1F83F0}"/>
    <cellStyle name="Normal 4 4 4 2 6 3 2" xfId="20706" xr:uid="{F5854A93-6CCD-4D0A-9D7E-F813AC8B912E}"/>
    <cellStyle name="Normal 4 4 4 2 6 4" xfId="24315" xr:uid="{2C2BA283-8368-40A7-A7D6-1DF17894BA38}"/>
    <cellStyle name="Normal 4 4 4 2 6 5" xfId="15040" xr:uid="{FF33693C-B094-4380-95E9-3BEBAB21CEB7}"/>
    <cellStyle name="Normal 4 4 4 2 7" xfId="3902" xr:uid="{3CF4A500-B3E0-4AE2-981C-1CFFF06BCB70}"/>
    <cellStyle name="Normal 4 4 4 2 7 2" xfId="8733" xr:uid="{84D55116-D32B-4F3F-A3B2-025EAF3A323B}"/>
    <cellStyle name="Normal 4 4 4 2 7 2 2" xfId="19113" xr:uid="{CF8D7CE0-0912-4DBC-8FF5-7FFB36BF357D}"/>
    <cellStyle name="Normal 4 4 4 2 7 3" xfId="11566" xr:uid="{8AACB377-32CA-47EB-BE8A-762FBFB8EA64}"/>
    <cellStyle name="Normal 4 4 4 2 7 3 2" xfId="21946" xr:uid="{9075AC60-42C0-4533-B8A0-D752A7D07D1D}"/>
    <cellStyle name="Normal 4 4 4 2 7 4" xfId="16280" xr:uid="{95389B44-4309-4BC8-8D3C-A340EBF746B7}"/>
    <cellStyle name="Normal 4 4 4 2 8" xfId="5298" xr:uid="{1341A64F-6777-4FF1-9766-E908731CD750}"/>
    <cellStyle name="Normal 4 4 4 2 8 2" xfId="14596" xr:uid="{3D161FB4-19CB-4C08-B57D-D32DCEE28B32}"/>
    <cellStyle name="Normal 4 4 4 2 9" xfId="7049" xr:uid="{0093FB22-402C-4E22-BBED-493F2DDF5C82}"/>
    <cellStyle name="Normal 4 4 4 2 9 2" xfId="17429" xr:uid="{A0BC1E9E-0F8E-459B-AA01-3A63550230D3}"/>
    <cellStyle name="Normal 4 4 4 3" xfId="999" xr:uid="{00000000-0005-0000-0000-000099050000}"/>
    <cellStyle name="Normal 4 4 4 3 2" xfId="3359" xr:uid="{00000000-0005-0000-0000-00004A060000}"/>
    <cellStyle name="Normal 4 4 4 3 2 2" xfId="6416" xr:uid="{EF36B197-7777-4FDF-AEA2-8F5B89E9B752}"/>
    <cellStyle name="Normal 4 4 4 3 2 2 2" xfId="24356" xr:uid="{3070BF9F-455E-4C20-BB12-28F81AE11C96}"/>
    <cellStyle name="Normal 4 4 4 3 2 2 3" xfId="27504" xr:uid="{FDAED2D3-C308-4D07-8CB8-832ABFE1FFAA}"/>
    <cellStyle name="Normal 4 4 4 3 2 2 4" xfId="15985" xr:uid="{18C9191D-C427-4466-9D49-FA8BB378B91F}"/>
    <cellStyle name="Normal 4 4 4 3 2 3" xfId="8438" xr:uid="{9A5E3006-8ED1-4BA3-B888-ACF2AFE02C90}"/>
    <cellStyle name="Normal 4 4 4 3 2 3 2" xfId="28912" xr:uid="{D289254B-F133-4E78-81C9-4FE6B12FEEAD}"/>
    <cellStyle name="Normal 4 4 4 3 2 3 3" xfId="18818" xr:uid="{6E427F0D-995F-4EFD-AA7C-868FC2D13D79}"/>
    <cellStyle name="Normal 4 4 4 3 2 4" xfId="11271" xr:uid="{C959BA1D-45C3-4CBE-95EC-63870B9EAEE3}"/>
    <cellStyle name="Normal 4 4 4 3 2 4 2" xfId="21651" xr:uid="{68C168EE-973D-4DD6-B0ED-252385BB05DE}"/>
    <cellStyle name="Normal 4 4 4 3 2 5" xfId="24083" xr:uid="{648B5734-43DF-47B8-94AB-7B939DF0D284}"/>
    <cellStyle name="Normal 4 4 4 3 2 6" xfId="13919" xr:uid="{BCFA1EE3-744B-495B-892C-6BC66199C631}"/>
    <cellStyle name="Normal 4 4 4 3 3" xfId="2789" xr:uid="{00000000-0005-0000-0000-00004B060000}"/>
    <cellStyle name="Normal 4 4 4 3 3 2" xfId="6006" xr:uid="{95E61078-FB29-4C07-B9E5-FDA436C0E0C6}"/>
    <cellStyle name="Normal 4 4 4 3 3 2 2" xfId="26583" xr:uid="{2C82A59E-33E1-4421-A1FC-2EBE935B4ED8}"/>
    <cellStyle name="Normal 4 4 4 3 3 2 3" xfId="15459" xr:uid="{238BF7DF-13F3-46F9-9D9F-73CA532FC1DA}"/>
    <cellStyle name="Normal 4 4 4 3 3 3" xfId="7912" xr:uid="{0A713D77-728E-4A0A-B24A-81E84B27D68C}"/>
    <cellStyle name="Normal 4 4 4 3 3 3 2" xfId="18292" xr:uid="{6F660398-876E-4C90-A8BF-E7FF7BB518D4}"/>
    <cellStyle name="Normal 4 4 4 3 3 4" xfId="10745" xr:uid="{9590D4EC-AB45-469F-9D72-29B273297575}"/>
    <cellStyle name="Normal 4 4 4 3 3 4 2" xfId="21125" xr:uid="{D48D81C7-E343-4E2E-9532-C38DE0581C14}"/>
    <cellStyle name="Normal 4 4 4 3 3 5" xfId="24407" xr:uid="{C51E5AEC-B189-445D-A2C7-0E691DE2A0E4}"/>
    <cellStyle name="Normal 4 4 4 3 3 6" xfId="13247" xr:uid="{334BB120-5E5A-4C8B-AE73-AAF022AD44AE}"/>
    <cellStyle name="Normal 4 4 4 3 4" xfId="4195" xr:uid="{F1121B20-CEB1-41F1-BA26-3F0D5DDF91BF}"/>
    <cellStyle name="Normal 4 4 4 3 4 2" xfId="8966" xr:uid="{33353A15-1115-4ECC-9A78-82C9DEA231AE}"/>
    <cellStyle name="Normal 4 4 4 3 4 2 2" xfId="29050" xr:uid="{58F58315-0D2F-4E36-8DE9-E69163B7E633}"/>
    <cellStyle name="Normal 4 4 4 3 4 2 3" xfId="19346" xr:uid="{08C5529B-46A8-4265-AF4B-73ACC32FFD23}"/>
    <cellStyle name="Normal 4 4 4 3 4 3" xfId="11799" xr:uid="{2D458C5F-5EEE-419C-9490-F08D1F28FF2E}"/>
    <cellStyle name="Normal 4 4 4 3 4 3 2" xfId="22179" xr:uid="{13DA5644-7E85-4460-BE72-9AF8C8A93061}"/>
    <cellStyle name="Normal 4 4 4 3 4 4" xfId="22717" xr:uid="{1E103680-36F1-4460-8DE2-BCEAE104A888}"/>
    <cellStyle name="Normal 4 4 4 3 4 5" xfId="16513" xr:uid="{B32F69D1-5E44-4D9A-A7DA-11119775A014}"/>
    <cellStyle name="Normal 4 4 4 3 5" xfId="5300" xr:uid="{26D8D285-4BD4-42C3-814B-D5E76D472217}"/>
    <cellStyle name="Normal 4 4 4 3 5 2" xfId="28581" xr:uid="{FD7291A3-5A85-446F-AAA8-EADA62D85BD7}"/>
    <cellStyle name="Normal 4 4 4 3 5 3" xfId="14598" xr:uid="{8BCF75F2-EFBF-464C-820C-50E2DDF40C47}"/>
    <cellStyle name="Normal 4 4 4 3 6" xfId="7051" xr:uid="{F9A011E1-01BB-41C3-93B9-100A91510B54}"/>
    <cellStyle name="Normal 4 4 4 3 6 2" xfId="17431" xr:uid="{1A2FCC99-9A97-403C-971D-8D906980A398}"/>
    <cellStyle name="Normal 4 4 4 3 7" xfId="9884" xr:uid="{33CBCAA6-CE80-4B7E-A27B-E5A0EF03059A}"/>
    <cellStyle name="Normal 4 4 4 3 7 2" xfId="20264" xr:uid="{B739B518-4225-4A2D-A54D-1F1F17AB9887}"/>
    <cellStyle name="Normal 4 4 4 3 8" xfId="24762" xr:uid="{CE7969E2-243A-4991-BF98-03934FF15AF2}"/>
    <cellStyle name="Normal 4 4 4 3 9" xfId="12758" xr:uid="{9BB78BC4-A0D4-45A9-B779-47B542FC8BDE}"/>
    <cellStyle name="Normal 4 4 4 4" xfId="1000" xr:uid="{00000000-0005-0000-0000-00009A050000}"/>
    <cellStyle name="Normal 4 4 4 4 2" xfId="4538" xr:uid="{40DC97A7-EFEC-4AFF-8A63-2DE337282EEB}"/>
    <cellStyle name="Normal 4 4 4 4 2 2" xfId="9309" xr:uid="{0494D8E1-F902-4156-BE81-8D8B6E4D57C7}"/>
    <cellStyle name="Normal 4 4 4 4 2 2 2" xfId="29286" xr:uid="{4E8DAD54-7AA9-4797-9C24-9A650D8CB110}"/>
    <cellStyle name="Normal 4 4 4 4 2 2 3" xfId="19689" xr:uid="{D2B72895-373F-472F-AA24-DFC2EFC23C45}"/>
    <cellStyle name="Normal 4 4 4 4 2 3" xfId="12142" xr:uid="{4FC85916-88D8-4513-8180-248E7D47A6A5}"/>
    <cellStyle name="Normal 4 4 4 4 2 3 2" xfId="22522" xr:uid="{F04625F9-D5CC-4A3C-88D0-AA3C4FB2FA89}"/>
    <cellStyle name="Normal 4 4 4 4 2 4" xfId="25000" xr:uid="{13C1ABF9-9831-400B-8E57-98B05C393A51}"/>
    <cellStyle name="Normal 4 4 4 4 2 5" xfId="16856" xr:uid="{93A21151-956D-4EAD-A21D-18CBE156C7FD}"/>
    <cellStyle name="Normal 4 4 4 4 3" xfId="5301" xr:uid="{B1C309C8-6158-462A-BC6A-39E1933C118C}"/>
    <cellStyle name="Normal 4 4 4 4 3 2" xfId="27251" xr:uid="{6833989B-6348-47FF-818F-5372255DABFF}"/>
    <cellStyle name="Normal 4 4 4 4 3 3" xfId="14599" xr:uid="{6A2FA2C5-145A-4A4D-A081-0C65923EA226}"/>
    <cellStyle name="Normal 4 4 4 4 4" xfId="7052" xr:uid="{5E8FAC5F-71C8-4B72-BBAF-40664B6F0139}"/>
    <cellStyle name="Normal 4 4 4 4 4 2" xfId="17432" xr:uid="{5956EB13-1F99-4810-AA12-F694AFF457BC}"/>
    <cellStyle name="Normal 4 4 4 4 5" xfId="9885" xr:uid="{5FEA5465-80B1-4F65-81A4-A0D8F4AE1FFD}"/>
    <cellStyle name="Normal 4 4 4 4 5 2" xfId="20265" xr:uid="{77EEE273-1844-4963-886E-62ADB1BE98B3}"/>
    <cellStyle name="Normal 4 4 4 4 6" xfId="24312" xr:uid="{EF200C13-1907-4CFE-876F-33E195346D9F}"/>
    <cellStyle name="Normal 4 4 4 4 7" xfId="13920" xr:uid="{5D0D793A-53DE-4DF1-8764-15253F1951D4}"/>
    <cellStyle name="Normal 4 4 4 5" xfId="2938" xr:uid="{00000000-0005-0000-0000-00004D060000}"/>
    <cellStyle name="Normal 4 4 4 5 2" xfId="6117" xr:uid="{F66C619A-2CAC-410A-9256-818C85270A5E}"/>
    <cellStyle name="Normal 4 4 4 5 2 2" xfId="23906" xr:uid="{ECE91F37-C94C-4C62-B4F6-71DC1DC279E9}"/>
    <cellStyle name="Normal 4 4 4 5 2 3" xfId="26446" xr:uid="{CDB1F90C-B5A8-448C-B98A-27F3C5A43FF9}"/>
    <cellStyle name="Normal 4 4 4 5 2 4" xfId="15595" xr:uid="{1403C9B5-01B1-4946-86B2-6DED425ABC8F}"/>
    <cellStyle name="Normal 4 4 4 5 3" xfId="8048" xr:uid="{970FAA52-611A-4954-853F-D0ED3EE406BD}"/>
    <cellStyle name="Normal 4 4 4 5 3 2" xfId="28753" xr:uid="{1A902706-A498-4277-9E62-C751294506B3}"/>
    <cellStyle name="Normal 4 4 4 5 3 3" xfId="18428" xr:uid="{789A6F01-BDCB-49E4-8410-AA4F139DDE1E}"/>
    <cellStyle name="Normal 4 4 4 5 4" xfId="10881" xr:uid="{7B73EF1F-0DF8-4C67-9A50-E91B64C2867C}"/>
    <cellStyle name="Normal 4 4 4 5 4 2" xfId="21261" xr:uid="{FD611D95-78A3-4EE2-9927-46CEFD0025A1}"/>
    <cellStyle name="Normal 4 4 4 5 5" xfId="23992" xr:uid="{1BB774CB-2475-4D4E-ACDF-D608B77C3D12}"/>
    <cellStyle name="Normal 4 4 4 5 6" xfId="13456" xr:uid="{881F866B-C540-4C52-B006-F4F95350F7A5}"/>
    <cellStyle name="Normal 4 4 4 6" xfId="2453" xr:uid="{00000000-0005-0000-0000-00004E060000}"/>
    <cellStyle name="Normal 4 4 4 6 2" xfId="5744" xr:uid="{53A72FD4-2156-487B-9E14-8A5AE2F690C6}"/>
    <cellStyle name="Normal 4 4 4 6 2 2" xfId="26506" xr:uid="{3D30474E-7C03-4D01-95CC-84AE7DAC330D}"/>
    <cellStyle name="Normal 4 4 4 6 2 3" xfId="15124" xr:uid="{9ED9DA40-6B69-4083-AC75-8061A2FA2246}"/>
    <cellStyle name="Normal 4 4 4 6 3" xfId="7577" xr:uid="{CD32499E-F957-46D1-A227-04F7752BF8EB}"/>
    <cellStyle name="Normal 4 4 4 6 3 2" xfId="17957" xr:uid="{5A14481B-CFDC-460B-9FD8-9E0E00EBE5FB}"/>
    <cellStyle name="Normal 4 4 4 6 4" xfId="10410" xr:uid="{42512874-7CC1-4149-908D-506BCD2C29DA}"/>
    <cellStyle name="Normal 4 4 4 6 4 2" xfId="20790" xr:uid="{47521CC3-FF20-4DED-BD47-0781D0D359F5}"/>
    <cellStyle name="Normal 4 4 4 6 5" xfId="25518" xr:uid="{28EFAA7B-5092-4738-B6D0-1E6C65227573}"/>
    <cellStyle name="Normal 4 4 4 6 6" xfId="12840" xr:uid="{4461657B-C7B1-4A5E-88F2-8DD171F38710}"/>
    <cellStyle name="Normal 4 4 4 7" xfId="2207" xr:uid="{00000000-0005-0000-0000-000042060000}"/>
    <cellStyle name="Normal 4 4 4 7 2" xfId="7333" xr:uid="{B38A0759-A4BD-40D7-8CB4-2F5033E2E40F}"/>
    <cellStyle name="Normal 4 4 4 7 2 2" xfId="17713" xr:uid="{ECA286C6-441E-452C-9375-FA7C7E525C61}"/>
    <cellStyle name="Normal 4 4 4 7 3" xfId="10166" xr:uid="{6D7A39DA-7FE7-417A-870F-9781090D11A3}"/>
    <cellStyle name="Normal 4 4 4 7 3 2" xfId="20546" xr:uid="{A4BECFF5-4159-4887-B7F0-434CBC23D0FE}"/>
    <cellStyle name="Normal 4 4 4 7 4" xfId="23396" xr:uid="{485C1E1D-C2FB-48B6-8826-2BB7DFBE3364}"/>
    <cellStyle name="Normal 4 4 4 7 5" xfId="14880" xr:uid="{A6DFB3F5-1D5A-4872-A120-85A7BD096F16}"/>
    <cellStyle name="Normal 4 4 4 8" xfId="3988" xr:uid="{8CD16E0F-DA36-42CE-A34D-ED6AF1FE0895}"/>
    <cellStyle name="Normal 4 4 4 8 2" xfId="8811" xr:uid="{32E12176-7258-4154-A73E-B50821AC7B1A}"/>
    <cellStyle name="Normal 4 4 4 8 2 2" xfId="19191" xr:uid="{58F8214F-97C5-436E-B51A-96BADBE2730D}"/>
    <cellStyle name="Normal 4 4 4 8 3" xfId="11644" xr:uid="{7DEE0DDE-B74F-49B8-BFC0-32E5073415E7}"/>
    <cellStyle name="Normal 4 4 4 8 3 2" xfId="22024" xr:uid="{B885DA79-08FA-4705-AD66-CCDCBB227D49}"/>
    <cellStyle name="Normal 4 4 4 8 4" xfId="16358" xr:uid="{ABFCD0AC-F0DA-4C64-A82C-4EF2D27FFBBE}"/>
    <cellStyle name="Normal 4 4 4 9" xfId="5297" xr:uid="{EF5C3EB4-638F-445E-A79E-41DEB3B50A4C}"/>
    <cellStyle name="Normal 4 4 4 9 2" xfId="14595" xr:uid="{7D3033D7-2B29-4887-9509-AC9C23F1FE5B}"/>
    <cellStyle name="Normal 4 4 5" xfId="1001" xr:uid="{00000000-0005-0000-0000-00009B050000}"/>
    <cellStyle name="Normal 4 4 5 10" xfId="9886" xr:uid="{16F5F45C-D235-49B7-94DE-A3E2C2D06838}"/>
    <cellStyle name="Normal 4 4 5 10 2" xfId="20266" xr:uid="{242E4335-78F5-4F5F-9ABA-CC9C49C6DC96}"/>
    <cellStyle name="Normal 4 4 5 11" xfId="24924" xr:uid="{7998F79C-D3E2-49A1-A95A-98AC8C432774}"/>
    <cellStyle name="Normal 4 4 5 12" xfId="12601" xr:uid="{68B74E87-9871-4A40-87AE-ACC328289E58}"/>
    <cellStyle name="Normal 4 4 5 2" xfId="1002" xr:uid="{00000000-0005-0000-0000-00009C050000}"/>
    <cellStyle name="Normal 4 4 5 2 2" xfId="1003" xr:uid="{00000000-0005-0000-0000-00009D050000}"/>
    <cellStyle name="Normal 4 4 5 2 2 2" xfId="5304" xr:uid="{DD7857A8-D175-4583-AE4A-26DD2B7F5062}"/>
    <cellStyle name="Normal 4 4 5 2 2 2 2" xfId="25700" xr:uid="{88AC2463-1BB3-42E3-9D48-8398256D4AF6}"/>
    <cellStyle name="Normal 4 4 5 2 2 2 3" xfId="26826" xr:uid="{46B3AC03-328A-4440-A341-F5CB77FE611F}"/>
    <cellStyle name="Normal 4 4 5 2 2 2 4" xfId="14602" xr:uid="{E3723172-F2EA-4EFD-BC2F-2C970FA713A4}"/>
    <cellStyle name="Normal 4 4 5 2 2 3" xfId="7055" xr:uid="{DDA45C04-3CFE-4ABA-84CD-152D16D7CC78}"/>
    <cellStyle name="Normal 4 4 5 2 2 3 2" xfId="27632" xr:uid="{BDBB6237-0921-42FE-8629-80819553752C}"/>
    <cellStyle name="Normal 4 4 5 2 2 3 3" xfId="28071" xr:uid="{7C5B4288-D4C8-47CC-B70F-A18C7C11D12F}"/>
    <cellStyle name="Normal 4 4 5 2 2 3 4" xfId="17435" xr:uid="{0AF1FA6A-7CE4-4E51-9CB2-924344A4D2C5}"/>
    <cellStyle name="Normal 4 4 5 2 2 4" xfId="9888" xr:uid="{9093B250-F6EE-4859-9F00-A4653F8B99CD}"/>
    <cellStyle name="Normal 4 4 5 2 2 4 2" xfId="29423" xr:uid="{0CD80B09-EF99-4B7F-AB69-5810AA88D4E4}"/>
    <cellStyle name="Normal 4 4 5 2 2 4 3" xfId="20268" xr:uid="{75EACD12-2681-422C-AC08-3CB872F5B78D}"/>
    <cellStyle name="Normal 4 4 5 2 2 5" xfId="25253" xr:uid="{147C0FE4-3A21-4E94-9914-1B4814A4D8B1}"/>
    <cellStyle name="Normal 4 4 5 2 2 6" xfId="13921" xr:uid="{07E36866-7C18-4DD0-B284-0EF3D8727234}"/>
    <cellStyle name="Normal 4 4 5 2 3" xfId="2790" xr:uid="{00000000-0005-0000-0000-000052060000}"/>
    <cellStyle name="Normal 4 4 5 2 3 2" xfId="6007" xr:uid="{CE7AFD0E-8092-4DA3-80F8-8FA81744DA66}"/>
    <cellStyle name="Normal 4 4 5 2 3 2 2" xfId="27203" xr:uid="{B2E27831-7E3C-49D0-9011-0B7B44A0E7CE}"/>
    <cellStyle name="Normal 4 4 5 2 3 2 3" xfId="15460" xr:uid="{917B7BE5-EDBF-473D-AFC2-BA32433A78DD}"/>
    <cellStyle name="Normal 4 4 5 2 3 3" xfId="7913" xr:uid="{EA3B60D5-C874-427B-8716-9D53F5F4FB6E}"/>
    <cellStyle name="Normal 4 4 5 2 3 3 2" xfId="18293" xr:uid="{B17C187E-B186-4CB5-83C8-40E34B0FA39F}"/>
    <cellStyle name="Normal 4 4 5 2 3 4" xfId="10746" xr:uid="{BDE02073-8405-44C1-BC1B-B051ADC26AA9}"/>
    <cellStyle name="Normal 4 4 5 2 3 4 2" xfId="21126" xr:uid="{F99F29C8-8C7E-4F3E-86C8-704FA96D7231}"/>
    <cellStyle name="Normal 4 4 5 2 3 5" xfId="25478" xr:uid="{A91A1B21-AD46-4711-9B50-CA06B4675BB3}"/>
    <cellStyle name="Normal 4 4 5 2 3 6" xfId="13249" xr:uid="{969C48FF-68B7-4182-A723-66124E589D51}"/>
    <cellStyle name="Normal 4 4 5 2 4" xfId="4196" xr:uid="{99BFB79F-B4CF-4F3B-AAE0-35DF005617EE}"/>
    <cellStyle name="Normal 4 4 5 2 4 2" xfId="8967" xr:uid="{57CE870F-D132-458D-A873-BDB54D8DF4DB}"/>
    <cellStyle name="Normal 4 4 5 2 4 2 2" xfId="29051" xr:uid="{4CF38B8C-6BC1-4C32-B00A-D2DFCB03C3D3}"/>
    <cellStyle name="Normal 4 4 5 2 4 2 3" xfId="19347" xr:uid="{EFDE5DC0-FBAC-409F-A800-8830F172B514}"/>
    <cellStyle name="Normal 4 4 5 2 4 3" xfId="11800" xr:uid="{99DF6630-E4B6-4123-81D2-8F0F5B6EB153}"/>
    <cellStyle name="Normal 4 4 5 2 4 3 2" xfId="22180" xr:uid="{13945A86-9CA3-42D3-9554-8748E71DA122}"/>
    <cellStyle name="Normal 4 4 5 2 4 4" xfId="24715" xr:uid="{45D4E709-B390-40F3-A9F2-4EFA576767BD}"/>
    <cellStyle name="Normal 4 4 5 2 4 5" xfId="16514" xr:uid="{EE3A76F2-C586-4F5F-86EC-2C80C357EE49}"/>
    <cellStyle name="Normal 4 4 5 2 5" xfId="5303" xr:uid="{7D73C64A-02AC-4435-9EEB-01CCDC2B77C3}"/>
    <cellStyle name="Normal 4 4 5 2 5 2" xfId="27877" xr:uid="{AE1F5D17-E54A-4D73-A1CA-3D24092FF178}"/>
    <cellStyle name="Normal 4 4 5 2 5 3" xfId="14601" xr:uid="{3FBA9A7A-34D1-4BE1-AC5D-2344FF63AEBC}"/>
    <cellStyle name="Normal 4 4 5 2 6" xfId="7054" xr:uid="{A37449EC-D562-42CE-A322-BD1E226405CD}"/>
    <cellStyle name="Normal 4 4 5 2 6 2" xfId="17434" xr:uid="{4E6D09B3-DEBE-405E-8E6E-A21E5E93C3EC}"/>
    <cellStyle name="Normal 4 4 5 2 7" xfId="9887" xr:uid="{2829D9F3-BBFF-4808-8252-16EA7EF502D5}"/>
    <cellStyle name="Normal 4 4 5 2 7 2" xfId="20267" xr:uid="{E754C17D-384F-4DDB-B7AC-967A21976FDC}"/>
    <cellStyle name="Normal 4 4 5 2 8" xfId="23288" xr:uid="{40574334-C0E6-4AC8-9B36-A66A8ED60D16}"/>
    <cellStyle name="Normal 4 4 5 2 9" xfId="12759" xr:uid="{F71B41F8-EF3C-4354-A8B2-90D485F75089}"/>
    <cellStyle name="Normal 4 4 5 3" xfId="1004" xr:uid="{00000000-0005-0000-0000-00009E050000}"/>
    <cellStyle name="Normal 4 4 5 3 2" xfId="4539" xr:uid="{2D7A0363-1FAA-4900-BE5D-48C700B5EE01}"/>
    <cellStyle name="Normal 4 4 5 3 2 2" xfId="9310" xr:uid="{69106FA5-8C7B-440D-83A5-AAE9C0C78835}"/>
    <cellStyle name="Normal 4 4 5 3 2 2 2" xfId="29287" xr:uid="{15B04334-15F1-43F6-9C0D-10DCC12795BB}"/>
    <cellStyle name="Normal 4 4 5 3 2 2 3" xfId="19690" xr:uid="{1DF4B71A-C5D4-44B2-A4DB-7A8A1E776D25}"/>
    <cellStyle name="Normal 4 4 5 3 2 3" xfId="12143" xr:uid="{6335F738-FD50-42ED-A853-A2D84AF1A9D0}"/>
    <cellStyle name="Normal 4 4 5 3 2 3 2" xfId="22523" xr:uid="{920126DA-F2B6-43E5-AA97-3404A9EE20D1}"/>
    <cellStyle name="Normal 4 4 5 3 2 4" xfId="24982" xr:uid="{25B352C5-A39F-4314-AEA7-AC6027891DE1}"/>
    <cellStyle name="Normal 4 4 5 3 2 5" xfId="16857" xr:uid="{20753686-122A-46A3-9245-4C0AEAE8699F}"/>
    <cellStyle name="Normal 4 4 5 3 3" xfId="5305" xr:uid="{6D6DA234-9AC1-4169-8BDF-3211187845B4}"/>
    <cellStyle name="Normal 4 4 5 3 3 2" xfId="23672" xr:uid="{3569FF17-3CBD-44DF-9D8F-B5F201627365}"/>
    <cellStyle name="Normal 4 4 5 3 3 3" xfId="26266" xr:uid="{F35D419D-FB03-41DC-B447-33C7AA09F0CF}"/>
    <cellStyle name="Normal 4 4 5 3 3 4" xfId="14603" xr:uid="{A6B424B6-5E71-4A74-8405-8FB97525D24A}"/>
    <cellStyle name="Normal 4 4 5 3 4" xfId="7056" xr:uid="{6CAF7BEF-5982-4DCA-96C9-6B7C80EE4025}"/>
    <cellStyle name="Normal 4 4 5 3 4 2" xfId="25763" xr:uid="{B1B1A273-EC73-4488-B4F3-7D71FDBDDA94}"/>
    <cellStyle name="Normal 4 4 5 3 4 3" xfId="25991" xr:uid="{DB5899AB-E747-43BC-86FA-CBA26A860066}"/>
    <cellStyle name="Normal 4 4 5 3 4 4" xfId="17436" xr:uid="{D80B1D8F-93B5-4435-A434-75FD9D8D7E10}"/>
    <cellStyle name="Normal 4 4 5 3 5" xfId="9889" xr:uid="{90F7CBB5-02A5-4AA1-9BD0-5D8D35B415DC}"/>
    <cellStyle name="Normal 4 4 5 3 5 2" xfId="29424" xr:uid="{A13EEE21-7B0A-4EBD-BEF3-901417E03F3C}"/>
    <cellStyle name="Normal 4 4 5 3 5 3" xfId="20269" xr:uid="{4744E9E6-E976-4329-8229-18CDCC09EAE7}"/>
    <cellStyle name="Normal 4 4 5 3 6" xfId="23928" xr:uid="{D9386DB6-E07F-4DAA-BB80-F66DBF8F3526}"/>
    <cellStyle name="Normal 4 4 5 3 7" xfId="13922" xr:uid="{81C0A880-F72A-4860-BFD6-60ADA17F271B}"/>
    <cellStyle name="Normal 4 4 5 4" xfId="1005" xr:uid="{00000000-0005-0000-0000-00009F050000}"/>
    <cellStyle name="Normal 4 4 5 4 2" xfId="5306" xr:uid="{1A94B53A-833C-4E69-A12A-43F499437481}"/>
    <cellStyle name="Normal 4 4 5 4 2 2" xfId="24573" xr:uid="{618F0D91-24AC-4526-BAC7-F4CC59904697}"/>
    <cellStyle name="Normal 4 4 5 4 2 3" xfId="27689" xr:uid="{70AF2120-D6E0-4679-9E84-A4C1AB1E9147}"/>
    <cellStyle name="Normal 4 4 5 4 2 4" xfId="14604" xr:uid="{6314B871-73F4-42DA-A1BC-B3A211D85F56}"/>
    <cellStyle name="Normal 4 4 5 4 3" xfId="7057" xr:uid="{CF3ABF44-08C1-4B2D-A3B1-88F8A135FCCE}"/>
    <cellStyle name="Normal 4 4 5 4 3 2" xfId="27551" xr:uid="{B23825C7-EE6F-4DE2-AD28-C25CC21EC7C5}"/>
    <cellStyle name="Normal 4 4 5 4 3 3" xfId="17437" xr:uid="{77EA27B9-2A9A-42DE-84EA-741571ED6716}"/>
    <cellStyle name="Normal 4 4 5 4 4" xfId="9890" xr:uid="{7B072EF8-4827-48EF-83D2-52241F50C049}"/>
    <cellStyle name="Normal 4 4 5 4 4 2" xfId="20270" xr:uid="{AD18713A-C709-4872-8060-8246F3E29064}"/>
    <cellStyle name="Normal 4 4 5 4 5" xfId="24277" xr:uid="{327A1E05-9C0B-4A61-86C2-084FE4379863}"/>
    <cellStyle name="Normal 4 4 5 4 6" xfId="13457" xr:uid="{B15A62B1-3EB5-424F-B0C7-E50C2844AA1D}"/>
    <cellStyle name="Normal 4 4 5 5" xfId="2513" xr:uid="{00000000-0005-0000-0000-000055060000}"/>
    <cellStyle name="Normal 4 4 5 5 2" xfId="5790" xr:uid="{F80C5709-8B51-4782-B09A-FB5D51A47210}"/>
    <cellStyle name="Normal 4 4 5 5 2 2" xfId="27015" xr:uid="{69850DA3-4F07-41FF-BC4C-037DD4D2032A}"/>
    <cellStyle name="Normal 4 4 5 5 2 3" xfId="15184" xr:uid="{3432E184-3EE8-4D4D-B7FD-E2B3E982D7A6}"/>
    <cellStyle name="Normal 4 4 5 5 3" xfId="7637" xr:uid="{72294D53-15B9-4DB9-869B-B4E5E3E0BBDF}"/>
    <cellStyle name="Normal 4 4 5 5 3 2" xfId="18017" xr:uid="{1D6459BF-4D37-4C41-9386-007357DBB069}"/>
    <cellStyle name="Normal 4 4 5 5 4" xfId="10470" xr:uid="{738BFEA3-4A2F-4AD0-A8A8-77E35D96E6A3}"/>
    <cellStyle name="Normal 4 4 5 5 4 2" xfId="20850" xr:uid="{494CAAD0-7B56-40EA-B286-5B3AD9EB8690}"/>
    <cellStyle name="Normal 4 4 5 5 5" xfId="24988" xr:uid="{450CD28E-C26E-4BD5-BF97-A427713A773B}"/>
    <cellStyle name="Normal 4 4 5 5 6" xfId="12900" xr:uid="{093D30A8-1BD4-4321-86F0-A5736D3758E3}"/>
    <cellStyle name="Normal 4 4 5 6" xfId="2368" xr:uid="{00000000-0005-0000-0000-00004F060000}"/>
    <cellStyle name="Normal 4 4 5 6 2" xfId="7494" xr:uid="{1B2A7748-D5AE-4E38-BA4C-B2142EE8EF97}"/>
    <cellStyle name="Normal 4 4 5 6 2 2" xfId="27444" xr:uid="{95D02F40-3045-4BEB-9878-F592FA3D8C0C}"/>
    <cellStyle name="Normal 4 4 5 6 2 3" xfId="17874" xr:uid="{72C9FAD3-8A41-4E9F-9C10-9E6828419C2E}"/>
    <cellStyle name="Normal 4 4 5 6 3" xfId="10327" xr:uid="{6F456B92-D2E2-4A6E-BC4B-9372510FD23A}"/>
    <cellStyle name="Normal 4 4 5 6 3 2" xfId="20707" xr:uid="{BEA9430B-5C14-423D-9E97-5D4250C7D95B}"/>
    <cellStyle name="Normal 4 4 5 6 4" xfId="23403" xr:uid="{11D633F0-12A4-4406-8811-53A07D6613B5}"/>
    <cellStyle name="Normal 4 4 5 6 5" xfId="15041" xr:uid="{2C1BBA1E-9DE6-4D11-8D66-8817576A6094}"/>
    <cellStyle name="Normal 4 4 5 7" xfId="3989" xr:uid="{92C63C86-5719-4B31-8589-9D4F4AE9CB95}"/>
    <cellStyle name="Normal 4 4 5 7 2" xfId="8812" xr:uid="{4D9654E6-0611-4A90-AF2E-F648D5625232}"/>
    <cellStyle name="Normal 4 4 5 7 2 2" xfId="19192" xr:uid="{885627D0-3413-4158-A579-0620AA2FF892}"/>
    <cellStyle name="Normal 4 4 5 7 3" xfId="11645" xr:uid="{7067B2DE-2E51-4E9A-A591-30FE48DD678A}"/>
    <cellStyle name="Normal 4 4 5 7 3 2" xfId="22025" xr:uid="{2A7D3620-EDC9-40A5-A8CC-47345B35D85E}"/>
    <cellStyle name="Normal 4 4 5 7 4" xfId="26710" xr:uid="{7FB71A15-6EFB-4AB0-9453-48985C07BB1C}"/>
    <cellStyle name="Normal 4 4 5 7 5" xfId="16359" xr:uid="{BA6F796B-4CF2-496D-A533-DB865784B7FC}"/>
    <cellStyle name="Normal 4 4 5 8" xfId="5302" xr:uid="{E625F85E-866A-4601-961F-6B98C2F8AF7B}"/>
    <cellStyle name="Normal 4 4 5 8 2" xfId="14600" xr:uid="{3CFA5BC5-4474-4165-9DEC-33A0B0D55546}"/>
    <cellStyle name="Normal 4 4 5 9" xfId="7053" xr:uid="{2C3307C6-E532-4616-A2FD-70F09548DA82}"/>
    <cellStyle name="Normal 4 4 5 9 2" xfId="17433" xr:uid="{01BB8787-6EC3-4FD1-B4F1-B2B35749404D}"/>
    <cellStyle name="Normal 4 4 6" xfId="1006" xr:uid="{00000000-0005-0000-0000-0000A0050000}"/>
    <cellStyle name="Normal 4 4 6 10" xfId="9891" xr:uid="{35555099-0C7E-4389-9542-D186D69336E0}"/>
    <cellStyle name="Normal 4 4 6 10 2" xfId="20271" xr:uid="{C3E67B0F-09F5-4C1A-AAB9-BD205F3D9E5C}"/>
    <cellStyle name="Normal 4 4 6 11" xfId="23264" xr:uid="{AAB2BD3A-19FC-4CB0-A99E-03992EEB4657}"/>
    <cellStyle name="Normal 4 4 6 12" xfId="12602" xr:uid="{8B9181DF-4CC3-4F89-A955-CCC1362EE781}"/>
    <cellStyle name="Normal 4 4 6 2" xfId="1007" xr:uid="{00000000-0005-0000-0000-0000A1050000}"/>
    <cellStyle name="Normal 4 4 6 2 2" xfId="1008" xr:uid="{00000000-0005-0000-0000-0000A2050000}"/>
    <cellStyle name="Normal 4 4 6 2 2 2" xfId="5309" xr:uid="{CC89DBF1-7B99-47E4-A6D3-D0436405CC9E}"/>
    <cellStyle name="Normal 4 4 6 2 2 2 2" xfId="24012" xr:uid="{4981416F-3B0F-4676-98D5-6AFDE258BE89}"/>
    <cellStyle name="Normal 4 4 6 2 2 2 3" xfId="26993" xr:uid="{6787D601-1E6A-4740-A280-6A4BCA91A4E4}"/>
    <cellStyle name="Normal 4 4 6 2 2 2 4" xfId="14607" xr:uid="{C680909C-CE46-44F4-B9BE-4E0D04AC9358}"/>
    <cellStyle name="Normal 4 4 6 2 2 3" xfId="7060" xr:uid="{6802134B-1227-4770-B612-678DFA6DE62E}"/>
    <cellStyle name="Normal 4 4 6 2 2 3 2" xfId="27633" xr:uid="{452B0C8E-FD97-40F5-949D-9C4223A37416}"/>
    <cellStyle name="Normal 4 4 6 2 2 3 3" xfId="28057" xr:uid="{3A65D403-450F-4C58-9F99-EF443F7430BE}"/>
    <cellStyle name="Normal 4 4 6 2 2 3 4" xfId="17440" xr:uid="{7FE0B6DB-CF8D-4329-84E7-B421CA66D0A4}"/>
    <cellStyle name="Normal 4 4 6 2 2 4" xfId="9893" xr:uid="{D0D5F939-C22F-4987-9177-2ECB13D3B7BE}"/>
    <cellStyle name="Normal 4 4 6 2 2 4 2" xfId="29425" xr:uid="{3D98BFD9-4436-4701-9F1E-7F14F57B77D6}"/>
    <cellStyle name="Normal 4 4 6 2 2 4 3" xfId="20273" xr:uid="{0DBADDED-EF2D-4E49-A7F6-A9EE0B3F71CB}"/>
    <cellStyle name="Normal 4 4 6 2 2 5" xfId="22644" xr:uid="{A76277E6-4622-4903-9488-C6D42433084B}"/>
    <cellStyle name="Normal 4 4 6 2 2 6" xfId="13923" xr:uid="{D962E703-7C84-4C0F-814A-6CAAAFFD29CA}"/>
    <cellStyle name="Normal 4 4 6 2 3" xfId="2791" xr:uid="{00000000-0005-0000-0000-000059060000}"/>
    <cellStyle name="Normal 4 4 6 2 3 2" xfId="6008" xr:uid="{C443970B-A747-4D81-A575-7502948273F5}"/>
    <cellStyle name="Normal 4 4 6 2 3 2 2" xfId="25955" xr:uid="{01686228-2362-4359-835D-10546A7AF693}"/>
    <cellStyle name="Normal 4 4 6 2 3 2 3" xfId="15461" xr:uid="{56AD114F-DA40-4DC5-BED5-C53EF6E1637B}"/>
    <cellStyle name="Normal 4 4 6 2 3 3" xfId="7914" xr:uid="{7E2FB29E-0BCE-4104-9705-6995F0DA5E69}"/>
    <cellStyle name="Normal 4 4 6 2 3 3 2" xfId="18294" xr:uid="{FAB75683-A1EF-4360-A3C8-8AC87B0431EC}"/>
    <cellStyle name="Normal 4 4 6 2 3 4" xfId="10747" xr:uid="{AC379FB3-3C42-4EA2-BC48-F9148BE23525}"/>
    <cellStyle name="Normal 4 4 6 2 3 4 2" xfId="21127" xr:uid="{3DADD595-B2C9-47C0-AAE2-C06619F92E25}"/>
    <cellStyle name="Normal 4 4 6 2 3 5" xfId="24409" xr:uid="{CDFAD032-DD11-4D52-A6EA-6A35F325D757}"/>
    <cellStyle name="Normal 4 4 6 2 3 6" xfId="13250" xr:uid="{85729ECE-FBE1-4E8F-BAEA-0608FD66CF89}"/>
    <cellStyle name="Normal 4 4 6 2 4" xfId="4197" xr:uid="{646CEC22-B35F-4C0C-AB59-0ADF5B13983F}"/>
    <cellStyle name="Normal 4 4 6 2 4 2" xfId="8968" xr:uid="{E45D12FD-2375-4FD4-AD60-4FE0F86E3711}"/>
    <cellStyle name="Normal 4 4 6 2 4 2 2" xfId="29052" xr:uid="{30B324A7-76C8-4725-B750-82261BBE0ECD}"/>
    <cellStyle name="Normal 4 4 6 2 4 2 3" xfId="19348" xr:uid="{7B0FFB52-B8BA-4312-9EF9-9DAE51FF20A3}"/>
    <cellStyle name="Normal 4 4 6 2 4 3" xfId="11801" xr:uid="{CC1DA033-C7BC-4022-8EC8-0442E52FDA7A}"/>
    <cellStyle name="Normal 4 4 6 2 4 3 2" xfId="22181" xr:uid="{591BAC96-DDBB-4DE0-ABBC-F4C65C4B784F}"/>
    <cellStyle name="Normal 4 4 6 2 4 4" xfId="25467" xr:uid="{345F13CE-9109-4FE5-A949-79D8FFAFEFA8}"/>
    <cellStyle name="Normal 4 4 6 2 4 5" xfId="16515" xr:uid="{7E7F382C-434C-4C82-BE24-1FEECE24B23B}"/>
    <cellStyle name="Normal 4 4 6 2 5" xfId="5308" xr:uid="{79B0C609-91A7-40C0-B374-54F3DDA349FE}"/>
    <cellStyle name="Normal 4 4 6 2 5 2" xfId="26090" xr:uid="{2AEA128B-7177-49EB-8260-F921A8843A1F}"/>
    <cellStyle name="Normal 4 4 6 2 5 3" xfId="14606" xr:uid="{9BF47ECC-E9A5-49D7-8A62-C169172AB25B}"/>
    <cellStyle name="Normal 4 4 6 2 6" xfId="7059" xr:uid="{C3870E88-5149-438E-A19B-CF7A0DC0D070}"/>
    <cellStyle name="Normal 4 4 6 2 6 2" xfId="17439" xr:uid="{2159F246-F892-4A47-B5E6-E0E75B41B2A1}"/>
    <cellStyle name="Normal 4 4 6 2 7" xfId="9892" xr:uid="{49B4CE77-7665-4889-952C-765A49007B1A}"/>
    <cellStyle name="Normal 4 4 6 2 7 2" xfId="20272" xr:uid="{13BB59B0-1857-4E6F-BBB0-C7F1C527C78F}"/>
    <cellStyle name="Normal 4 4 6 2 8" xfId="25231" xr:uid="{F1005FFB-B226-411F-B940-BFB3F0CCF542}"/>
    <cellStyle name="Normal 4 4 6 2 9" xfId="12760" xr:uid="{9AB8D51E-00E0-478D-8115-8C4CFF4742AB}"/>
    <cellStyle name="Normal 4 4 6 3" xfId="1009" xr:uid="{00000000-0005-0000-0000-0000A3050000}"/>
    <cellStyle name="Normal 4 4 6 3 2" xfId="4540" xr:uid="{F1C860A2-948E-4C8C-92FB-4E5A99E46265}"/>
    <cellStyle name="Normal 4 4 6 3 2 2" xfId="9311" xr:uid="{710CFDEA-5D1D-4AA3-86BE-27763845AD26}"/>
    <cellStyle name="Normal 4 4 6 3 2 2 2" xfId="29288" xr:uid="{B5986039-0188-4DA3-94FB-1D99E742FC47}"/>
    <cellStyle name="Normal 4 4 6 3 2 2 3" xfId="19691" xr:uid="{0041879B-E15D-458E-9049-B254F3A37F89}"/>
    <cellStyle name="Normal 4 4 6 3 2 3" xfId="12144" xr:uid="{F0C81F10-17F5-46F7-B082-F3354F0CE65A}"/>
    <cellStyle name="Normal 4 4 6 3 2 3 2" xfId="22524" xr:uid="{FA7D7A90-DBCA-47FF-8CE2-701D6D3282C7}"/>
    <cellStyle name="Normal 4 4 6 3 2 4" xfId="25044" xr:uid="{2F00B6D6-3BD1-4025-BBE7-0999D224CE59}"/>
    <cellStyle name="Normal 4 4 6 3 2 5" xfId="16858" xr:uid="{95614682-4BF5-4C60-B7C7-9BD9AFBE3940}"/>
    <cellStyle name="Normal 4 4 6 3 3" xfId="5310" xr:uid="{C1E7CBFA-8D70-4DC0-9D67-7F1F15B7EBBA}"/>
    <cellStyle name="Normal 4 4 6 3 3 2" xfId="26835" xr:uid="{DEE64D7E-518B-4722-AF17-48D7B372691E}"/>
    <cellStyle name="Normal 4 4 6 3 3 3" xfId="26905" xr:uid="{B9C458B0-18C1-40D6-A0D3-65E43FA1236D}"/>
    <cellStyle name="Normal 4 4 6 3 3 4" xfId="14608" xr:uid="{A19EAD2A-7C80-4745-A34B-DB943E34D81B}"/>
    <cellStyle name="Normal 4 4 6 3 4" xfId="7061" xr:uid="{9AAD0156-9948-48E8-8EBC-1802E7D52EA5}"/>
    <cellStyle name="Normal 4 4 6 3 4 2" xfId="26177" xr:uid="{07B6D851-61F4-49E1-A0A1-D44912F3FF27}"/>
    <cellStyle name="Normal 4 4 6 3 4 3" xfId="27743" xr:uid="{A8891A62-F547-471A-90C5-552DA273F4A0}"/>
    <cellStyle name="Normal 4 4 6 3 4 4" xfId="17441" xr:uid="{B2191D05-8BD2-464E-9B04-21000AF0E0B3}"/>
    <cellStyle name="Normal 4 4 6 3 5" xfId="9894" xr:uid="{4C5C3BCA-64B0-4E94-ADAD-8D656F34962F}"/>
    <cellStyle name="Normal 4 4 6 3 5 2" xfId="29426" xr:uid="{5215AEDB-4EFF-4165-BC2C-62F8FAF9450C}"/>
    <cellStyle name="Normal 4 4 6 3 5 3" xfId="20274" xr:uid="{D279E8D5-0B8B-4DFB-9E28-C211E6E64EED}"/>
    <cellStyle name="Normal 4 4 6 3 6" xfId="24530" xr:uid="{D525E559-2B44-4F09-88B3-C1CF880AB01D}"/>
    <cellStyle name="Normal 4 4 6 3 7" xfId="13924" xr:uid="{D84723B2-AC0D-40AD-9362-9B3C65B0D428}"/>
    <cellStyle name="Normal 4 4 6 4" xfId="1010" xr:uid="{00000000-0005-0000-0000-0000A4050000}"/>
    <cellStyle name="Normal 4 4 6 4 2" xfId="5311" xr:uid="{5DC5CC19-61D9-442D-A07F-3AA03D0924D0}"/>
    <cellStyle name="Normal 4 4 6 4 2 2" xfId="25103" xr:uid="{0C0ABCA3-1415-4A92-857C-A488E2E6DDE0}"/>
    <cellStyle name="Normal 4 4 6 4 2 3" xfId="26999" xr:uid="{E8084F88-466A-4474-AF0E-713070897DEF}"/>
    <cellStyle name="Normal 4 4 6 4 2 4" xfId="14609" xr:uid="{CC533787-6370-4D1A-A406-1786BC8C983D}"/>
    <cellStyle name="Normal 4 4 6 4 3" xfId="7062" xr:uid="{B0C4E085-8262-47C3-9C4F-0FB68070A9CB}"/>
    <cellStyle name="Normal 4 4 6 4 3 2" xfId="25964" xr:uid="{716B544F-6F88-45BB-A69E-A30796EF980C}"/>
    <cellStyle name="Normal 4 4 6 4 3 3" xfId="17442" xr:uid="{0DE44047-A4A2-4246-9D93-7AA3EACFCA4B}"/>
    <cellStyle name="Normal 4 4 6 4 4" xfId="9895" xr:uid="{9EADD135-B447-41E6-9C3C-489290942EF0}"/>
    <cellStyle name="Normal 4 4 6 4 4 2" xfId="20275" xr:uid="{B50305F7-FC13-4F97-AF92-A5492AC0B98D}"/>
    <cellStyle name="Normal 4 4 6 4 5" xfId="24886" xr:uid="{2F8162DB-F64E-4E58-B0F7-C1E051A56005}"/>
    <cellStyle name="Normal 4 4 6 4 6" xfId="13458" xr:uid="{D69AA7B0-0E86-4954-9614-CC301B9E59D0}"/>
    <cellStyle name="Normal 4 4 6 5" xfId="2576" xr:uid="{00000000-0005-0000-0000-00005C060000}"/>
    <cellStyle name="Normal 4 4 6 5 2" xfId="5840" xr:uid="{B8590707-D82D-4B10-8E5C-B46DD1964897}"/>
    <cellStyle name="Normal 4 4 6 5 2 2" xfId="27797" xr:uid="{77ABFE73-E8DE-4CB5-AA43-A2F9060D82E2}"/>
    <cellStyle name="Normal 4 4 6 5 2 3" xfId="15247" xr:uid="{DE20AE6C-F563-4E2C-B6E3-77AC87B7B438}"/>
    <cellStyle name="Normal 4 4 6 5 3" xfId="7700" xr:uid="{E593B547-1A44-4379-8A8B-07DADAE6175D}"/>
    <cellStyle name="Normal 4 4 6 5 3 2" xfId="18080" xr:uid="{F72F5707-7FF8-474F-9824-301D2DAF5EFC}"/>
    <cellStyle name="Normal 4 4 6 5 4" xfId="10533" xr:uid="{2A2CD21C-4AAF-43FD-91A1-927F51089E4C}"/>
    <cellStyle name="Normal 4 4 6 5 4 2" xfId="20913" xr:uid="{FCBC5583-2A22-440C-92F6-A2AFFC55E65D}"/>
    <cellStyle name="Normal 4 4 6 5 5" xfId="24874" xr:uid="{F01D5C4E-835B-4BCD-8ABA-87C976F1E2F5}"/>
    <cellStyle name="Normal 4 4 6 5 6" xfId="12963" xr:uid="{1B78FA1C-312A-42E1-90AD-123870043F67}"/>
    <cellStyle name="Normal 4 4 6 6" xfId="2369" xr:uid="{00000000-0005-0000-0000-000056060000}"/>
    <cellStyle name="Normal 4 4 6 6 2" xfId="7495" xr:uid="{37A6F410-3569-447C-A96D-17475FEF90C0}"/>
    <cellStyle name="Normal 4 4 6 6 2 2" xfId="27449" xr:uid="{C6B8C9AD-BD55-4D6F-BF23-AA4CA629BE17}"/>
    <cellStyle name="Normal 4 4 6 6 2 3" xfId="17875" xr:uid="{2A06F1A9-730A-409C-A166-75FA16781950}"/>
    <cellStyle name="Normal 4 4 6 6 3" xfId="10328" xr:uid="{942397F1-2C1B-4A41-8537-8F1A3A2F0831}"/>
    <cellStyle name="Normal 4 4 6 6 3 2" xfId="20708" xr:uid="{CD637D26-308C-42D9-9836-B3344CB75646}"/>
    <cellStyle name="Normal 4 4 6 6 4" xfId="22748" xr:uid="{45F0A560-B8AB-463B-8B75-827E68D9B470}"/>
    <cellStyle name="Normal 4 4 6 6 5" xfId="15042" xr:uid="{5C3A247B-D151-4634-9793-1C79E2FBFBF5}"/>
    <cellStyle name="Normal 4 4 6 7" xfId="3990" xr:uid="{155B17C1-6D90-4B09-AE72-8D357FDA0CA5}"/>
    <cellStyle name="Normal 4 4 6 7 2" xfId="8813" xr:uid="{D24AE6AB-7CC9-4D83-B241-7D8BDE7FF89D}"/>
    <cellStyle name="Normal 4 4 6 7 2 2" xfId="19193" xr:uid="{8B849538-5B45-466E-A744-95B84BC0C9F9}"/>
    <cellStyle name="Normal 4 4 6 7 3" xfId="11646" xr:uid="{658C68E2-27BB-4FE4-A452-C4CB55953D8A}"/>
    <cellStyle name="Normal 4 4 6 7 3 2" xfId="22026" xr:uid="{647DB8CC-3066-4CC1-87C1-11FA878B1EBB}"/>
    <cellStyle name="Normal 4 4 6 7 4" xfId="27672" xr:uid="{D080A117-65F4-4666-A844-D5784050E378}"/>
    <cellStyle name="Normal 4 4 6 7 5" xfId="16360" xr:uid="{4E16D46C-A24B-49D9-98AE-E8AF2958529B}"/>
    <cellStyle name="Normal 4 4 6 8" xfId="5307" xr:uid="{AD9C102B-E7E3-42B7-B1B6-C3A62299AFFD}"/>
    <cellStyle name="Normal 4 4 6 8 2" xfId="14605" xr:uid="{1685A019-ADCE-4DCC-AC3E-5AE359E98039}"/>
    <cellStyle name="Normal 4 4 6 9" xfId="7058" xr:uid="{0BF99C63-D936-4520-8302-D6886B2EE38C}"/>
    <cellStyle name="Normal 4 4 6 9 2" xfId="17438" xr:uid="{094F1905-0AC2-4F65-AA57-2BEDE667EA1A}"/>
    <cellStyle name="Normal 4 4 7" xfId="1011" xr:uid="{00000000-0005-0000-0000-0000A5050000}"/>
    <cellStyle name="Normal 4 4 7 10" xfId="12603" xr:uid="{BE2E1CCC-8E0B-42B4-80F4-C097E12EA611}"/>
    <cellStyle name="Normal 4 4 7 2" xfId="1012" xr:uid="{00000000-0005-0000-0000-0000A6050000}"/>
    <cellStyle name="Normal 4 4 7 2 2" xfId="2939" xr:uid="{00000000-0005-0000-0000-00005F060000}"/>
    <cellStyle name="Normal 4 4 7 2 2 2" xfId="6118" xr:uid="{739E3C6C-3BC4-4710-BE80-BABD08607F1C}"/>
    <cellStyle name="Normal 4 4 7 2 2 2 2" xfId="28202" xr:uid="{B9B6BB46-17CB-463D-B5E2-D358C4D8E0A3}"/>
    <cellStyle name="Normal 4 4 7 2 2 2 3" xfId="28122" xr:uid="{84041D0C-67BA-42DE-AF1B-CF88387940E8}"/>
    <cellStyle name="Normal 4 4 7 2 2 2 4" xfId="15596" xr:uid="{5BD3ED8F-A6EE-445C-8983-1EA763AEE431}"/>
    <cellStyle name="Normal 4 4 7 2 2 3" xfId="8049" xr:uid="{9BC7E3A2-97B1-4155-BED8-0450534958EB}"/>
    <cellStyle name="Normal 4 4 7 2 2 3 2" xfId="28754" xr:uid="{59F44E47-61D4-487A-B6B0-8DD0578FF29E}"/>
    <cellStyle name="Normal 4 4 7 2 2 3 3" xfId="18429" xr:uid="{A277618E-25E9-45FE-B30E-D361972BFF66}"/>
    <cellStyle name="Normal 4 4 7 2 2 4" xfId="10882" xr:uid="{7BC19122-8DB7-40C1-9B1B-DA4109E1F3B3}"/>
    <cellStyle name="Normal 4 4 7 2 2 4 2" xfId="21262" xr:uid="{2DA393C0-188B-4C45-BC22-0CF9B66ABCE0}"/>
    <cellStyle name="Normal 4 4 7 2 2 5" xfId="25360" xr:uid="{26658244-70BC-43F2-AC33-AC46E39822A2}"/>
    <cellStyle name="Normal 4 4 7 2 2 6" xfId="13459" xr:uid="{53200119-9172-4A95-8A94-C69F418E49D2}"/>
    <cellStyle name="Normal 4 4 7 2 3" xfId="5313" xr:uid="{8855BF12-6019-4F08-8D31-48B5D2CBE86F}"/>
    <cellStyle name="Normal 4 4 7 2 3 2" xfId="25319" xr:uid="{B3546D37-3921-4781-816B-A0D72D6CECCA}"/>
    <cellStyle name="Normal 4 4 7 2 3 3" xfId="27941" xr:uid="{3B488F3E-307F-4D08-91EA-1DA9B36B8E7F}"/>
    <cellStyle name="Normal 4 4 7 2 3 4" xfId="14611" xr:uid="{0873A52E-2D45-4329-A475-6AE635A0044F}"/>
    <cellStyle name="Normal 4 4 7 2 4" xfId="7064" xr:uid="{E0A5C9CA-0461-4194-9D7C-EA7E8E4CB9FD}"/>
    <cellStyle name="Normal 4 4 7 2 4 2" xfId="26120" xr:uid="{C916E597-A8CD-486E-A7F8-EC17BC61C6DA}"/>
    <cellStyle name="Normal 4 4 7 2 4 3" xfId="26842" xr:uid="{93C317D0-1586-4181-9382-AD6CD41ECCB9}"/>
    <cellStyle name="Normal 4 4 7 2 4 4" xfId="17444" xr:uid="{BC5163DF-52C1-44F3-8E66-96FC4FA18BF1}"/>
    <cellStyle name="Normal 4 4 7 2 5" xfId="9897" xr:uid="{86153E0A-46F0-4490-8FB0-9658F09105C3}"/>
    <cellStyle name="Normal 4 4 7 2 5 2" xfId="29427" xr:uid="{77998EB9-9E9D-4C01-BF5B-DBAB23E07B61}"/>
    <cellStyle name="Normal 4 4 7 2 5 3" xfId="20277" xr:uid="{CA409681-E26E-4AA3-B857-CF5E3EAE2290}"/>
    <cellStyle name="Normal 4 4 7 2 6" xfId="25108" xr:uid="{105F8BDA-A8FB-41D5-93EA-6C694D3D11B6}"/>
    <cellStyle name="Normal 4 4 7 2 7" xfId="12761" xr:uid="{7E61096A-02F1-4E78-B943-FCD9B78AC160}"/>
    <cellStyle name="Normal 4 4 7 3" xfId="1013" xr:uid="{00000000-0005-0000-0000-0000A7050000}"/>
    <cellStyle name="Normal 4 4 7 3 2" xfId="5314" xr:uid="{01131E2F-8EF3-4945-8C23-69F1216AC88A}"/>
    <cellStyle name="Normal 4 4 7 3 2 2" xfId="28233" xr:uid="{C434865C-34D3-49FF-8293-9B8656923D8B}"/>
    <cellStyle name="Normal 4 4 7 3 2 3" xfId="27825" xr:uid="{CF036B8A-CD5E-4D53-849A-F97D686F47AA}"/>
    <cellStyle name="Normal 4 4 7 3 2 4" xfId="14612" xr:uid="{5189D6BB-F4D5-4B79-8B8C-C6C836B28BAC}"/>
    <cellStyle name="Normal 4 4 7 3 3" xfId="7065" xr:uid="{7555240E-38B2-43C1-9E90-FD713A904B1F}"/>
    <cellStyle name="Normal 4 4 7 3 3 2" xfId="27892" xr:uid="{EE69ED68-CFCA-4C30-A445-607FAA96086A}"/>
    <cellStyle name="Normal 4 4 7 3 3 3" xfId="26672" xr:uid="{835D1CD2-07EB-4A25-A908-EC8BCEB97763}"/>
    <cellStyle name="Normal 4 4 7 3 3 4" xfId="17445" xr:uid="{ADA868AD-870A-4CA5-8622-ED0B2CCA1006}"/>
    <cellStyle name="Normal 4 4 7 3 4" xfId="9898" xr:uid="{2BFE620A-152E-4F86-8D83-6C4282D8C08B}"/>
    <cellStyle name="Normal 4 4 7 3 4 2" xfId="29428" xr:uid="{62280D68-F16B-4781-8756-B87E8D307E56}"/>
    <cellStyle name="Normal 4 4 7 3 4 3" xfId="20278" xr:uid="{9F6C3DB9-7907-46E1-99DD-A78579C02DD3}"/>
    <cellStyle name="Normal 4 4 7 3 5" xfId="23593" xr:uid="{34E6FD28-94AE-4D10-B5DA-2494E0F80D72}"/>
    <cellStyle name="Normal 4 4 7 3 6" xfId="13251" xr:uid="{8236CB6B-110F-479A-B16F-F1CCAA18212C}"/>
    <cellStyle name="Normal 4 4 7 4" xfId="2370" xr:uid="{00000000-0005-0000-0000-00005D060000}"/>
    <cellStyle name="Normal 4 4 7 4 2" xfId="7496" xr:uid="{C5E5C587-D37B-4EEC-AC44-02E0A02ADAC0}"/>
    <cellStyle name="Normal 4 4 7 4 2 2" xfId="28129" xr:uid="{7CC963D8-A7C0-4AE3-803B-CD3A4A515ACE}"/>
    <cellStyle name="Normal 4 4 7 4 2 3" xfId="17876" xr:uid="{1F68883E-EA4B-400F-9D3E-A0D99942D46A}"/>
    <cellStyle name="Normal 4 4 7 4 3" xfId="10329" xr:uid="{DBF57A1A-56F9-40E0-BDE1-F8652914CED0}"/>
    <cellStyle name="Normal 4 4 7 4 3 2" xfId="20709" xr:uid="{BAEAEC53-A598-4BCE-8947-DB2053EB9A3E}"/>
    <cellStyle name="Normal 4 4 7 4 4" xfId="24323" xr:uid="{B528F158-5BA1-4DE3-A2B8-28688EBCF78E}"/>
    <cellStyle name="Normal 4 4 7 4 5" xfId="15043" xr:uid="{E8FCA9D8-19D6-46FF-989C-F65C6B962B8D}"/>
    <cellStyle name="Normal 4 4 7 5" xfId="3991" xr:uid="{0F79F3EA-E187-4CE0-A8FD-B5B5C55A2C34}"/>
    <cellStyle name="Normal 4 4 7 5 2" xfId="8814" xr:uid="{B9B292B2-B717-4937-A76C-E0D161E48CA1}"/>
    <cellStyle name="Normal 4 4 7 5 2 2" xfId="28987" xr:uid="{162BEE58-A72A-4235-BB90-FDC3F3FCF0D0}"/>
    <cellStyle name="Normal 4 4 7 5 2 3" xfId="19194" xr:uid="{FD39C0AC-80DB-418A-BA40-70EE4F06A60C}"/>
    <cellStyle name="Normal 4 4 7 5 3" xfId="11647" xr:uid="{86EAD745-13DD-4ED2-8C0C-CCE3B7140DC1}"/>
    <cellStyle name="Normal 4 4 7 5 3 2" xfId="22027" xr:uid="{7208CB3C-6719-4C7D-94A0-1D0A5F794197}"/>
    <cellStyle name="Normal 4 4 7 5 4" xfId="22767" xr:uid="{171DFFCF-8897-4D15-BC6C-6BC6A6368CD8}"/>
    <cellStyle name="Normal 4 4 7 5 5" xfId="16361" xr:uid="{56DA68A7-DB3A-4581-BBE8-11EC60C96E9A}"/>
    <cellStyle name="Normal 4 4 7 6" xfId="5312" xr:uid="{A85E22A9-BA61-4E82-9819-FD9350344DC6}"/>
    <cellStyle name="Normal 4 4 7 6 2" xfId="25837" xr:uid="{47E2AEBB-D426-4ED2-BC33-5DF917777329}"/>
    <cellStyle name="Normal 4 4 7 6 3" xfId="26005" xr:uid="{95FB43E7-92C9-47E0-9490-7A66BA3AA9FB}"/>
    <cellStyle name="Normal 4 4 7 6 4" xfId="14610" xr:uid="{3238C1FE-2161-4FA8-A595-B1270CEB73FD}"/>
    <cellStyle name="Normal 4 4 7 7" xfId="7063" xr:uid="{CFF826D0-17A6-4F60-BFC2-4F8BAF7E4B07}"/>
    <cellStyle name="Normal 4 4 7 7 2" xfId="26194" xr:uid="{8E57E475-14CC-45D6-A680-229D5E5F470A}"/>
    <cellStyle name="Normal 4 4 7 7 3" xfId="17443" xr:uid="{42815ED4-7DE4-4A73-B27A-3D4ED683CB7C}"/>
    <cellStyle name="Normal 4 4 7 8" xfId="9896" xr:uid="{F2E3B44A-489C-493E-B3A9-1B228B724265}"/>
    <cellStyle name="Normal 4 4 7 8 2" xfId="20276" xr:uid="{6A72BC74-B1A4-4BDE-B09C-56BC6A952D22}"/>
    <cellStyle name="Normal 4 4 7 9" xfId="24136" xr:uid="{1E88A1D6-AE38-454E-B846-A2C177D96F6C}"/>
    <cellStyle name="Normal 4 4 8" xfId="1014" xr:uid="{00000000-0005-0000-0000-0000A8050000}"/>
    <cellStyle name="Normal 4 4 8 10" xfId="12604" xr:uid="{CA4D673E-C050-4B79-9C4C-56FA448EBC15}"/>
    <cellStyle name="Normal 4 4 8 2" xfId="1015" xr:uid="{00000000-0005-0000-0000-0000A9050000}"/>
    <cellStyle name="Normal 4 4 8 2 2" xfId="2940" xr:uid="{00000000-0005-0000-0000-000063060000}"/>
    <cellStyle name="Normal 4 4 8 2 2 2" xfId="6119" xr:uid="{3B030003-B56E-42A1-BF46-6D8C66FAE20A}"/>
    <cellStyle name="Normal 4 4 8 2 2 2 2" xfId="26501" xr:uid="{55689746-DEF0-4320-848A-9B0759700AEB}"/>
    <cellStyle name="Normal 4 4 8 2 2 2 3" xfId="28053" xr:uid="{C71B9B98-3B4D-4E5F-BB4C-B1108EB56177}"/>
    <cellStyle name="Normal 4 4 8 2 2 2 4" xfId="15597" xr:uid="{8B45946F-F579-493E-A777-F797ED3B3ED7}"/>
    <cellStyle name="Normal 4 4 8 2 2 3" xfId="8050" xr:uid="{A1D8FC59-41AB-4B04-835B-88003565BB56}"/>
    <cellStyle name="Normal 4 4 8 2 2 3 2" xfId="28755" xr:uid="{7A1FB7CD-6657-4363-B93E-C081C6C4C0CB}"/>
    <cellStyle name="Normal 4 4 8 2 2 3 3" xfId="18430" xr:uid="{72AF5404-8023-4DB0-9944-A6DD6DCFB028}"/>
    <cellStyle name="Normal 4 4 8 2 2 4" xfId="10883" xr:uid="{4B8C7705-E943-41CC-AD24-E8C077E49547}"/>
    <cellStyle name="Normal 4 4 8 2 2 4 2" xfId="21263" xr:uid="{7815DE7E-E3DB-4C8C-9ABD-97F8BC87D048}"/>
    <cellStyle name="Normal 4 4 8 2 2 5" xfId="24554" xr:uid="{7B00F632-A9E3-4CE5-A0A3-A286B6264ADD}"/>
    <cellStyle name="Normal 4 4 8 2 2 6" xfId="13460" xr:uid="{D6D86F86-10C3-4068-A8C3-4DF59F5B0A4B}"/>
    <cellStyle name="Normal 4 4 8 2 3" xfId="5316" xr:uid="{9246B56E-1A83-4A34-AEE9-9F32336FBABB}"/>
    <cellStyle name="Normal 4 4 8 2 3 2" xfId="24453" xr:uid="{F6CF408D-21E3-45A3-9562-314F90F14C3B}"/>
    <cellStyle name="Normal 4 4 8 2 3 3" xfId="26424" xr:uid="{FCE6C010-CFD8-4054-95A6-8CA459188694}"/>
    <cellStyle name="Normal 4 4 8 2 3 4" xfId="14614" xr:uid="{DBB95E87-488E-4B51-875B-6DDB208D5741}"/>
    <cellStyle name="Normal 4 4 8 2 4" xfId="7067" xr:uid="{784F18AB-9B24-435D-A6C4-E92B56265C4A}"/>
    <cellStyle name="Normal 4 4 8 2 4 2" xfId="27919" xr:uid="{B516F256-A46D-4533-B3BE-949792F2EE22}"/>
    <cellStyle name="Normal 4 4 8 2 4 3" xfId="26298" xr:uid="{1B4D7294-8EFD-48E3-AFD0-F972FDD89B90}"/>
    <cellStyle name="Normal 4 4 8 2 4 4" xfId="17447" xr:uid="{2E4C7ADD-D813-48C2-9E9A-50A1584D5C47}"/>
    <cellStyle name="Normal 4 4 8 2 5" xfId="9900" xr:uid="{1334673B-C8EC-4F39-8F95-079A2CD23FC4}"/>
    <cellStyle name="Normal 4 4 8 2 5 2" xfId="29429" xr:uid="{687C5457-0533-4C0A-A75C-1E00870144C9}"/>
    <cellStyle name="Normal 4 4 8 2 5 3" xfId="20280" xr:uid="{3C14766A-0A36-4E73-9351-D85562379DCA}"/>
    <cellStyle name="Normal 4 4 8 2 6" xfId="25495" xr:uid="{50DCEEB4-C889-4D27-97DC-BC2667E44D01}"/>
    <cellStyle name="Normal 4 4 8 2 7" xfId="12762" xr:uid="{31369979-5E9F-49CA-B930-C7881B0CFDC4}"/>
    <cellStyle name="Normal 4 4 8 3" xfId="1016" xr:uid="{00000000-0005-0000-0000-0000AA050000}"/>
    <cellStyle name="Normal 4 4 8 3 2" xfId="5317" xr:uid="{E2E86F4F-68D8-4D3C-887D-E8698892714F}"/>
    <cellStyle name="Normal 4 4 8 3 2 2" xfId="28056" xr:uid="{9598AFDD-A9A2-49DD-82A6-683E26459F21}"/>
    <cellStyle name="Normal 4 4 8 3 2 3" xfId="26991" xr:uid="{05E819AC-9A8C-4470-AB06-D02124642DB4}"/>
    <cellStyle name="Normal 4 4 8 3 2 4" xfId="14615" xr:uid="{9DB887E8-6FE6-41E0-9104-704BE88CFAE2}"/>
    <cellStyle name="Normal 4 4 8 3 3" xfId="7068" xr:uid="{6136E152-FF19-4728-A14E-BEDDD685E76B}"/>
    <cellStyle name="Normal 4 4 8 3 3 2" xfId="26272" xr:uid="{85F66EFF-3E16-49ED-A55B-EDFE591B5F31}"/>
    <cellStyle name="Normal 4 4 8 3 3 3" xfId="28440" xr:uid="{ADA1B494-E9DC-4EC2-A61F-A4947ABF1DB0}"/>
    <cellStyle name="Normal 4 4 8 3 3 4" xfId="17448" xr:uid="{967985C4-1652-48A3-99A2-9A65A7D80E71}"/>
    <cellStyle name="Normal 4 4 8 3 4" xfId="9901" xr:uid="{7702B13A-43EF-4E0A-AA07-6FA1DC99BEF8}"/>
    <cellStyle name="Normal 4 4 8 3 4 2" xfId="29430" xr:uid="{2EC8BCFC-BBFD-4382-9809-576090B6E08E}"/>
    <cellStyle name="Normal 4 4 8 3 4 3" xfId="20281" xr:uid="{618991E1-9A96-434F-B9A4-EAED83440C2D}"/>
    <cellStyle name="Normal 4 4 8 3 5" xfId="23291" xr:uid="{18A56854-BEAD-407D-A018-555695D98BFA}"/>
    <cellStyle name="Normal 4 4 8 3 6" xfId="13252" xr:uid="{AF5ACC42-87E4-4CDD-8C76-C26E024EB400}"/>
    <cellStyle name="Normal 4 4 8 4" xfId="2371" xr:uid="{00000000-0005-0000-0000-000061060000}"/>
    <cellStyle name="Normal 4 4 8 4 2" xfId="7497" xr:uid="{FA712A1A-C78D-4566-8A6C-60C002B93D64}"/>
    <cellStyle name="Normal 4 4 8 4 2 2" xfId="27831" xr:uid="{381D6260-34DA-47E2-8058-A41C2BE171A8}"/>
    <cellStyle name="Normal 4 4 8 4 2 3" xfId="17877" xr:uid="{6FE155C9-8C14-4E52-88A7-A2CB0868796E}"/>
    <cellStyle name="Normal 4 4 8 4 3" xfId="10330" xr:uid="{39EB91E6-4ACE-4B49-876D-EAFF865DC635}"/>
    <cellStyle name="Normal 4 4 8 4 3 2" xfId="20710" xr:uid="{FD6F8C03-761E-4C03-8A95-BAE1ADB9BA73}"/>
    <cellStyle name="Normal 4 4 8 4 4" xfId="23866" xr:uid="{F9E5135A-FDC8-4959-8530-BF40C1FAE2F9}"/>
    <cellStyle name="Normal 4 4 8 4 5" xfId="15044" xr:uid="{0A2370EB-20FB-49F5-A552-E0C973F95EA0}"/>
    <cellStyle name="Normal 4 4 8 5" xfId="3992" xr:uid="{66074DC8-455C-4006-ADF6-E0B8C85BED19}"/>
    <cellStyle name="Normal 4 4 8 5 2" xfId="8815" xr:uid="{74F21ABD-C3E3-4736-AAFA-FE36F5BBB9F6}"/>
    <cellStyle name="Normal 4 4 8 5 2 2" xfId="28988" xr:uid="{41717647-6C0F-4488-B084-66A8DF15AC31}"/>
    <cellStyle name="Normal 4 4 8 5 2 3" xfId="19195" xr:uid="{B5BE8052-07B6-43B5-8A4F-7471A7DD6759}"/>
    <cellStyle name="Normal 4 4 8 5 3" xfId="11648" xr:uid="{6BD3B780-1A9D-4CB2-910D-9901479E1CAD}"/>
    <cellStyle name="Normal 4 4 8 5 3 2" xfId="22028" xr:uid="{217EDAC7-5B6E-4A9D-AD15-CC9E63973CD4}"/>
    <cellStyle name="Normal 4 4 8 5 4" xfId="24343" xr:uid="{D28B7987-F71C-4787-A5FC-9EF235555BB9}"/>
    <cellStyle name="Normal 4 4 8 5 5" xfId="16362" xr:uid="{5710F248-B8F6-45C7-9645-D9C127473090}"/>
    <cellStyle name="Normal 4 4 8 6" xfId="5315" xr:uid="{F8D64C33-7F81-41CA-9A7B-BFD5509966D8}"/>
    <cellStyle name="Normal 4 4 8 6 2" xfId="27533" xr:uid="{7187DCBB-45D7-4B5E-A8C5-82C22FFC67E2}"/>
    <cellStyle name="Normal 4 4 8 6 3" xfId="28005" xr:uid="{786F944A-3147-4519-BA27-59A4A7F1B2D6}"/>
    <cellStyle name="Normal 4 4 8 6 4" xfId="14613" xr:uid="{560EE69E-BF5B-4779-B1F0-231547ED5E82}"/>
    <cellStyle name="Normal 4 4 8 7" xfId="7066" xr:uid="{F399FB8A-5BC4-4EB4-B81B-88874D581273}"/>
    <cellStyle name="Normal 4 4 8 7 2" xfId="28314" xr:uid="{91F53F6E-A880-4A63-B005-FD4580B83008}"/>
    <cellStyle name="Normal 4 4 8 7 3" xfId="17446" xr:uid="{CDA6D52B-FFC4-49E4-9A1B-BDB693C3B365}"/>
    <cellStyle name="Normal 4 4 8 8" xfId="9899" xr:uid="{B9C897C8-DF7B-4B98-90AB-F54105A6587F}"/>
    <cellStyle name="Normal 4 4 8 8 2" xfId="20279" xr:uid="{997751F3-F99B-4C88-9BF7-923088706D95}"/>
    <cellStyle name="Normal 4 4 8 9" xfId="24158" xr:uid="{E53EE9DC-B68A-46D1-9E6E-02406200460A}"/>
    <cellStyle name="Normal 4 4 9" xfId="1017" xr:uid="{00000000-0005-0000-0000-0000AB050000}"/>
    <cellStyle name="Normal 4 4 9 10" xfId="12597" xr:uid="{5A0CACBA-0ADF-4C2D-AF49-84D4C895EBAD}"/>
    <cellStyle name="Normal 4 4 9 2" xfId="3360" xr:uid="{00000000-0005-0000-0000-000066060000}"/>
    <cellStyle name="Normal 4 4 9 2 2" xfId="6417" xr:uid="{E4AF7A96-E96D-4A82-ACA7-4C11F0D7C92B}"/>
    <cellStyle name="Normal 4 4 9 2 2 2" xfId="25582" xr:uid="{95E6D108-01E8-4E01-ADAC-DEB0E72B18B2}"/>
    <cellStyle name="Normal 4 4 9 2 2 3" xfId="27008" xr:uid="{BE56A05B-1114-426E-BCA5-3A954C7CD794}"/>
    <cellStyle name="Normal 4 4 9 2 2 4" xfId="15986" xr:uid="{85AE6A65-C461-434B-A61D-C2E0706D0C74}"/>
    <cellStyle name="Normal 4 4 9 2 3" xfId="8439" xr:uid="{577A0B1F-AC1F-4BC0-AB30-531865130E5F}"/>
    <cellStyle name="Normal 4 4 9 2 3 2" xfId="26790" xr:uid="{8D1DA3C0-8FB4-4B9B-A557-EA97B493353B}"/>
    <cellStyle name="Normal 4 4 9 2 3 3" xfId="28913" xr:uid="{4BFC9D8D-BAFA-4124-83BC-9E3B7B622031}"/>
    <cellStyle name="Normal 4 4 9 2 3 4" xfId="18819" xr:uid="{2E647F9E-E2C3-42BC-8F48-0C1C797DE2CC}"/>
    <cellStyle name="Normal 4 4 9 2 4" xfId="11272" xr:uid="{352B4982-1DFF-4298-B613-2AD3941627D6}"/>
    <cellStyle name="Normal 4 4 9 2 4 2" xfId="29480" xr:uid="{A1180E81-8564-4CE8-922C-FF3837930D29}"/>
    <cellStyle name="Normal 4 4 9 2 4 3" xfId="21652" xr:uid="{8A7C8604-394A-444B-BD57-6AD3BB43B5C6}"/>
    <cellStyle name="Normal 4 4 9 2 5" xfId="25247" xr:uid="{16250F2A-05B5-4982-B1E5-77966F846550}"/>
    <cellStyle name="Normal 4 4 9 2 6" xfId="13925" xr:uid="{C57D806F-2A8C-42A5-A13D-1FF5221E0EF1}"/>
    <cellStyle name="Normal 4 4 9 3" xfId="2783" xr:uid="{00000000-0005-0000-0000-000067060000}"/>
    <cellStyle name="Normal 4 4 9 3 2" xfId="6000" xr:uid="{35824E72-C820-4089-9B84-2E0915F4580B}"/>
    <cellStyle name="Normal 4 4 9 3 2 2" xfId="26640" xr:uid="{EF8A40E1-2C34-47A0-8B16-1952077E715F}"/>
    <cellStyle name="Normal 4 4 9 3 2 3" xfId="15453" xr:uid="{B433D18A-56D1-4E0A-AE47-E06C0B81FEEA}"/>
    <cellStyle name="Normal 4 4 9 3 3" xfId="7906" xr:uid="{7769BCCC-8662-45CB-BABF-FE672D2DC0D0}"/>
    <cellStyle name="Normal 4 4 9 3 3 2" xfId="18286" xr:uid="{82CA3D6F-48E9-48C4-B373-F0BC9EF0F919}"/>
    <cellStyle name="Normal 4 4 9 3 4" xfId="10739" xr:uid="{B625FE9A-9DCE-4A4C-863D-8C0F57055D89}"/>
    <cellStyle name="Normal 4 4 9 3 4 2" xfId="21119" xr:uid="{89EE809F-2E16-478F-9505-8E62211C6B74}"/>
    <cellStyle name="Normal 4 4 9 3 5" xfId="24632" xr:uid="{0C71D55D-EBFC-4EE4-B11A-2D9A40CF1681}"/>
    <cellStyle name="Normal 4 4 9 3 6" xfId="13239" xr:uid="{16EADAB8-665E-4FE6-8429-1BFA7B82A5E8}"/>
    <cellStyle name="Normal 4 4 9 4" xfId="2364" xr:uid="{00000000-0005-0000-0000-000065060000}"/>
    <cellStyle name="Normal 4 4 9 4 2" xfId="7490" xr:uid="{0D5B0C44-6BCA-4539-8F51-2C183B8CA95A}"/>
    <cellStyle name="Normal 4 4 9 4 2 2" xfId="27845" xr:uid="{FCE6E47D-11D2-41A0-8218-BEF34BE38AF3}"/>
    <cellStyle name="Normal 4 4 9 4 2 3" xfId="17870" xr:uid="{42B9D3BE-8C30-41DF-96F3-DD334FC868D9}"/>
    <cellStyle name="Normal 4 4 9 4 3" xfId="10323" xr:uid="{7B8E750E-5139-4B20-AA09-F525B515AB18}"/>
    <cellStyle name="Normal 4 4 9 4 3 2" xfId="20703" xr:uid="{4294726E-CB1F-4246-B787-ACAC8C42AF9A}"/>
    <cellStyle name="Normal 4 4 9 4 4" xfId="25580" xr:uid="{30138CC3-E5CB-44A7-B41E-0E5758EEF6B1}"/>
    <cellStyle name="Normal 4 4 9 4 5" xfId="15037" xr:uid="{F338BB69-EDFA-45F5-A04C-D0226545A720}"/>
    <cellStyle name="Normal 4 4 9 5" xfId="3899" xr:uid="{44024C00-D3FE-47D0-B57A-39580CDEC769}"/>
    <cellStyle name="Normal 4 4 9 5 2" xfId="8730" xr:uid="{C9717C74-7ED6-40DF-A525-D9A0632BEECA}"/>
    <cellStyle name="Normal 4 4 9 5 2 2" xfId="19110" xr:uid="{1D841BDB-54D9-4A29-ABBC-AC0A4EDD03CB}"/>
    <cellStyle name="Normal 4 4 9 5 3" xfId="11563" xr:uid="{DE1FCD04-E87D-4AF7-8575-2D2CA3BE974D}"/>
    <cellStyle name="Normal 4 4 9 5 3 2" xfId="21943" xr:uid="{D19CA735-0498-486F-94B6-3344196D843B}"/>
    <cellStyle name="Normal 4 4 9 5 4" xfId="26265" xr:uid="{E400FC7F-A257-4C8F-BEAE-B5BFE3B7941D}"/>
    <cellStyle name="Normal 4 4 9 5 5" xfId="16277" xr:uid="{2C589C1A-4480-4627-B1F6-BC45103A33AC}"/>
    <cellStyle name="Normal 4 4 9 6" xfId="5318" xr:uid="{1569C5B3-5BBD-41FF-A302-F6D3990CFE26}"/>
    <cellStyle name="Normal 4 4 9 6 2" xfId="14616" xr:uid="{90A61658-C676-41E9-AE1D-F2159225B933}"/>
    <cellStyle name="Normal 4 4 9 7" xfId="7069" xr:uid="{3B9657B6-2776-4C06-B00B-D5BF82FB8EBB}"/>
    <cellStyle name="Normal 4 4 9 7 2" xfId="17449" xr:uid="{1EB034C5-53AA-46EE-94D3-339F728C90A8}"/>
    <cellStyle name="Normal 4 4 9 8" xfId="9902" xr:uid="{0324C80B-CF82-4EAF-971C-9218D29CB131}"/>
    <cellStyle name="Normal 4 4 9 8 2" xfId="20282" xr:uid="{28350CE1-D0C6-48D3-B3A0-BCCB4DF62AA3}"/>
    <cellStyle name="Normal 4 4 9 9" xfId="23442" xr:uid="{52970C66-47E4-431A-A6CC-18EE61A73DF0}"/>
    <cellStyle name="Normal 4 5" xfId="1018" xr:uid="{00000000-0005-0000-0000-0000AC050000}"/>
    <cellStyle name="Normal 4 5 10" xfId="5319" xr:uid="{AA327A81-5DC8-4692-9340-18993223415C}"/>
    <cellStyle name="Normal 4 5 10 2" xfId="14617" xr:uid="{7AB21E60-FA17-4254-B2B7-89D2BF5D690D}"/>
    <cellStyle name="Normal 4 5 11" xfId="7070" xr:uid="{C32C56F1-0EAB-44E2-9660-3E5C3F7ADDD7}"/>
    <cellStyle name="Normal 4 5 11 2" xfId="17450" xr:uid="{6D3AC4D4-2603-4D59-9880-7C347BAB594F}"/>
    <cellStyle name="Normal 4 5 12" xfId="9903" xr:uid="{8A633793-0BE1-48E7-9C01-528C21AF03E3}"/>
    <cellStyle name="Normal 4 5 12 2" xfId="20283" xr:uid="{48BB7326-53B9-4CF0-990F-441553D826C0}"/>
    <cellStyle name="Normal 4 5 13" xfId="25553" xr:uid="{2F7C80D2-515F-4B37-B3C2-0F41716B2516}"/>
    <cellStyle name="Normal 4 5 14" xfId="12407" xr:uid="{B417FB53-83C9-4E23-AAD7-B3EAE28C9430}"/>
    <cellStyle name="Normal 4 5 15" xfId="29572" xr:uid="{342C3EE9-6C31-424A-9F89-DC76ECE22115}"/>
    <cellStyle name="Normal 4 5 2" xfId="1019" xr:uid="{00000000-0005-0000-0000-0000AD050000}"/>
    <cellStyle name="Normal 4 5 2 10" xfId="7071" xr:uid="{F155FB5D-A444-46A9-93BA-D8A9F0A5D191}"/>
    <cellStyle name="Normal 4 5 2 10 2" xfId="17451" xr:uid="{0F2B164B-DE3C-46D9-B07B-7FCBDE3FF356}"/>
    <cellStyle name="Normal 4 5 2 11" xfId="9904" xr:uid="{0D429FD2-0B1E-4471-B9F3-559075B323D7}"/>
    <cellStyle name="Normal 4 5 2 11 2" xfId="20284" xr:uid="{77EB6FD4-BFDD-4C63-A826-EAF2B1D2DB15}"/>
    <cellStyle name="Normal 4 5 2 12" xfId="22645" xr:uid="{37A174BD-5DC6-4FD8-94FD-A049106B499C}"/>
    <cellStyle name="Normal 4 5 2 13" xfId="12467" xr:uid="{C96A457C-163F-4A39-B685-9058D2B1740E}"/>
    <cellStyle name="Normal 4 5 2 2" xfId="1020" xr:uid="{00000000-0005-0000-0000-0000AE050000}"/>
    <cellStyle name="Normal 4 5 2 2 10" xfId="9905" xr:uid="{FFBED01D-56C2-4DB9-A0A4-A4A176A4EB92}"/>
    <cellStyle name="Normal 4 5 2 2 10 2" xfId="20285" xr:uid="{18E5ED31-4796-427B-9D96-7A548B10B54A}"/>
    <cellStyle name="Normal 4 5 2 2 11" xfId="25563" xr:uid="{81FE1A69-411D-4DDA-AF27-D125FA94B8BA}"/>
    <cellStyle name="Normal 4 5 2 2 12" xfId="12606" xr:uid="{E5BE488E-DB85-46C7-B4FB-96ECB8A84659}"/>
    <cellStyle name="Normal 4 5 2 2 2" xfId="2794" xr:uid="{00000000-0005-0000-0000-00006B060000}"/>
    <cellStyle name="Normal 4 5 2 2 2 2" xfId="3362" xr:uid="{00000000-0005-0000-0000-00006C060000}"/>
    <cellStyle name="Normal 4 5 2 2 2 2 2" xfId="6419" xr:uid="{CB9A58F2-7890-4B6A-B0C4-08609EA3C9E0}"/>
    <cellStyle name="Normal 4 5 2 2 2 2 2 2" xfId="27471" xr:uid="{6A596950-F3A1-4201-8AF3-BD26A11E2E56}"/>
    <cellStyle name="Normal 4 5 2 2 2 2 2 3" xfId="27696" xr:uid="{659DC479-2BD7-4C6B-A33F-4D56A628B69D}"/>
    <cellStyle name="Normal 4 5 2 2 2 2 2 4" xfId="15988" xr:uid="{AF62BC5F-90DA-48E2-9A61-D3AB3816239E}"/>
    <cellStyle name="Normal 4 5 2 2 2 2 3" xfId="8441" xr:uid="{E90C640C-377B-4859-B0B4-A0564CE7D292}"/>
    <cellStyle name="Normal 4 5 2 2 2 2 3 2" xfId="28914" xr:uid="{54DEA4A0-01F6-40FB-A2AC-E0F618CA4A75}"/>
    <cellStyle name="Normal 4 5 2 2 2 2 3 3" xfId="18821" xr:uid="{1B15CFE1-10C9-40DA-B3F8-660B318D9E18}"/>
    <cellStyle name="Normal 4 5 2 2 2 2 4" xfId="11274" xr:uid="{CBF7840A-2BA2-490C-B408-4DFF8EA1F616}"/>
    <cellStyle name="Normal 4 5 2 2 2 2 4 2" xfId="21654" xr:uid="{45A1692A-DBBE-4571-949E-33F95E2F398C}"/>
    <cellStyle name="Normal 4 5 2 2 2 2 5" xfId="24918" xr:uid="{93AE2126-44B0-49B6-B346-061AC55C26EC}"/>
    <cellStyle name="Normal 4 5 2 2 2 2 6" xfId="13927" xr:uid="{01FF4D2D-6593-4498-AE66-ED53884D3B92}"/>
    <cellStyle name="Normal 4 5 2 2 2 3" xfId="4345" xr:uid="{F0DDF63A-1063-4A2C-834C-B0B9CC1595CB}"/>
    <cellStyle name="Normal 4 5 2 2 2 3 2" xfId="9116" xr:uid="{BE46173D-FC4C-4278-8555-0A3E13585A74}"/>
    <cellStyle name="Normal 4 5 2 2 2 3 2 2" xfId="29159" xr:uid="{EC26D65F-F883-4724-B3CF-72B900784BA4}"/>
    <cellStyle name="Normal 4 5 2 2 2 3 2 3" xfId="19496" xr:uid="{1037B84C-96B6-4E71-AE42-DB51C5047C4E}"/>
    <cellStyle name="Normal 4 5 2 2 2 3 3" xfId="11949" xr:uid="{BF4F16E1-1A00-4456-8E40-339F03E81D01}"/>
    <cellStyle name="Normal 4 5 2 2 2 3 3 2" xfId="22329" xr:uid="{CAEE0D91-E467-4130-A58D-FF5E780ED312}"/>
    <cellStyle name="Normal 4 5 2 2 2 3 4" xfId="24861" xr:uid="{7EAC0034-6BE9-4D0F-B584-A2C11E70DF05}"/>
    <cellStyle name="Normal 4 5 2 2 2 3 5" xfId="16663" xr:uid="{1A28BFBF-7731-4AB4-9B8B-9B1F1C447379}"/>
    <cellStyle name="Normal 4 5 2 2 2 4" xfId="6011" xr:uid="{8B49FA82-7B6D-4BE6-9B2F-5FB1467284B1}"/>
    <cellStyle name="Normal 4 5 2 2 2 4 2" xfId="26078" xr:uid="{D88B92DB-CA08-4AB4-83F0-0D8CC800957B}"/>
    <cellStyle name="Normal 4 5 2 2 2 4 3" xfId="15464" xr:uid="{03A527EE-D9C7-4438-83E1-C40E04B31A48}"/>
    <cellStyle name="Normal 4 5 2 2 2 5" xfId="7917" xr:uid="{46148B9B-5C5A-4E98-A683-7FF0356F6619}"/>
    <cellStyle name="Normal 4 5 2 2 2 5 2" xfId="18297" xr:uid="{FF1EB973-064D-4FD9-A7AF-A7BBDF5F6F43}"/>
    <cellStyle name="Normal 4 5 2 2 2 6" xfId="10750" xr:uid="{2FEAE426-4839-4F92-B94B-9B739D1958A8}"/>
    <cellStyle name="Normal 4 5 2 2 2 6 2" xfId="21130" xr:uid="{12431F26-C05B-4F11-95C5-F538C981F164}"/>
    <cellStyle name="Normal 4 5 2 2 2 7" xfId="24935" xr:uid="{386C30BC-3402-47D3-9CFA-77B7D0AC2B8C}"/>
    <cellStyle name="Normal 4 5 2 2 2 8" xfId="13255" xr:uid="{8151A255-92E0-4CAC-9A64-15EE978BF4BE}"/>
    <cellStyle name="Normal 4 5 2 2 3" xfId="3363" xr:uid="{00000000-0005-0000-0000-00006D060000}"/>
    <cellStyle name="Normal 4 5 2 2 3 2" xfId="4541" xr:uid="{5C992072-2692-40FE-BBF8-3D18743AFE66}"/>
    <cellStyle name="Normal 4 5 2 2 3 2 2" xfId="9312" xr:uid="{880D3A2B-4B2B-4A13-88D5-2BA0CFB149A3}"/>
    <cellStyle name="Normal 4 5 2 2 3 2 2 2" xfId="29289" xr:uid="{1B627872-8AE1-46BF-A8CA-B163849C6562}"/>
    <cellStyle name="Normal 4 5 2 2 3 2 2 3" xfId="19692" xr:uid="{81E00CB2-4CE0-4B43-9C1C-FFDF9B48CF3D}"/>
    <cellStyle name="Normal 4 5 2 2 3 2 3" xfId="12145" xr:uid="{4B085F41-08B4-4921-9306-0A37EB0AF2C5}"/>
    <cellStyle name="Normal 4 5 2 2 3 2 3 2" xfId="22525" xr:uid="{EB117C4D-BCAC-4C76-B3F6-79B66B8993B4}"/>
    <cellStyle name="Normal 4 5 2 2 3 2 4" xfId="26027" xr:uid="{B3F1682C-B58B-4F7B-9F3D-74263D292ABA}"/>
    <cellStyle name="Normal 4 5 2 2 3 2 5" xfId="16859" xr:uid="{D6B3FA64-94BE-402C-BB86-C7993554070A}"/>
    <cellStyle name="Normal 4 5 2 2 3 3" xfId="6420" xr:uid="{5D6D05FC-D0CA-4C56-BAD2-CA5C978CA780}"/>
    <cellStyle name="Normal 4 5 2 2 3 3 2" xfId="26713" xr:uid="{E2CA73D3-3870-41C5-A03B-CC41F8E2DA6E}"/>
    <cellStyle name="Normal 4 5 2 2 3 3 3" xfId="15989" xr:uid="{29D8A29D-7E64-4EA9-9528-D0F4D5EAA5CB}"/>
    <cellStyle name="Normal 4 5 2 2 3 4" xfId="8442" xr:uid="{F0E8D58E-5344-4E20-9372-6C93F92B2146}"/>
    <cellStyle name="Normal 4 5 2 2 3 4 2" xfId="18822" xr:uid="{27A8C04E-8DC4-4EE2-BB1E-2AEF5B1E16C1}"/>
    <cellStyle name="Normal 4 5 2 2 3 5" xfId="11275" xr:uid="{B7FFCAE5-5548-4065-97EF-997CE04E62F1}"/>
    <cellStyle name="Normal 4 5 2 2 3 5 2" xfId="21655" xr:uid="{1E8AE756-E401-42AB-B3D3-BC8125FA3A3E}"/>
    <cellStyle name="Normal 4 5 2 2 3 6" xfId="23296" xr:uid="{550288F8-7D60-4E23-9FEF-C72139F89487}"/>
    <cellStyle name="Normal 4 5 2 2 3 7" xfId="13928" xr:uid="{36AF86DA-92CA-4F5F-A5AA-A6C7EF40C8D0}"/>
    <cellStyle name="Normal 4 5 2 2 4" xfId="3361" xr:uid="{00000000-0005-0000-0000-00006E060000}"/>
    <cellStyle name="Normal 4 5 2 2 4 2" xfId="6418" xr:uid="{CD83A63A-1FFB-48A3-A5DE-2D94ACA440B6}"/>
    <cellStyle name="Normal 4 5 2 2 4 2 2" xfId="27852" xr:uid="{54548210-F9F5-4602-BD11-4984616A93E4}"/>
    <cellStyle name="Normal 4 5 2 2 4 2 3" xfId="15987" xr:uid="{8110A5F6-916F-4FD4-A60D-45568431B32A}"/>
    <cellStyle name="Normal 4 5 2 2 4 3" xfId="8440" xr:uid="{E0961122-8F68-4881-9183-7F705686D820}"/>
    <cellStyle name="Normal 4 5 2 2 4 3 2" xfId="18820" xr:uid="{FC938CFF-74C2-4051-98BE-3EEA45A5EC24}"/>
    <cellStyle name="Normal 4 5 2 2 4 4" xfId="11273" xr:uid="{111655AF-AE58-47F3-A4AD-AB796075E294}"/>
    <cellStyle name="Normal 4 5 2 2 4 4 2" xfId="21653" xr:uid="{BB70FE4F-2CB6-4C7C-AE5B-41648F4D565B}"/>
    <cellStyle name="Normal 4 5 2 2 4 5" xfId="25035" xr:uid="{A4ACC562-9D88-4446-97DF-68459C044C90}"/>
    <cellStyle name="Normal 4 5 2 2 4 6" xfId="13926" xr:uid="{15B98E35-58CB-46EB-9E15-D874394D2F3D}"/>
    <cellStyle name="Normal 4 5 2 2 5" xfId="2644" xr:uid="{00000000-0005-0000-0000-00006F060000}"/>
    <cellStyle name="Normal 4 5 2 2 5 2" xfId="5905" xr:uid="{1CBBE5B8-2179-443A-818B-CA9B82EF9375}"/>
    <cellStyle name="Normal 4 5 2 2 5 2 2" xfId="25867" xr:uid="{B87E1C25-8F25-44D1-9378-D84667DAE326}"/>
    <cellStyle name="Normal 4 5 2 2 5 2 3" xfId="15315" xr:uid="{345AB8E1-DE30-4CF1-B317-80BFA59C3620}"/>
    <cellStyle name="Normal 4 5 2 2 5 3" xfId="7768" xr:uid="{676A888C-7747-4326-BE4B-B6CA19088927}"/>
    <cellStyle name="Normal 4 5 2 2 5 3 2" xfId="18148" xr:uid="{F4A771CB-8EA8-4731-A993-49F9908CE8AF}"/>
    <cellStyle name="Normal 4 5 2 2 5 4" xfId="10601" xr:uid="{BEEF8A5C-90B7-4714-8664-ACF95091B647}"/>
    <cellStyle name="Normal 4 5 2 2 5 4 2" xfId="20981" xr:uid="{D7DDBACC-EB41-40DA-813D-BC1CB3771D23}"/>
    <cellStyle name="Normal 4 5 2 2 5 5" xfId="23114" xr:uid="{8B80382E-C38A-47FA-A5AF-6A30D1D83791}"/>
    <cellStyle name="Normal 4 5 2 2 5 6" xfId="13032" xr:uid="{61309A57-C24C-4900-8B50-03040D9E9E3A}"/>
    <cellStyle name="Normal 4 5 2 2 6" xfId="2373" xr:uid="{00000000-0005-0000-0000-00006A060000}"/>
    <cellStyle name="Normal 4 5 2 2 6 2" xfId="7499" xr:uid="{F5DDBCD1-A370-4BE4-ADF7-46BD5E7DD97F}"/>
    <cellStyle name="Normal 4 5 2 2 6 2 2" xfId="17879" xr:uid="{F453CDBF-C831-42A3-BFC3-C961D652161E}"/>
    <cellStyle name="Normal 4 5 2 2 6 3" xfId="10332" xr:uid="{860BBF6A-8155-4DE9-949D-80FEB27F3863}"/>
    <cellStyle name="Normal 4 5 2 2 6 3 2" xfId="20712" xr:uid="{8AE5DF16-29D6-4421-9F51-9317E93651F0}"/>
    <cellStyle name="Normal 4 5 2 2 6 4" xfId="23376" xr:uid="{DF3EB088-984B-417A-BB85-B384657AE050}"/>
    <cellStyle name="Normal 4 5 2 2 6 5" xfId="15046" xr:uid="{293FAE86-6E93-4DFD-A93B-E82E1E6422AC}"/>
    <cellStyle name="Normal 4 5 2 2 7" xfId="3924" xr:uid="{7E2B3D55-D6D0-4C09-B428-C3AD35411B83}"/>
    <cellStyle name="Normal 4 5 2 2 7 2" xfId="8755" xr:uid="{A650A9D6-C2AB-487C-ADB2-2CE5DE7F65AC}"/>
    <cellStyle name="Normal 4 5 2 2 7 2 2" xfId="19135" xr:uid="{3F3709B6-1FFE-4BDD-9910-F531057AF7F1}"/>
    <cellStyle name="Normal 4 5 2 2 7 3" xfId="11588" xr:uid="{470C3297-9168-421A-A970-7E70E99F9138}"/>
    <cellStyle name="Normal 4 5 2 2 7 3 2" xfId="21968" xr:uid="{AA8A2487-E093-4AFD-A277-EE1F5C962F5E}"/>
    <cellStyle name="Normal 4 5 2 2 7 4" xfId="16302" xr:uid="{2C93F13E-B605-4915-8773-D57DC68E5694}"/>
    <cellStyle name="Normal 4 5 2 2 8" xfId="5321" xr:uid="{CAF91BE3-2382-40FE-9F2E-80D1F470AEA1}"/>
    <cellStyle name="Normal 4 5 2 2 8 2" xfId="14619" xr:uid="{E082096E-F5A6-479A-8B05-758495EE71E3}"/>
    <cellStyle name="Normal 4 5 2 2 9" xfId="7072" xr:uid="{DF087704-CA16-4900-BF9B-2E6F667E0BEA}"/>
    <cellStyle name="Normal 4 5 2 2 9 2" xfId="17452" xr:uid="{B2E5202B-3541-4813-ADD1-48D3D22AFC0D}"/>
    <cellStyle name="Normal 4 5 2 3" xfId="1021" xr:uid="{00000000-0005-0000-0000-0000AF050000}"/>
    <cellStyle name="Normal 4 5 2 3 2" xfId="3364" xr:uid="{00000000-0005-0000-0000-000071060000}"/>
    <cellStyle name="Normal 4 5 2 3 2 2" xfId="6421" xr:uid="{459C8634-173F-4FA7-8F98-1D1FB39BDB13}"/>
    <cellStyle name="Normal 4 5 2 3 2 2 2" xfId="26711" xr:uid="{014981DB-CA37-4B50-9DC7-B2236888C132}"/>
    <cellStyle name="Normal 4 5 2 3 2 2 3" xfId="28204" xr:uid="{2287D21F-F269-4EDE-A5E9-9239AC3D462F}"/>
    <cellStyle name="Normal 4 5 2 3 2 2 4" xfId="15990" xr:uid="{13033BDD-4417-4546-8CFD-8638009AD7C8}"/>
    <cellStyle name="Normal 4 5 2 3 2 3" xfId="8443" xr:uid="{40D61485-F520-49B1-9C29-E069B765A44C}"/>
    <cellStyle name="Normal 4 5 2 3 2 3 2" xfId="28915" xr:uid="{E6E461C7-6D28-4E72-8949-A7E04526583A}"/>
    <cellStyle name="Normal 4 5 2 3 2 3 3" xfId="18823" xr:uid="{A3C05C27-2EDC-4FC4-8A78-2D6E14971659}"/>
    <cellStyle name="Normal 4 5 2 3 2 4" xfId="11276" xr:uid="{EA636CB6-32B7-450C-9E87-0CCC537034BA}"/>
    <cellStyle name="Normal 4 5 2 3 2 4 2" xfId="21656" xr:uid="{8341F538-F959-47F1-81DD-444AAB02536D}"/>
    <cellStyle name="Normal 4 5 2 3 2 5" xfId="23922" xr:uid="{CE4AC6F4-76E0-4F1C-B9A5-5E31E24684C3}"/>
    <cellStyle name="Normal 4 5 2 3 2 6" xfId="13929" xr:uid="{76ADFE17-F2FC-413F-8265-DF1E47501A2D}"/>
    <cellStyle name="Normal 4 5 2 3 3" xfId="2793" xr:uid="{00000000-0005-0000-0000-000072060000}"/>
    <cellStyle name="Normal 4 5 2 3 3 2" xfId="6010" xr:uid="{400D8516-E8C7-4321-B8DB-54514AC3D66C}"/>
    <cellStyle name="Normal 4 5 2 3 3 2 2" xfId="26347" xr:uid="{057C0257-4C3C-4E3B-801C-62361A39334D}"/>
    <cellStyle name="Normal 4 5 2 3 3 2 3" xfId="15463" xr:uid="{E8F3B38E-D972-406C-B8EB-8AF202F55272}"/>
    <cellStyle name="Normal 4 5 2 3 3 3" xfId="7916" xr:uid="{3A3DA035-EEE4-4D6C-8388-45D36777A705}"/>
    <cellStyle name="Normal 4 5 2 3 3 3 2" xfId="18296" xr:uid="{D53A0738-1DC9-45B6-BC04-1A735BF5253C}"/>
    <cellStyle name="Normal 4 5 2 3 3 4" xfId="10749" xr:uid="{3B260D01-0AEC-4BEC-AD71-C0FC7295E086}"/>
    <cellStyle name="Normal 4 5 2 3 3 4 2" xfId="21129" xr:uid="{84D30868-90AE-401A-8540-72E9ED39E07F}"/>
    <cellStyle name="Normal 4 5 2 3 3 5" xfId="24761" xr:uid="{6DD962BE-D982-4AA3-8D54-B11338C5AA27}"/>
    <cellStyle name="Normal 4 5 2 3 3 6" xfId="13254" xr:uid="{3CE8EF1E-53AE-466E-9903-35699626116A}"/>
    <cellStyle name="Normal 4 5 2 3 4" xfId="4199" xr:uid="{1BBE04BA-B312-41DF-8E4F-91CE866111F9}"/>
    <cellStyle name="Normal 4 5 2 3 4 2" xfId="8970" xr:uid="{8C0CCA2C-B560-4ABF-A070-379E56CB628F}"/>
    <cellStyle name="Normal 4 5 2 3 4 2 2" xfId="29054" xr:uid="{CBBEF2D0-1ACB-4FAA-9118-0988D24ACFA7}"/>
    <cellStyle name="Normal 4 5 2 3 4 2 3" xfId="19350" xr:uid="{F6C7C216-708E-4EFA-9CFD-5BF38621E0DB}"/>
    <cellStyle name="Normal 4 5 2 3 4 3" xfId="11803" xr:uid="{64CE70D4-A754-41B3-A960-A290C3878BF3}"/>
    <cellStyle name="Normal 4 5 2 3 4 3 2" xfId="22183" xr:uid="{4942E4E4-488E-4036-A981-3401653602CF}"/>
    <cellStyle name="Normal 4 5 2 3 4 4" xfId="23121" xr:uid="{9037FD61-653D-4558-825E-7AB8F20BDFF9}"/>
    <cellStyle name="Normal 4 5 2 3 4 5" xfId="16517" xr:uid="{B950B559-2C43-4BBF-BAF9-19C3D9A4D097}"/>
    <cellStyle name="Normal 4 5 2 3 5" xfId="5322" xr:uid="{E8C9F035-67B4-4D4E-BEFC-1A01562ADC02}"/>
    <cellStyle name="Normal 4 5 2 3 5 2" xfId="28101" xr:uid="{2B506E37-FFA8-4E02-BAA6-F1B68752E6DD}"/>
    <cellStyle name="Normal 4 5 2 3 5 3" xfId="14620" xr:uid="{B7FEE906-8681-416A-A08E-03393217D948}"/>
    <cellStyle name="Normal 4 5 2 3 6" xfId="7073" xr:uid="{FF80577F-0C14-415F-B02B-440809EF298E}"/>
    <cellStyle name="Normal 4 5 2 3 6 2" xfId="17453" xr:uid="{DCFAB2C2-192E-470A-BDA5-A15F0C6A1833}"/>
    <cellStyle name="Normal 4 5 2 3 7" xfId="9906" xr:uid="{35230ABF-FEB9-4A17-9B50-76B113473D69}"/>
    <cellStyle name="Normal 4 5 2 3 7 2" xfId="20286" xr:uid="{6DF26397-F749-4566-8724-3EAC1C0B5F21}"/>
    <cellStyle name="Normal 4 5 2 3 8" xfId="24271" xr:uid="{DEF51CA1-A777-4F59-AEA8-7F597CE65896}"/>
    <cellStyle name="Normal 4 5 2 3 9" xfId="12764" xr:uid="{F4CD9708-8509-49EF-9028-1858B70BD86E}"/>
    <cellStyle name="Normal 4 5 2 4" xfId="3365" xr:uid="{00000000-0005-0000-0000-000073060000}"/>
    <cellStyle name="Normal 4 5 2 4 2" xfId="4542" xr:uid="{D2E0A647-8B6B-484D-8EE5-B1FB6E1E52A5}"/>
    <cellStyle name="Normal 4 5 2 4 2 2" xfId="9313" xr:uid="{75B32AE0-920B-4E50-9E4B-443BB07783DE}"/>
    <cellStyle name="Normal 4 5 2 4 2 2 2" xfId="29290" xr:uid="{D8687BEB-7788-403F-A995-83E18A9367FE}"/>
    <cellStyle name="Normal 4 5 2 4 2 2 3" xfId="19693" xr:uid="{59100568-AC60-4A4C-A9CC-44EF4D006FA5}"/>
    <cellStyle name="Normal 4 5 2 4 2 3" xfId="12146" xr:uid="{894BA2BA-90E1-4317-A624-28764CE900B2}"/>
    <cellStyle name="Normal 4 5 2 4 2 3 2" xfId="22526" xr:uid="{82A5730E-C394-4437-BA7F-722AC2D07145}"/>
    <cellStyle name="Normal 4 5 2 4 2 4" xfId="25018" xr:uid="{D713E987-184A-413A-B836-C3B46E2666CF}"/>
    <cellStyle name="Normal 4 5 2 4 2 5" xfId="16860" xr:uid="{D933F60A-5A4E-4698-91E8-20233232B81F}"/>
    <cellStyle name="Normal 4 5 2 4 3" xfId="6422" xr:uid="{983D88EE-DF78-4F1B-83D8-DC36886EF344}"/>
    <cellStyle name="Normal 4 5 2 4 3 2" xfId="27518" xr:uid="{A6954AA8-0820-4173-BE56-4C426E4ECE2F}"/>
    <cellStyle name="Normal 4 5 2 4 3 3" xfId="15991" xr:uid="{F5992DB5-F890-4C29-B7BE-91756223422F}"/>
    <cellStyle name="Normal 4 5 2 4 4" xfId="8444" xr:uid="{50121966-DFAF-4303-B730-9406E0ED63E3}"/>
    <cellStyle name="Normal 4 5 2 4 4 2" xfId="18824" xr:uid="{4C0F9CDA-5884-4E28-B870-8DAC82B50996}"/>
    <cellStyle name="Normal 4 5 2 4 5" xfId="11277" xr:uid="{F532776D-2596-4BF2-A6EE-39E9B3A2C549}"/>
    <cellStyle name="Normal 4 5 2 4 5 2" xfId="21657" xr:uid="{D3AB1E21-DB7C-40F0-B25E-2B913D76A52B}"/>
    <cellStyle name="Normal 4 5 2 4 6" xfId="25023" xr:uid="{944C4AA1-0864-47DF-BF38-2010D49F015F}"/>
    <cellStyle name="Normal 4 5 2 4 7" xfId="13930" xr:uid="{89F49A4B-4346-4D42-8E10-799312E09AEF}"/>
    <cellStyle name="Normal 4 5 2 5" xfId="2942" xr:uid="{00000000-0005-0000-0000-000074060000}"/>
    <cellStyle name="Normal 4 5 2 5 2" xfId="6121" xr:uid="{2744C5C0-75C5-4713-BC0A-F01BAADDBA57}"/>
    <cellStyle name="Normal 4 5 2 5 2 2" xfId="27367" xr:uid="{FC4C0F38-2B2C-4837-A1DA-BEF2D68B0720}"/>
    <cellStyle name="Normal 4 5 2 5 2 3" xfId="28356" xr:uid="{40DFC500-5AA3-4A15-9614-05182B12FC67}"/>
    <cellStyle name="Normal 4 5 2 5 2 4" xfId="15599" xr:uid="{77C204C5-CCBA-4322-A4BF-6B2C917B659C}"/>
    <cellStyle name="Normal 4 5 2 5 3" xfId="8052" xr:uid="{A2BE1429-F9BC-4D60-A195-C274BBBBACE0}"/>
    <cellStyle name="Normal 4 5 2 5 3 2" xfId="27516" xr:uid="{EEB7D116-4090-4B01-A5A0-E3B19006C968}"/>
    <cellStyle name="Normal 4 5 2 5 3 3" xfId="18432" xr:uid="{5C80B42C-1955-4E42-8F61-F75CCEAFD189}"/>
    <cellStyle name="Normal 4 5 2 5 4" xfId="10885" xr:uid="{8C22F40A-C5D8-44A4-AED1-028559AEB72C}"/>
    <cellStyle name="Normal 4 5 2 5 4 2" xfId="21265" xr:uid="{90631456-16A4-48B0-A410-5FCA7318B9C2}"/>
    <cellStyle name="Normal 4 5 2 5 5" xfId="23792" xr:uid="{62B9C0EA-202A-4492-81AA-215BEC066F55}"/>
    <cellStyle name="Normal 4 5 2 5 6" xfId="13462" xr:uid="{7C28B4C5-3FCA-4F98-B5BB-5B6EEB327288}"/>
    <cellStyle name="Normal 4 5 2 6" xfId="2542" xr:uid="{00000000-0005-0000-0000-000075060000}"/>
    <cellStyle name="Normal 4 5 2 6 2" xfId="5813" xr:uid="{5986A24A-3267-44F7-BDFA-37391523A0FF}"/>
    <cellStyle name="Normal 4 5 2 6 2 2" xfId="27972" xr:uid="{3A4835A5-C5F7-468B-A642-C7D071561171}"/>
    <cellStyle name="Normal 4 5 2 6 2 3" xfId="15213" xr:uid="{7C4775D2-24AD-4EAA-85A9-BD50BD163413}"/>
    <cellStyle name="Normal 4 5 2 6 3" xfId="7666" xr:uid="{436CBBD9-8020-4EEC-B6DD-0911D57FF9E3}"/>
    <cellStyle name="Normal 4 5 2 6 3 2" xfId="18046" xr:uid="{FF9CBDD4-2A00-48C9-8FAE-F1013466C211}"/>
    <cellStyle name="Normal 4 5 2 6 4" xfId="10499" xr:uid="{FF77A2ED-2A16-46EF-B1A4-178BBD7F2FDB}"/>
    <cellStyle name="Normal 4 5 2 6 4 2" xfId="20879" xr:uid="{D4971610-CD2E-4D89-9CD5-F79318FEB2CE}"/>
    <cellStyle name="Normal 4 5 2 6 5" xfId="23150" xr:uid="{310123C0-F71E-414D-B200-08ED6D598F4B}"/>
    <cellStyle name="Normal 4 5 2 6 6" xfId="12929" xr:uid="{C0662821-CD8B-45D1-A046-854C09043DA1}"/>
    <cellStyle name="Normal 4 5 2 7" xfId="2236" xr:uid="{00000000-0005-0000-0000-000069060000}"/>
    <cellStyle name="Normal 4 5 2 7 2" xfId="7362" xr:uid="{28FE7E03-AD46-4741-A7FC-A676B678967A}"/>
    <cellStyle name="Normal 4 5 2 7 2 2" xfId="17742" xr:uid="{139A849F-7CFF-45E6-9FFD-CE714C088692}"/>
    <cellStyle name="Normal 4 5 2 7 3" xfId="10195" xr:uid="{2173FA89-6B46-4218-B70F-152B78916DF5}"/>
    <cellStyle name="Normal 4 5 2 7 3 2" xfId="20575" xr:uid="{75A2AA50-3592-490A-AF97-366D825E3B28}"/>
    <cellStyle name="Normal 4 5 2 7 4" xfId="23205" xr:uid="{D29F9E26-F9BE-4CD8-BE8C-62F0E5D26E59}"/>
    <cellStyle name="Normal 4 5 2 7 5" xfId="14909" xr:uid="{B891686C-B505-442D-BAC8-21228870E711}"/>
    <cellStyle name="Normal 4 5 2 8" xfId="3994" xr:uid="{E629CDDD-B813-4D71-807C-07FDC78629DF}"/>
    <cellStyle name="Normal 4 5 2 8 2" xfId="8817" xr:uid="{5D54BAB1-67C3-4710-AA67-8A6221137546}"/>
    <cellStyle name="Normal 4 5 2 8 2 2" xfId="19197" xr:uid="{1A57B2EE-5F55-4B87-9DE1-E0E3E445277B}"/>
    <cellStyle name="Normal 4 5 2 8 3" xfId="11650" xr:uid="{05572E02-0B75-4D1E-8E13-82C2E4DC02ED}"/>
    <cellStyle name="Normal 4 5 2 8 3 2" xfId="22030" xr:uid="{C058CAE0-4D4F-4D35-B4C2-74E1FD69A372}"/>
    <cellStyle name="Normal 4 5 2 8 4" xfId="16364" xr:uid="{192B4CD1-614C-44AD-95D8-C6E8AAF67198}"/>
    <cellStyle name="Normal 4 5 2 9" xfId="5320" xr:uid="{93AF8565-2114-4AB8-9876-2498C27D9664}"/>
    <cellStyle name="Normal 4 5 2 9 2" xfId="14618" xr:uid="{D40FF11D-13DB-426F-8633-5700B906C03C}"/>
    <cellStyle name="Normal 4 5 3" xfId="1022" xr:uid="{00000000-0005-0000-0000-0000B0050000}"/>
    <cellStyle name="Normal 4 5 3 10" xfId="9907" xr:uid="{C2AB3C88-B4D7-40DD-9379-8DA92DC41E3F}"/>
    <cellStyle name="Normal 4 5 3 10 2" xfId="20287" xr:uid="{D6FEA916-69B3-43D5-BD39-069339D93CF8}"/>
    <cellStyle name="Normal 4 5 3 11" xfId="23557" xr:uid="{14E72F27-0EBF-4CC1-A22C-453E4D7BA1BE}"/>
    <cellStyle name="Normal 4 5 3 12" xfId="12605" xr:uid="{C04F5E53-07FE-4D1D-BA93-92A7622E5671}"/>
    <cellStyle name="Normal 4 5 3 2" xfId="2795" xr:uid="{00000000-0005-0000-0000-000077060000}"/>
    <cellStyle name="Normal 4 5 3 2 2" xfId="3367" xr:uid="{00000000-0005-0000-0000-000078060000}"/>
    <cellStyle name="Normal 4 5 3 2 2 2" xfId="6424" xr:uid="{CDDD6384-D4EA-4EA1-8AF3-B22C1319784C}"/>
    <cellStyle name="Normal 4 5 3 2 2 2 2" xfId="27034" xr:uid="{47718808-69D2-44BB-B6B5-62AF05398240}"/>
    <cellStyle name="Normal 4 5 3 2 2 2 3" xfId="26021" xr:uid="{E50F255F-8400-46BD-A4E4-C149E4D49D5B}"/>
    <cellStyle name="Normal 4 5 3 2 2 2 4" xfId="15993" xr:uid="{6D2B7213-828E-4619-B9F3-D70C355E9B51}"/>
    <cellStyle name="Normal 4 5 3 2 2 3" xfId="8446" xr:uid="{3350974A-82A5-42D5-8A32-C89687AA424F}"/>
    <cellStyle name="Normal 4 5 3 2 2 3 2" xfId="28916" xr:uid="{329F68BD-C226-49FF-8344-A0B9B3AA855A}"/>
    <cellStyle name="Normal 4 5 3 2 2 3 3" xfId="18826" xr:uid="{1CB9FBE1-4FEF-432E-9AD9-962B501B277D}"/>
    <cellStyle name="Normal 4 5 3 2 2 4" xfId="11279" xr:uid="{B7203EA3-5441-4CE2-83E4-AEDA06983B0C}"/>
    <cellStyle name="Normal 4 5 3 2 2 4 2" xfId="21659" xr:uid="{3EF7E2BC-84C1-45B1-AF06-39A02C2A1AFA}"/>
    <cellStyle name="Normal 4 5 3 2 2 5" xfId="23369" xr:uid="{E9F2DCF3-D677-45D0-9FB0-2130CF05C61F}"/>
    <cellStyle name="Normal 4 5 3 2 2 6" xfId="13932" xr:uid="{C6C8432E-61CB-400A-B4F9-A8ABB02ABA66}"/>
    <cellStyle name="Normal 4 5 3 2 3" xfId="4346" xr:uid="{A37089E4-C760-4D54-9BCC-60B110A38149}"/>
    <cellStyle name="Normal 4 5 3 2 3 2" xfId="9117" xr:uid="{9BC4DA4B-FC10-4819-8AA3-C70EE0DB1A02}"/>
    <cellStyle name="Normal 4 5 3 2 3 2 2" xfId="29160" xr:uid="{A2279844-75AF-4F2D-B8A7-437A9CF27E6B}"/>
    <cellStyle name="Normal 4 5 3 2 3 2 3" xfId="19497" xr:uid="{BA1D082C-F915-4E86-ACB0-4D7152133CDC}"/>
    <cellStyle name="Normal 4 5 3 2 3 3" xfId="11950" xr:uid="{AC170593-1E44-4D79-9C04-59B3C7464D98}"/>
    <cellStyle name="Normal 4 5 3 2 3 3 2" xfId="22330" xr:uid="{8B2FA5CB-B576-4D9B-8B95-FB3C1B17E2D8}"/>
    <cellStyle name="Normal 4 5 3 2 3 4" xfId="24943" xr:uid="{EE8082B8-E8C8-4F16-A431-3BF33F466BA4}"/>
    <cellStyle name="Normal 4 5 3 2 3 5" xfId="16664" xr:uid="{E0D545DC-D036-42AF-82A6-A474358E058F}"/>
    <cellStyle name="Normal 4 5 3 2 4" xfId="6012" xr:uid="{46DC8AD1-A778-4A9B-B266-465C1F6E965B}"/>
    <cellStyle name="Normal 4 5 3 2 4 2" xfId="28206" xr:uid="{C5352B8D-2D4C-4A94-995D-3C2B527636C9}"/>
    <cellStyle name="Normal 4 5 3 2 4 3" xfId="15465" xr:uid="{6242F917-36F3-4071-86C8-B3B61B2199C9}"/>
    <cellStyle name="Normal 4 5 3 2 5" xfId="7918" xr:uid="{ADD9E9B6-DF64-4CEE-960E-3D57D32A6A47}"/>
    <cellStyle name="Normal 4 5 3 2 5 2" xfId="18298" xr:uid="{A6182F69-0633-467E-9C16-FCC5887F5846}"/>
    <cellStyle name="Normal 4 5 3 2 6" xfId="10751" xr:uid="{9B3B9507-35B2-4C6F-A081-90707E0F1F50}"/>
    <cellStyle name="Normal 4 5 3 2 6 2" xfId="21131" xr:uid="{3EDE4003-8002-4D57-ADFD-C8FC42B87326}"/>
    <cellStyle name="Normal 4 5 3 2 7" xfId="23116" xr:uid="{9214831E-63EB-4F9B-8C37-001619DFF200}"/>
    <cellStyle name="Normal 4 5 3 2 8" xfId="13256" xr:uid="{FDD54B08-2957-4F4A-9D51-84AA185B23C0}"/>
    <cellStyle name="Normal 4 5 3 3" xfId="3368" xr:uid="{00000000-0005-0000-0000-000079060000}"/>
    <cellStyle name="Normal 4 5 3 3 2" xfId="4543" xr:uid="{A4BB8FCD-A516-4B8F-9FD5-C02633F3C41E}"/>
    <cellStyle name="Normal 4 5 3 3 2 2" xfId="9314" xr:uid="{65762DF2-16C9-4A1A-AE53-3A9D22630157}"/>
    <cellStyle name="Normal 4 5 3 3 2 2 2" xfId="29291" xr:uid="{80807EDB-C4A0-4C78-9063-146F367F8D4C}"/>
    <cellStyle name="Normal 4 5 3 3 2 2 3" xfId="19694" xr:uid="{02ADD01E-9B8A-4F56-9A26-642AAA4D2B33}"/>
    <cellStyle name="Normal 4 5 3 3 2 3" xfId="12147" xr:uid="{C80691F1-2334-4321-8D18-251F439DD494}"/>
    <cellStyle name="Normal 4 5 3 3 2 3 2" xfId="22527" xr:uid="{2F889955-AA65-4881-BBFD-860DE60993DC}"/>
    <cellStyle name="Normal 4 5 3 3 2 4" xfId="23487" xr:uid="{3C8BB0E9-8267-4FDE-906A-29C20B22F8D2}"/>
    <cellStyle name="Normal 4 5 3 3 2 5" xfId="16861" xr:uid="{8DD6D398-9E33-42CC-A6CE-6741A5213352}"/>
    <cellStyle name="Normal 4 5 3 3 3" xfId="6425" xr:uid="{04605D07-819B-4931-A888-86D2BBB822DE}"/>
    <cellStyle name="Normal 4 5 3 3 3 2" xfId="27370" xr:uid="{51F70EB8-F14F-429C-BA73-AB6E1AC9A64E}"/>
    <cellStyle name="Normal 4 5 3 3 3 3" xfId="15994" xr:uid="{39445E8F-35DC-4CA0-B413-8EA55E918A8D}"/>
    <cellStyle name="Normal 4 5 3 3 4" xfId="8447" xr:uid="{51FAD66A-6840-4746-9F75-BC02A246452D}"/>
    <cellStyle name="Normal 4 5 3 3 4 2" xfId="18827" xr:uid="{B7429266-C428-4494-A399-EE860F13549F}"/>
    <cellStyle name="Normal 4 5 3 3 5" xfId="11280" xr:uid="{D2ED3D46-00C4-4A38-A158-B65142EC9065}"/>
    <cellStyle name="Normal 4 5 3 3 5 2" xfId="21660" xr:uid="{530C4BBB-824C-49F0-A9DC-DB10B354F7CC}"/>
    <cellStyle name="Normal 4 5 3 3 6" xfId="22881" xr:uid="{1C341B25-BD3F-41B0-B7EE-8DFA4F6E1CEA}"/>
    <cellStyle name="Normal 4 5 3 3 7" xfId="13933" xr:uid="{7CF23737-597D-4A42-A2B8-BAAB5597C0DC}"/>
    <cellStyle name="Normal 4 5 3 4" xfId="3366" xr:uid="{00000000-0005-0000-0000-00007A060000}"/>
    <cellStyle name="Normal 4 5 3 4 2" xfId="6423" xr:uid="{3B5BE5A0-FE42-4104-8BA0-6887C298DC19}"/>
    <cellStyle name="Normal 4 5 3 4 2 2" xfId="26746" xr:uid="{143F4099-0362-4499-81BD-AC03DC35B8F0}"/>
    <cellStyle name="Normal 4 5 3 4 2 3" xfId="15992" xr:uid="{4FE40EE6-7168-4E83-98D2-0664591EE9DF}"/>
    <cellStyle name="Normal 4 5 3 4 3" xfId="8445" xr:uid="{CC9B6CF3-EC75-481E-944B-E23CF2B12C38}"/>
    <cellStyle name="Normal 4 5 3 4 3 2" xfId="18825" xr:uid="{F0DB8B7F-4AED-4334-BD3E-0BBC9D40E83B}"/>
    <cellStyle name="Normal 4 5 3 4 4" xfId="11278" xr:uid="{B21DA2A6-4EDC-4D97-A93A-56CB47644E05}"/>
    <cellStyle name="Normal 4 5 3 4 4 2" xfId="21658" xr:uid="{F6E1F950-E577-4949-B354-057561187360}"/>
    <cellStyle name="Normal 4 5 3 4 5" xfId="24616" xr:uid="{E53C5F61-2C38-4EB3-B244-E079DB1AA7D5}"/>
    <cellStyle name="Normal 4 5 3 4 6" xfId="13931" xr:uid="{8266669C-C74A-4B7F-A416-9556F42899E8}"/>
    <cellStyle name="Normal 4 5 3 5" xfId="2585" xr:uid="{00000000-0005-0000-0000-00007B060000}"/>
    <cellStyle name="Normal 4 5 3 5 2" xfId="5849" xr:uid="{8CA30565-C8A5-499F-81EB-C994E3E26CEE}"/>
    <cellStyle name="Normal 4 5 3 5 2 2" xfId="27402" xr:uid="{8A1E56C1-E235-45ED-B0BD-EC133C950A3B}"/>
    <cellStyle name="Normal 4 5 3 5 2 3" xfId="15256" xr:uid="{37F6C1BB-08F0-44A1-9E20-6BC7914D6BE8}"/>
    <cellStyle name="Normal 4 5 3 5 3" xfId="7709" xr:uid="{50692379-D91D-4C07-9DE9-BE085C0335BE}"/>
    <cellStyle name="Normal 4 5 3 5 3 2" xfId="18089" xr:uid="{C877F4E8-7A38-4352-8699-FCC053A57F58}"/>
    <cellStyle name="Normal 4 5 3 5 4" xfId="10542" xr:uid="{15446674-6301-48C8-9CB0-2EA325897001}"/>
    <cellStyle name="Normal 4 5 3 5 4 2" xfId="20922" xr:uid="{37BDA2F8-A64F-4002-A7DD-8B4F2804EB6B}"/>
    <cellStyle name="Normal 4 5 3 5 5" xfId="22972" xr:uid="{E6CC10CC-52FD-46AC-8D1F-4DD7F00D1514}"/>
    <cellStyle name="Normal 4 5 3 5 6" xfId="12972" xr:uid="{3B6D2ED0-900B-4492-8078-22C0B1BCF264}"/>
    <cellStyle name="Normal 4 5 3 6" xfId="2372" xr:uid="{00000000-0005-0000-0000-000076060000}"/>
    <cellStyle name="Normal 4 5 3 6 2" xfId="7498" xr:uid="{58506A69-CFA6-43BA-B90F-1F6DE4551B15}"/>
    <cellStyle name="Normal 4 5 3 6 2 2" xfId="17878" xr:uid="{67F92608-0627-42DC-A26E-011E7DB9BA0B}"/>
    <cellStyle name="Normal 4 5 3 6 3" xfId="10331" xr:uid="{5F4B949F-1C47-433B-8FCF-AC8CD7996BB9}"/>
    <cellStyle name="Normal 4 5 3 6 3 2" xfId="20711" xr:uid="{906D78E2-EAE7-4162-BFD2-15DE8D0F865C}"/>
    <cellStyle name="Normal 4 5 3 6 4" xfId="24344" xr:uid="{E56095CB-0FD6-47CE-9FFB-5D7B2BCE14C0}"/>
    <cellStyle name="Normal 4 5 3 6 5" xfId="15045" xr:uid="{F79FCD76-54CF-4281-83CD-A03A535328F4}"/>
    <cellStyle name="Normal 4 5 3 7" xfId="3915" xr:uid="{06D6F7B0-88A1-4FDA-8A5F-40FAE895E25D}"/>
    <cellStyle name="Normal 4 5 3 7 2" xfId="8746" xr:uid="{8C74A894-709E-4754-BFB5-5F7D9FF716F4}"/>
    <cellStyle name="Normal 4 5 3 7 2 2" xfId="19126" xr:uid="{0DDC1B0B-9292-4631-82B1-91D20E242ECA}"/>
    <cellStyle name="Normal 4 5 3 7 3" xfId="11579" xr:uid="{D276F419-BF9B-4084-A51A-24B3258A579C}"/>
    <cellStyle name="Normal 4 5 3 7 3 2" xfId="21959" xr:uid="{9843EC8B-BA8B-4292-9ECD-ED7BD7DC45BE}"/>
    <cellStyle name="Normal 4 5 3 7 4" xfId="16293" xr:uid="{777C31E9-A830-4EF1-AD59-0E59428A5CB7}"/>
    <cellStyle name="Normal 4 5 3 8" xfId="5323" xr:uid="{93F95F2E-482A-4836-8938-B5C31F660364}"/>
    <cellStyle name="Normal 4 5 3 8 2" xfId="14621" xr:uid="{DB3D4FCF-F1EF-42C4-A98E-86FEC5CF11D4}"/>
    <cellStyle name="Normal 4 5 3 9" xfId="7074" xr:uid="{B5063EEE-FC94-4CBE-A8AD-3A41213A7627}"/>
    <cellStyle name="Normal 4 5 3 9 2" xfId="17454" xr:uid="{0AD4AEF5-C9EE-4A09-B9B4-83B4A0D2A573}"/>
    <cellStyle name="Normal 4 5 4" xfId="1023" xr:uid="{00000000-0005-0000-0000-0000B1050000}"/>
    <cellStyle name="Normal 4 5 4 2" xfId="3369" xr:uid="{00000000-0005-0000-0000-00007D060000}"/>
    <cellStyle name="Normal 4 5 4 2 2" xfId="6426" xr:uid="{F531157A-8A64-42AD-AB38-367C0467017D}"/>
    <cellStyle name="Normal 4 5 4 2 2 2" xfId="24464" xr:uid="{B3D47B1A-51C4-46BC-B691-5C33A014E6D4}"/>
    <cellStyle name="Normal 4 5 4 2 2 3" xfId="26582" xr:uid="{C253BFE2-5027-412F-B218-E93582380519}"/>
    <cellStyle name="Normal 4 5 4 2 2 4" xfId="15995" xr:uid="{967B74A0-774A-48C8-A3C3-EE0F4881CD60}"/>
    <cellStyle name="Normal 4 5 4 2 3" xfId="8448" xr:uid="{4608D409-D28F-4C57-A452-F3B6B05C59D0}"/>
    <cellStyle name="Normal 4 5 4 2 3 2" xfId="28917" xr:uid="{5E4706F0-DD60-4F70-8867-F1F0D1436203}"/>
    <cellStyle name="Normal 4 5 4 2 3 3" xfId="18828" xr:uid="{05511378-9591-44A6-99D5-436A7B51C350}"/>
    <cellStyle name="Normal 4 5 4 2 4" xfId="11281" xr:uid="{1C2F02AD-0D79-453B-8623-F1824FCA615E}"/>
    <cellStyle name="Normal 4 5 4 2 4 2" xfId="21661" xr:uid="{FDC49964-05F1-46FF-8D38-5C337274A0A5}"/>
    <cellStyle name="Normal 4 5 4 2 5" xfId="24102" xr:uid="{328E76FF-8BA1-46E4-86D9-CE673D7A12B9}"/>
    <cellStyle name="Normal 4 5 4 2 6" xfId="13934" xr:uid="{EEB5AF47-5AB2-43F8-85D6-716D9CBCCEE8}"/>
    <cellStyle name="Normal 4 5 4 3" xfId="2792" xr:uid="{00000000-0005-0000-0000-00007E060000}"/>
    <cellStyle name="Normal 4 5 4 3 2" xfId="6009" xr:uid="{F6AD08A0-96EC-440C-9AB6-9D9E39FE0DC4}"/>
    <cellStyle name="Normal 4 5 4 3 2 2" xfId="27430" xr:uid="{650275E6-7018-49FE-A978-E0C83CCC0AD9}"/>
    <cellStyle name="Normal 4 5 4 3 2 3" xfId="15462" xr:uid="{33431AFC-DDFD-48AE-B90D-5EC13EECDEF7}"/>
    <cellStyle name="Normal 4 5 4 3 3" xfId="7915" xr:uid="{F4B719A7-0708-449D-A5BB-ED35762B8AD3}"/>
    <cellStyle name="Normal 4 5 4 3 3 2" xfId="18295" xr:uid="{995D6AC7-C01E-4BAC-9742-19DE13A75250}"/>
    <cellStyle name="Normal 4 5 4 3 4" xfId="10748" xr:uid="{4EEA8DBB-3E22-49B4-86BF-6A81EFACD9FB}"/>
    <cellStyle name="Normal 4 5 4 3 4 2" xfId="21128" xr:uid="{2E25CABE-E320-4D74-8C85-82664600F774}"/>
    <cellStyle name="Normal 4 5 4 3 5" xfId="23093" xr:uid="{AA11B069-EA2A-4668-A7B6-F5ECF714A43F}"/>
    <cellStyle name="Normal 4 5 4 3 6" xfId="13253" xr:uid="{9750CDEC-06B1-4C19-9948-01DBBBDED92F}"/>
    <cellStyle name="Normal 4 5 4 4" xfId="4198" xr:uid="{1645401E-F3F5-499C-937A-D575F5ECD0AA}"/>
    <cellStyle name="Normal 4 5 4 4 2" xfId="8969" xr:uid="{0E6992F0-99C0-4977-AD8D-3395200AD305}"/>
    <cellStyle name="Normal 4 5 4 4 2 2" xfId="29053" xr:uid="{97B7D4EB-0199-4532-9965-1BB565797835}"/>
    <cellStyle name="Normal 4 5 4 4 2 3" xfId="19349" xr:uid="{A42B2B0B-22BB-46E0-BD4E-28ECEBB7D5B3}"/>
    <cellStyle name="Normal 4 5 4 4 3" xfId="11802" xr:uid="{7C2F02D2-678D-4BEF-BBFA-BBF4BDF3F8BA}"/>
    <cellStyle name="Normal 4 5 4 4 3 2" xfId="22182" xr:uid="{33BA402A-475D-403F-8FAC-1503C6D735EC}"/>
    <cellStyle name="Normal 4 5 4 4 4" xfId="23078" xr:uid="{4E375AF9-F0C9-4BC5-82B5-4EC7130621D2}"/>
    <cellStyle name="Normal 4 5 4 4 5" xfId="16516" xr:uid="{63A5E80F-9A87-45C6-BD04-1DA7C178BD4B}"/>
    <cellStyle name="Normal 4 5 4 5" xfId="5324" xr:uid="{597FCC5F-6ACB-4CBA-B673-3ED675AD1915}"/>
    <cellStyle name="Normal 4 5 4 5 2" xfId="28220" xr:uid="{B33BE7A2-09B2-450E-B19D-FECEAC5557B9}"/>
    <cellStyle name="Normal 4 5 4 5 3" xfId="14622" xr:uid="{2B05A4D0-AA97-4EC9-8F7A-17C3998C94FB}"/>
    <cellStyle name="Normal 4 5 4 6" xfId="7075" xr:uid="{757A1225-C23F-47F8-95B9-F8311BE49047}"/>
    <cellStyle name="Normal 4 5 4 6 2" xfId="17455" xr:uid="{98F37E42-1A29-470C-9116-A5404DBF1E4C}"/>
    <cellStyle name="Normal 4 5 4 7" xfId="9908" xr:uid="{FC781E71-4D27-4251-B981-1041BA33DD64}"/>
    <cellStyle name="Normal 4 5 4 7 2" xfId="20288" xr:uid="{605493C5-F06D-43D7-8AE5-FE21B2FA985D}"/>
    <cellStyle name="Normal 4 5 4 8" xfId="23841" xr:uid="{DEE4D0D6-DDAA-47DD-B407-4B63FA530AB1}"/>
    <cellStyle name="Normal 4 5 4 9" xfId="12763" xr:uid="{0F3A30A5-CAF6-4F9B-BDFF-2A7831AAE39D}"/>
    <cellStyle name="Normal 4 5 5" xfId="1024" xr:uid="{00000000-0005-0000-0000-0000B2050000}"/>
    <cellStyle name="Normal 4 5 5 2" xfId="4544" xr:uid="{E7906615-1A5F-4F5F-934B-349A841D2AFE}"/>
    <cellStyle name="Normal 4 5 5 2 2" xfId="9315" xr:uid="{A3029EBE-55A0-4222-869C-1FC4A98761CB}"/>
    <cellStyle name="Normal 4 5 5 2 2 2" xfId="29292" xr:uid="{345A85FA-BE7E-4055-960B-132753D3A999}"/>
    <cellStyle name="Normal 4 5 5 2 2 3" xfId="19695" xr:uid="{524577B2-A602-4A7B-8F62-D52F9266DADC}"/>
    <cellStyle name="Normal 4 5 5 2 3" xfId="12148" xr:uid="{56628441-C5E7-49A3-BFB0-AA576BF9735A}"/>
    <cellStyle name="Normal 4 5 5 2 3 2" xfId="22528" xr:uid="{246B1EAC-4FBF-4A92-8E7F-F20C5FE7E3BB}"/>
    <cellStyle name="Normal 4 5 5 2 4" xfId="24607" xr:uid="{80C73287-3944-4B55-A42C-6138875D6D1F}"/>
    <cellStyle name="Normal 4 5 5 2 5" xfId="16862" xr:uid="{D9BEFC78-FD4F-4A56-9F30-3A5454786AF5}"/>
    <cellStyle name="Normal 4 5 5 3" xfId="5325" xr:uid="{D6D78FE2-1BB5-404C-857A-CF014809247C}"/>
    <cellStyle name="Normal 4 5 5 3 2" xfId="26726" xr:uid="{121DF6EC-14E1-4BFB-8DA2-1285D002466D}"/>
    <cellStyle name="Normal 4 5 5 3 3" xfId="14623" xr:uid="{E140B0F9-CD58-450C-9751-70C636B0EFDC}"/>
    <cellStyle name="Normal 4 5 5 4" xfId="7076" xr:uid="{AE803436-D80B-4D57-B979-6621B8C71ED8}"/>
    <cellStyle name="Normal 4 5 5 4 2" xfId="17456" xr:uid="{FE8FCFAD-D612-458F-8111-9B172F8CDC8B}"/>
    <cellStyle name="Normal 4 5 5 5" xfId="9909" xr:uid="{09018AD2-7195-4BCD-A200-DB43248BB54A}"/>
    <cellStyle name="Normal 4 5 5 5 2" xfId="20289" xr:uid="{DEBBE446-73DC-42F4-A2CE-F06CE3F5CC13}"/>
    <cellStyle name="Normal 4 5 5 6" xfId="24108" xr:uid="{8295CE0F-969D-4DEC-B1FD-A2B0851FBB93}"/>
    <cellStyle name="Normal 4 5 5 7" xfId="13935" xr:uid="{ED9C66A4-C167-408D-A40E-CCD3909AAB32}"/>
    <cellStyle name="Normal 4 5 6" xfId="2941" xr:uid="{00000000-0005-0000-0000-000080060000}"/>
    <cellStyle name="Normal 4 5 6 2" xfId="6120" xr:uid="{8289F053-B125-4065-9B80-4CE1903DC934}"/>
    <cellStyle name="Normal 4 5 6 2 2" xfId="25631" xr:uid="{FB938224-4086-43FB-B5EE-CF78584A9791}"/>
    <cellStyle name="Normal 4 5 6 2 3" xfId="27489" xr:uid="{7D4C0B84-FFDD-489C-A5A5-322D84EA64AB}"/>
    <cellStyle name="Normal 4 5 6 2 4" xfId="15598" xr:uid="{F2DE9FFD-A9D0-4777-AABA-3933C92E408A}"/>
    <cellStyle name="Normal 4 5 6 3" xfId="8051" xr:uid="{97E97715-25E4-45DD-BBB9-7EE1D8D26A29}"/>
    <cellStyle name="Normal 4 5 6 3 2" xfId="28756" xr:uid="{481442CD-098A-4693-AEE9-B34E445C8564}"/>
    <cellStyle name="Normal 4 5 6 3 3" xfId="18431" xr:uid="{A4D5C3BA-C727-49AE-B674-1569EE4AEC46}"/>
    <cellStyle name="Normal 4 5 6 4" xfId="10884" xr:uid="{7FB32AF5-F084-47F5-9D59-1E96D73637F7}"/>
    <cellStyle name="Normal 4 5 6 4 2" xfId="21264" xr:uid="{0E26F104-831C-4146-BBFD-9B01FAAEB27F}"/>
    <cellStyle name="Normal 4 5 6 5" xfId="25562" xr:uid="{C740A216-2D57-4DC2-9D60-F28DEF7CFA53}"/>
    <cellStyle name="Normal 4 5 6 6" xfId="13461" xr:uid="{BEA4189C-BDE5-406D-8106-BAA681283927}"/>
    <cellStyle name="Normal 4 5 7" xfId="2482" xr:uid="{00000000-0005-0000-0000-000081060000}"/>
    <cellStyle name="Normal 4 5 7 2" xfId="5767" xr:uid="{D53AFC23-5220-4212-9169-92706A1A5E76}"/>
    <cellStyle name="Normal 4 5 7 2 2" xfId="28514" xr:uid="{FC06777D-9BE7-45DB-9AFF-1E1E2878CFF4}"/>
    <cellStyle name="Normal 4 5 7 2 3" xfId="15153" xr:uid="{1CF306E4-6761-4571-8151-7925ECDA9294}"/>
    <cellStyle name="Normal 4 5 7 3" xfId="7606" xr:uid="{40B0CBA3-1331-441F-A438-DCCE573111BC}"/>
    <cellStyle name="Normal 4 5 7 3 2" xfId="17986" xr:uid="{93D1D9F1-970E-4FB5-9F4E-9FCC5E03E973}"/>
    <cellStyle name="Normal 4 5 7 4" xfId="10439" xr:uid="{50C57C61-110F-482B-B2D6-9E74AAF3C889}"/>
    <cellStyle name="Normal 4 5 7 4 2" xfId="20819" xr:uid="{088DCA51-F8F7-45F3-8ADE-3690CA5A4DA9}"/>
    <cellStyle name="Normal 4 5 7 5" xfId="25070" xr:uid="{93913901-167A-4853-89BE-CD5C9E2D55BE}"/>
    <cellStyle name="Normal 4 5 7 6" xfId="12869" xr:uid="{D3A27890-A68A-480F-947A-55E902196E2B}"/>
    <cellStyle name="Normal 4 5 8" xfId="2176" xr:uid="{00000000-0005-0000-0000-000068060000}"/>
    <cellStyle name="Normal 4 5 8 2" xfId="7302" xr:uid="{291A5AB1-AC31-49A1-8203-9F51529AD636}"/>
    <cellStyle name="Normal 4 5 8 2 2" xfId="17682" xr:uid="{DE9FB33E-AB3A-47D6-90CB-2CBA608AEA40}"/>
    <cellStyle name="Normal 4 5 8 3" xfId="10135" xr:uid="{EC6E9979-1D68-42ED-BF78-07F100900E03}"/>
    <cellStyle name="Normal 4 5 8 3 2" xfId="20515" xr:uid="{DAF369CA-2D58-4AFD-A919-9EAD2C3CF720}"/>
    <cellStyle name="Normal 4 5 8 4" xfId="22892" xr:uid="{40973BC3-78C2-47D6-ABCC-E65DCBF39FB6}"/>
    <cellStyle name="Normal 4 5 8 5" xfId="14849" xr:uid="{ACAF7595-D900-400F-96B1-516EB766474D}"/>
    <cellStyle name="Normal 4 5 9" xfId="3993" xr:uid="{91D3A399-68E9-469C-8A0A-350305A8561B}"/>
    <cellStyle name="Normal 4 5 9 2" xfId="8816" xr:uid="{EF6897BD-557A-4A45-9F60-B014DCE4A927}"/>
    <cellStyle name="Normal 4 5 9 2 2" xfId="19196" xr:uid="{ACF224B1-ACA4-4ACA-8CC8-004E5D016286}"/>
    <cellStyle name="Normal 4 5 9 3" xfId="11649" xr:uid="{345967C5-DAE6-4233-A16F-747397CE158E}"/>
    <cellStyle name="Normal 4 5 9 3 2" xfId="22029" xr:uid="{97B64D74-B138-4706-A078-CCFD9F606C89}"/>
    <cellStyle name="Normal 4 5 9 4" xfId="16363" xr:uid="{E3E0A48C-0EE3-4A4F-984F-7C509E41F676}"/>
    <cellStyle name="Normal 4 6" xfId="1025" xr:uid="{00000000-0005-0000-0000-0000B3050000}"/>
    <cellStyle name="Normal 4 6 10" xfId="5326" xr:uid="{0C28CB16-68EA-42ED-BB70-906C37DC531A}"/>
    <cellStyle name="Normal 4 6 10 2" xfId="14624" xr:uid="{FF9121A2-83A1-4951-B51F-0ABD25335A2E}"/>
    <cellStyle name="Normal 4 6 11" xfId="7077" xr:uid="{33A56829-01D2-4684-9E7C-A90C663291F2}"/>
    <cellStyle name="Normal 4 6 11 2" xfId="17457" xr:uid="{722E9304-BBD0-4679-B3C2-65715E6CC4A7}"/>
    <cellStyle name="Normal 4 6 12" xfId="9910" xr:uid="{CD9E0B6E-51AE-4A65-BC1B-658D1E621266}"/>
    <cellStyle name="Normal 4 6 12 2" xfId="20290" xr:uid="{814F4D16-02C4-451E-9192-8C98D690B1DD}"/>
    <cellStyle name="Normal 4 6 13" xfId="23300" xr:uid="{62C3DB15-E4ED-45C7-9B52-8901B051FE55}"/>
    <cellStyle name="Normal 4 6 14" xfId="12413" xr:uid="{C633D6F3-9737-4C2E-B84E-2AC91B2C0E85}"/>
    <cellStyle name="Normal 4 6 2" xfId="1026" xr:uid="{00000000-0005-0000-0000-0000B4050000}"/>
    <cellStyle name="Normal 4 6 2 10" xfId="7078" xr:uid="{7A1A84C5-39EF-4122-B38A-C515D21A5FE6}"/>
    <cellStyle name="Normal 4 6 2 10 2" xfId="17458" xr:uid="{F468F3F2-39EF-423B-BEFD-55041D6A2BB3}"/>
    <cellStyle name="Normal 4 6 2 11" xfId="9911" xr:uid="{FCE9CA63-E303-4279-BCEB-BB1AFC702794}"/>
    <cellStyle name="Normal 4 6 2 11 2" xfId="20291" xr:uid="{C70D2436-8A40-40FD-96E2-2F6B5E428B92}"/>
    <cellStyle name="Normal 4 6 2 12" xfId="22692" xr:uid="{669146A1-A520-4013-8D63-08A79CDED512}"/>
    <cellStyle name="Normal 4 6 2 13" xfId="12473" xr:uid="{90241AAD-0CD6-41BC-A879-79AAE70544AC}"/>
    <cellStyle name="Normal 4 6 2 2" xfId="1027" xr:uid="{00000000-0005-0000-0000-0000B5050000}"/>
    <cellStyle name="Normal 4 6 2 2 10" xfId="13038" xr:uid="{6FA01EE3-F9F0-4984-AD38-5C094CD9AE5A}"/>
    <cellStyle name="Normal 4 6 2 2 2" xfId="2798" xr:uid="{00000000-0005-0000-0000-000085060000}"/>
    <cellStyle name="Normal 4 6 2 2 2 2" xfId="3372" xr:uid="{00000000-0005-0000-0000-000086060000}"/>
    <cellStyle name="Normal 4 6 2 2 2 2 2" xfId="6429" xr:uid="{46C1C465-1ECA-4F70-97B0-A5127B806E50}"/>
    <cellStyle name="Normal 4 6 2 2 2 2 2 2" xfId="25944" xr:uid="{EB53E93D-A7E3-4A0B-94AE-601D33B70F7C}"/>
    <cellStyle name="Normal 4 6 2 2 2 2 2 3" xfId="15998" xr:uid="{A9A08517-D890-449F-9AE8-DB3AC7156A4B}"/>
    <cellStyle name="Normal 4 6 2 2 2 2 3" xfId="8451" xr:uid="{FFD41181-32F6-4DB2-BDBA-22F84A18C731}"/>
    <cellStyle name="Normal 4 6 2 2 2 2 3 2" xfId="18831" xr:uid="{D5EEAA85-B873-42BB-A1D6-C3D692D98009}"/>
    <cellStyle name="Normal 4 6 2 2 2 2 4" xfId="11284" xr:uid="{AC591E7F-A936-47AE-8D97-8E58F0CC77C1}"/>
    <cellStyle name="Normal 4 6 2 2 2 2 4 2" xfId="21664" xr:uid="{ED92329A-0CDA-40FA-B99A-6DAE0049D0EE}"/>
    <cellStyle name="Normal 4 6 2 2 2 2 5" xfId="22709" xr:uid="{29DD1439-4647-45C0-A5BB-D8A53D8EA0C6}"/>
    <cellStyle name="Normal 4 6 2 2 2 2 6" xfId="13938" xr:uid="{117987FD-D06D-4E3F-B84D-C32959E27025}"/>
    <cellStyle name="Normal 4 6 2 2 2 3" xfId="4348" xr:uid="{D5DEB954-C0A1-4A31-8478-A8A05F96D4B8}"/>
    <cellStyle name="Normal 4 6 2 2 2 3 2" xfId="9119" xr:uid="{8EF489EF-50C0-43F1-B259-76B2B1811B71}"/>
    <cellStyle name="Normal 4 6 2 2 2 3 2 2" xfId="29162" xr:uid="{F317FB8D-F678-4CC8-9ACD-97F03CF0E5CB}"/>
    <cellStyle name="Normal 4 6 2 2 2 3 2 3" xfId="19499" xr:uid="{4C00B135-26C6-451D-9974-2C80BE207696}"/>
    <cellStyle name="Normal 4 6 2 2 2 3 3" xfId="11952" xr:uid="{14C4C8B8-24FD-4825-A155-75173C10E544}"/>
    <cellStyle name="Normal 4 6 2 2 2 3 3 2" xfId="22332" xr:uid="{329F8AF8-FF7C-4181-B235-DEEA3343C9B7}"/>
    <cellStyle name="Normal 4 6 2 2 2 3 4" xfId="25429" xr:uid="{B521D83F-449A-48BF-917B-E534CA576C87}"/>
    <cellStyle name="Normal 4 6 2 2 2 3 5" xfId="16666" xr:uid="{8102EE3F-FEE4-437B-8EB4-A477D4941138}"/>
    <cellStyle name="Normal 4 6 2 2 2 4" xfId="6015" xr:uid="{C783EF5B-C02D-4E1D-80B9-0CF81A0D89A1}"/>
    <cellStyle name="Normal 4 6 2 2 2 4 2" xfId="26084" xr:uid="{5846167A-769B-4FE7-BD08-54AB5BACF3C7}"/>
    <cellStyle name="Normal 4 6 2 2 2 4 3" xfId="15468" xr:uid="{41262F22-8D53-4A0B-AD9F-5619F796BB3D}"/>
    <cellStyle name="Normal 4 6 2 2 2 5" xfId="7921" xr:uid="{3C2C3F16-B06A-4716-A24E-76E03C1BD422}"/>
    <cellStyle name="Normal 4 6 2 2 2 5 2" xfId="18301" xr:uid="{DD8FE170-101B-42FD-A7F3-255F21271763}"/>
    <cellStyle name="Normal 4 6 2 2 2 6" xfId="10754" xr:uid="{735402AE-AA86-4645-BC87-5D037ED6794D}"/>
    <cellStyle name="Normal 4 6 2 2 2 6 2" xfId="21134" xr:uid="{0BAB771B-960F-4482-9C45-054D3D05C2CD}"/>
    <cellStyle name="Normal 4 6 2 2 2 7" xfId="24345" xr:uid="{4C301CF6-6B74-4665-92EC-864110B94E09}"/>
    <cellStyle name="Normal 4 6 2 2 2 8" xfId="13259" xr:uid="{7B9A48AF-8C5B-463E-91AD-FBC68180DEDF}"/>
    <cellStyle name="Normal 4 6 2 2 3" xfId="3373" xr:uid="{00000000-0005-0000-0000-000087060000}"/>
    <cellStyle name="Normal 4 6 2 2 3 2" xfId="4545" xr:uid="{BFCF5E32-216A-483A-AD55-2722FAC4318F}"/>
    <cellStyle name="Normal 4 6 2 2 3 2 2" xfId="9316" xr:uid="{BA7CAE72-2177-49EC-A9B2-BC87F4E70D4E}"/>
    <cellStyle name="Normal 4 6 2 2 3 2 2 2" xfId="19696" xr:uid="{7228007E-DC5B-44AE-AAE9-11E8B76A8BFF}"/>
    <cellStyle name="Normal 4 6 2 2 3 2 3" xfId="12149" xr:uid="{29DCCD41-7DE6-4377-9C16-0307B6B7E77A}"/>
    <cellStyle name="Normal 4 6 2 2 3 2 3 2" xfId="22529" xr:uid="{23C9BCEB-E65C-45F0-9F26-55E7B1D335CD}"/>
    <cellStyle name="Normal 4 6 2 2 3 2 4" xfId="27462" xr:uid="{021EF560-5E99-4968-9F1D-7509E16725F3}"/>
    <cellStyle name="Normal 4 6 2 2 3 2 5" xfId="16863" xr:uid="{D55ADE14-B7B1-4D41-9029-FDFC077556B0}"/>
    <cellStyle name="Normal 4 6 2 2 3 3" xfId="6430" xr:uid="{DD6B51D7-D03E-466E-BCF0-7778F96B21F9}"/>
    <cellStyle name="Normal 4 6 2 2 3 3 2" xfId="15999" xr:uid="{247704BE-F97F-4C13-8470-47A729758F75}"/>
    <cellStyle name="Normal 4 6 2 2 3 4" xfId="8452" xr:uid="{861ACCDF-A24B-4060-A0E3-8CD3E8CA9A52}"/>
    <cellStyle name="Normal 4 6 2 2 3 4 2" xfId="18832" xr:uid="{DD830CC8-3449-4E92-A65F-AD122329EA83}"/>
    <cellStyle name="Normal 4 6 2 2 3 5" xfId="11285" xr:uid="{2048C4C1-A745-48D0-8F53-7ECC9DC9EE58}"/>
    <cellStyle name="Normal 4 6 2 2 3 5 2" xfId="21665" xr:uid="{D983ABD9-A86E-40CF-9A2C-17BA76DB65F3}"/>
    <cellStyle name="Normal 4 6 2 2 3 6" xfId="23569" xr:uid="{2814C6B9-AF17-482E-BCAD-B9F62AA51F35}"/>
    <cellStyle name="Normal 4 6 2 2 3 7" xfId="13939" xr:uid="{F5739022-5223-406A-BA03-1C91FECBADEF}"/>
    <cellStyle name="Normal 4 6 2 2 4" xfId="3371" xr:uid="{00000000-0005-0000-0000-000088060000}"/>
    <cellStyle name="Normal 4 6 2 2 4 2" xfId="6428" xr:uid="{238C84E5-6F33-43AE-8C8A-00735DF97ECB}"/>
    <cellStyle name="Normal 4 6 2 2 4 2 2" xfId="27683" xr:uid="{217227E8-B500-43BA-A371-EF25835FC96C}"/>
    <cellStyle name="Normal 4 6 2 2 4 2 3" xfId="15997" xr:uid="{A5A40F7E-9E60-4856-B011-E6B594DEDD77}"/>
    <cellStyle name="Normal 4 6 2 2 4 3" xfId="8450" xr:uid="{7702EDA0-DDD6-4B61-A178-22E38269048C}"/>
    <cellStyle name="Normal 4 6 2 2 4 3 2" xfId="18830" xr:uid="{C549DCEC-4430-47E0-B2EC-44589FA07C0C}"/>
    <cellStyle name="Normal 4 6 2 2 4 4" xfId="11283" xr:uid="{AAC401BE-E29B-468C-9674-D73F6EEF4246}"/>
    <cellStyle name="Normal 4 6 2 2 4 4 2" xfId="21663" xr:uid="{01E2D04D-4996-4EBB-AF62-62703EAEF02D}"/>
    <cellStyle name="Normal 4 6 2 2 4 5" xfId="25572" xr:uid="{E1C4CBC8-9ED7-4382-BF6B-7BBCE7379DC1}"/>
    <cellStyle name="Normal 4 6 2 2 4 6" xfId="13937" xr:uid="{AB21AA70-4C29-4E40-82A6-27E05CEFD33C}"/>
    <cellStyle name="Normal 4 6 2 2 5" xfId="4240" xr:uid="{7BBC9497-82B0-4ADB-A7A3-2F1533CE31CC}"/>
    <cellStyle name="Normal 4 6 2 2 5 2" xfId="9011" xr:uid="{B9ED2CFE-69D1-4188-ADEF-5D6363C8360F}"/>
    <cellStyle name="Normal 4 6 2 2 5 2 2" xfId="29082" xr:uid="{7CE498E7-E51D-4A07-B524-3164CAB63061}"/>
    <cellStyle name="Normal 4 6 2 2 5 2 3" xfId="19391" xr:uid="{043CDCFB-1C20-4D1F-91C0-F42D8CEADAE4}"/>
    <cellStyle name="Normal 4 6 2 2 5 3" xfId="11844" xr:uid="{B5DE2472-92FD-4AD6-B80E-8F7054A7112C}"/>
    <cellStyle name="Normal 4 6 2 2 5 3 2" xfId="22224" xr:uid="{2C3B597A-756B-4D67-9D62-0C244C280664}"/>
    <cellStyle name="Normal 4 6 2 2 5 4" xfId="22886" xr:uid="{C6014893-A7C7-4A82-9CA3-CA61DA4F29D4}"/>
    <cellStyle name="Normal 4 6 2 2 5 5" xfId="16558" xr:uid="{4BB7572C-CABF-4AB6-A614-BBE127A3BA44}"/>
    <cellStyle name="Normal 4 6 2 2 6" xfId="5328" xr:uid="{0BC6F27B-5223-4C6B-A1BD-C0DAAC3F5FFA}"/>
    <cellStyle name="Normal 4 6 2 2 6 2" xfId="26509" xr:uid="{B9489960-85F9-4505-A5C2-1F8532D4F4DF}"/>
    <cellStyle name="Normal 4 6 2 2 6 3" xfId="14626" xr:uid="{CF5B7C4E-A7A0-4306-97EE-8FEBF7CAB449}"/>
    <cellStyle name="Normal 4 6 2 2 7" xfId="7079" xr:uid="{DC6C013B-8A94-4095-AF5D-268893FFE2A2}"/>
    <cellStyle name="Normal 4 6 2 2 7 2" xfId="17459" xr:uid="{3E27D583-53B5-49F9-8AA4-8796FABFE141}"/>
    <cellStyle name="Normal 4 6 2 2 8" xfId="9912" xr:uid="{CBB50BD5-681D-443C-9868-4193C8A822BE}"/>
    <cellStyle name="Normal 4 6 2 2 8 2" xfId="20292" xr:uid="{47608F98-F220-4E32-A389-7F1FF8F58975}"/>
    <cellStyle name="Normal 4 6 2 2 9" xfId="25552" xr:uid="{F51A6025-3625-4273-96DD-FA29E6925DE5}"/>
    <cellStyle name="Normal 4 6 2 3" xfId="2797" xr:uid="{00000000-0005-0000-0000-000089060000}"/>
    <cellStyle name="Normal 4 6 2 3 2" xfId="3374" xr:uid="{00000000-0005-0000-0000-00008A060000}"/>
    <cellStyle name="Normal 4 6 2 3 2 2" xfId="6431" xr:uid="{880CAF5C-4AC2-4228-BFF6-717331E14064}"/>
    <cellStyle name="Normal 4 6 2 3 2 2 2" xfId="27457" xr:uid="{C2291383-4F7F-471B-B6F6-643F1244FFA0}"/>
    <cellStyle name="Normal 4 6 2 3 2 2 3" xfId="16000" xr:uid="{8D5A8F50-BECA-49B4-9B6F-7F3E5334F744}"/>
    <cellStyle name="Normal 4 6 2 3 2 3" xfId="8453" xr:uid="{9FD6D99F-F8BC-4485-89F9-262AD42F3226}"/>
    <cellStyle name="Normal 4 6 2 3 2 3 2" xfId="18833" xr:uid="{03B18222-BF3C-42FE-A591-71C34DA0E657}"/>
    <cellStyle name="Normal 4 6 2 3 2 4" xfId="11286" xr:uid="{4D8CE8A3-16C8-4C1F-ADA3-A839C5636C16}"/>
    <cellStyle name="Normal 4 6 2 3 2 4 2" xfId="21666" xr:uid="{3EB5A2D3-8416-40DA-85A2-7E435DA59E15}"/>
    <cellStyle name="Normal 4 6 2 3 2 5" xfId="23455" xr:uid="{A9AE0ADF-588F-433F-BC38-596516722669}"/>
    <cellStyle name="Normal 4 6 2 3 2 6" xfId="13940" xr:uid="{EA1AC588-B608-4722-8945-FC4F3505763E}"/>
    <cellStyle name="Normal 4 6 2 3 3" xfId="4347" xr:uid="{33991BCD-F775-4318-80DB-758A0F992761}"/>
    <cellStyle name="Normal 4 6 2 3 3 2" xfId="9118" xr:uid="{B420165E-4375-445C-A6FA-7FDFBC7CFB61}"/>
    <cellStyle name="Normal 4 6 2 3 3 2 2" xfId="29161" xr:uid="{7C4D684C-7F2D-4649-ABF0-FCD9C55140AA}"/>
    <cellStyle name="Normal 4 6 2 3 3 2 3" xfId="19498" xr:uid="{9E68BC75-A358-42E8-ACFB-EDBA14863A2E}"/>
    <cellStyle name="Normal 4 6 2 3 3 3" xfId="11951" xr:uid="{261320A2-93F7-4A07-9958-424AAD113807}"/>
    <cellStyle name="Normal 4 6 2 3 3 3 2" xfId="22331" xr:uid="{949CAFC4-8871-4ACE-BEDE-5CF90CEFC2B9}"/>
    <cellStyle name="Normal 4 6 2 3 3 4" xfId="23788" xr:uid="{74D6E03D-3524-44D2-95CC-50F897D80617}"/>
    <cellStyle name="Normal 4 6 2 3 3 5" xfId="16665" xr:uid="{2236F4F1-DC6E-4ADC-B66E-8AD3A6423D89}"/>
    <cellStyle name="Normal 4 6 2 3 4" xfId="6014" xr:uid="{549DDB82-193B-40EB-BA86-5591FDFDE21C}"/>
    <cellStyle name="Normal 4 6 2 3 4 2" xfId="28739" xr:uid="{66E455AA-C372-40FF-BCAA-19EB6694B7F7}"/>
    <cellStyle name="Normal 4 6 2 3 4 3" xfId="15467" xr:uid="{05D3D57B-DDB3-41F1-82B1-B823E9146CA9}"/>
    <cellStyle name="Normal 4 6 2 3 5" xfId="7920" xr:uid="{578D98C4-7BBC-4E51-A64A-87B87A34B3A3}"/>
    <cellStyle name="Normal 4 6 2 3 5 2" xfId="18300" xr:uid="{887E17B5-1162-4D84-910B-C7259F3F7D5C}"/>
    <cellStyle name="Normal 4 6 2 3 6" xfId="10753" xr:uid="{EC7B1093-E08D-43FB-A576-FB7BF1F8C0E9}"/>
    <cellStyle name="Normal 4 6 2 3 6 2" xfId="21133" xr:uid="{002DD402-31AF-43C4-A8FD-480AABED7F2F}"/>
    <cellStyle name="Normal 4 6 2 3 7" xfId="24845" xr:uid="{5FA861CB-960F-4F70-8496-8715392A77B1}"/>
    <cellStyle name="Normal 4 6 2 3 8" xfId="13258" xr:uid="{5F45DE9B-7C40-47FD-A7B2-AA4DF5042440}"/>
    <cellStyle name="Normal 4 6 2 4" xfId="3375" xr:uid="{00000000-0005-0000-0000-00008B060000}"/>
    <cellStyle name="Normal 4 6 2 4 2" xfId="4546" xr:uid="{749E27D2-7FCE-4D76-9AA5-6D44FC29F920}"/>
    <cellStyle name="Normal 4 6 2 4 2 2" xfId="9317" xr:uid="{9EFD28D9-37C4-4EDC-AA86-4C8EFF8AF0C6}"/>
    <cellStyle name="Normal 4 6 2 4 2 2 2" xfId="19697" xr:uid="{9DEFEACB-BD51-4E5C-ADB6-7EE6CE7D305E}"/>
    <cellStyle name="Normal 4 6 2 4 2 3" xfId="12150" xr:uid="{1422BA2B-04C1-464D-8F5A-C55CBB0A4305}"/>
    <cellStyle name="Normal 4 6 2 4 2 3 2" xfId="22530" xr:uid="{E0E79656-BC44-4B8D-BC07-773BF57F1545}"/>
    <cellStyle name="Normal 4 6 2 4 2 4" xfId="28223" xr:uid="{27FFF2D2-6DF0-4A23-9AE8-59C2B0104837}"/>
    <cellStyle name="Normal 4 6 2 4 2 5" xfId="16864" xr:uid="{ABE290DE-BBD1-4714-B8E9-936D08C7DAC6}"/>
    <cellStyle name="Normal 4 6 2 4 3" xfId="6432" xr:uid="{9E72A876-C62D-4F44-8E52-DCAC54AC59A6}"/>
    <cellStyle name="Normal 4 6 2 4 3 2" xfId="16001" xr:uid="{5ED750DD-F985-4D60-B795-87EA2355995A}"/>
    <cellStyle name="Normal 4 6 2 4 4" xfId="8454" xr:uid="{FCCF48FB-37BC-42B7-9431-B4CDCEFB7844}"/>
    <cellStyle name="Normal 4 6 2 4 4 2" xfId="18834" xr:uid="{FFA19266-D96D-4747-AA47-FD9F5C716AC7}"/>
    <cellStyle name="Normal 4 6 2 4 5" xfId="11287" xr:uid="{52B16D53-16A7-4D69-B14D-5E03BD6D4452}"/>
    <cellStyle name="Normal 4 6 2 4 5 2" xfId="21667" xr:uid="{E7995802-90F3-422F-8B7F-E0636E370639}"/>
    <cellStyle name="Normal 4 6 2 4 6" xfId="23819" xr:uid="{F2D36C3B-1B93-4771-8680-B2C00BEE802A}"/>
    <cellStyle name="Normal 4 6 2 4 7" xfId="13941" xr:uid="{F2571187-447E-4431-998D-0C219264E416}"/>
    <cellStyle name="Normal 4 6 2 5" xfId="3370" xr:uid="{00000000-0005-0000-0000-00008C060000}"/>
    <cellStyle name="Normal 4 6 2 5 2" xfId="6427" xr:uid="{01A369A0-5815-472D-97F3-A707B176889F}"/>
    <cellStyle name="Normal 4 6 2 5 2 2" xfId="26380" xr:uid="{16CB294B-F5FE-4515-BC4C-7748DEE1246C}"/>
    <cellStyle name="Normal 4 6 2 5 2 3" xfId="15996" xr:uid="{72F13864-9C06-40FA-BE5B-611CC6680535}"/>
    <cellStyle name="Normal 4 6 2 5 3" xfId="8449" xr:uid="{329386A7-6D86-40F6-8462-4DBE5BCB0B6D}"/>
    <cellStyle name="Normal 4 6 2 5 3 2" xfId="18829" xr:uid="{66D3882B-A6BA-47A6-8426-7BF6347CC412}"/>
    <cellStyle name="Normal 4 6 2 5 4" xfId="11282" xr:uid="{0D6E7808-C939-4A45-835C-6D27BEA1445A}"/>
    <cellStyle name="Normal 4 6 2 5 4 2" xfId="21662" xr:uid="{0C4BD208-8BE2-47DF-95F1-9787C9753DB7}"/>
    <cellStyle name="Normal 4 6 2 5 5" xfId="23229" xr:uid="{A0757412-99F0-4C37-9858-3E46AAA0C5DD}"/>
    <cellStyle name="Normal 4 6 2 5 6" xfId="13936" xr:uid="{E9B9564E-68B5-4E24-9065-9266C55071EC}"/>
    <cellStyle name="Normal 4 6 2 6" xfId="2548" xr:uid="{00000000-0005-0000-0000-00008D060000}"/>
    <cellStyle name="Normal 4 6 2 6 2" xfId="5819" xr:uid="{41544DA0-315C-44C7-AB6A-C9E301631538}"/>
    <cellStyle name="Normal 4 6 2 6 2 2" xfId="27509" xr:uid="{B3544BF6-F1E3-4B61-A540-E164104E4554}"/>
    <cellStyle name="Normal 4 6 2 6 2 3" xfId="15219" xr:uid="{7CD8B811-98BB-46E5-9CBA-D4CB87EA26E7}"/>
    <cellStyle name="Normal 4 6 2 6 3" xfId="7672" xr:uid="{7DCDBF62-8E47-4CB3-B802-602270E11C65}"/>
    <cellStyle name="Normal 4 6 2 6 3 2" xfId="18052" xr:uid="{61C0FDFA-84FE-454C-BD28-7756B99CB7D9}"/>
    <cellStyle name="Normal 4 6 2 6 4" xfId="10505" xr:uid="{0844F20E-431F-4A55-9533-1A1A9A61E0C7}"/>
    <cellStyle name="Normal 4 6 2 6 4 2" xfId="20885" xr:uid="{2882705B-DE5A-47A0-980E-CCA99F13C3A7}"/>
    <cellStyle name="Normal 4 6 2 6 5" xfId="22882" xr:uid="{E569D9BE-2496-4E68-BCDB-7012DD07E64E}"/>
    <cellStyle name="Normal 4 6 2 6 6" xfId="12935" xr:uid="{5886AA2B-A425-4F55-ACF6-F4BA10054406}"/>
    <cellStyle name="Normal 4 6 2 7" xfId="2242" xr:uid="{00000000-0005-0000-0000-000083060000}"/>
    <cellStyle name="Normal 4 6 2 7 2" xfId="7368" xr:uid="{84744B32-E0B7-4FC2-BB3B-B844A50F7DD0}"/>
    <cellStyle name="Normal 4 6 2 7 2 2" xfId="17748" xr:uid="{EDB24E2C-1183-4A31-B407-E5DFC0DCEDDC}"/>
    <cellStyle name="Normal 4 6 2 7 3" xfId="10201" xr:uid="{BA064AAF-62D6-4D3E-A5FB-B26EF5E73022}"/>
    <cellStyle name="Normal 4 6 2 7 3 2" xfId="20581" xr:uid="{FC3E2AD7-2C23-44A9-8943-266601646C4B}"/>
    <cellStyle name="Normal 4 6 2 7 4" xfId="25325" xr:uid="{222E9E21-D11A-4201-9FF5-9E84412AD29A}"/>
    <cellStyle name="Normal 4 6 2 7 5" xfId="14915" xr:uid="{8E47B897-A7B3-49F2-94FB-E0E005800D29}"/>
    <cellStyle name="Normal 4 6 2 8" xfId="3795" xr:uid="{66B84ED8-BC9E-4498-A73B-35889857A41E}"/>
    <cellStyle name="Normal 4 6 2 8 2" xfId="8630" xr:uid="{0F4416F8-99F8-41E9-A3CF-47FF7549839A}"/>
    <cellStyle name="Normal 4 6 2 8 2 2" xfId="19010" xr:uid="{A666FD74-CE94-4372-8D89-8248332C0E1E}"/>
    <cellStyle name="Normal 4 6 2 8 3" xfId="11463" xr:uid="{A0875D6F-228A-4E12-BCF7-F94FD1AB637F}"/>
    <cellStyle name="Normal 4 6 2 8 3 2" xfId="21843" xr:uid="{DE2D0665-F305-444B-955F-D1DD4BFCD16F}"/>
    <cellStyle name="Normal 4 6 2 8 4" xfId="16177" xr:uid="{38500B39-885A-4599-BE45-97D879E734F5}"/>
    <cellStyle name="Normal 4 6 2 9" xfId="5327" xr:uid="{65FE34F6-2A0D-4B2D-BC52-5DA0F62E3CEE}"/>
    <cellStyle name="Normal 4 6 2 9 2" xfId="14625" xr:uid="{005A2762-6103-4BE6-A709-99F685D5DE72}"/>
    <cellStyle name="Normal 4 6 3" xfId="1028" xr:uid="{00000000-0005-0000-0000-0000B6050000}"/>
    <cellStyle name="Normal 4 6 3 10" xfId="9913" xr:uid="{65D62F54-5204-4AF7-A9C3-2B42FD0785E3}"/>
    <cellStyle name="Normal 4 6 3 10 2" xfId="20293" xr:uid="{8B81BF18-E32E-4551-B32C-DD2102694D8F}"/>
    <cellStyle name="Normal 4 6 3 11" xfId="24208" xr:uid="{C8F8A3B3-7610-4B3D-88F8-49B14B8E669F}"/>
    <cellStyle name="Normal 4 6 3 12" xfId="12607" xr:uid="{92ACC22C-1DCF-4694-902C-29F38736A8E4}"/>
    <cellStyle name="Normal 4 6 3 2" xfId="2799" xr:uid="{00000000-0005-0000-0000-00008F060000}"/>
    <cellStyle name="Normal 4 6 3 2 2" xfId="3377" xr:uid="{00000000-0005-0000-0000-000090060000}"/>
    <cellStyle name="Normal 4 6 3 2 2 2" xfId="6434" xr:uid="{ECC1323C-BBCE-4C05-85B0-B7CD0379B66F}"/>
    <cellStyle name="Normal 4 6 3 2 2 2 2" xfId="28305" xr:uid="{CC38E7A4-818E-4713-AA1B-5EDBDD564FF5}"/>
    <cellStyle name="Normal 4 6 3 2 2 2 3" xfId="16003" xr:uid="{5D2BBA40-6627-4DA8-894C-64BF6AFF0124}"/>
    <cellStyle name="Normal 4 6 3 2 2 3" xfId="8456" xr:uid="{43FD189E-CF21-4F1F-84A3-354648D057E9}"/>
    <cellStyle name="Normal 4 6 3 2 2 3 2" xfId="18836" xr:uid="{2B00C903-3F5A-47B0-8475-DB1A2595A7FF}"/>
    <cellStyle name="Normal 4 6 3 2 2 4" xfId="11289" xr:uid="{9F945B0E-35D3-47C6-B261-9488E148600D}"/>
    <cellStyle name="Normal 4 6 3 2 2 4 2" xfId="21669" xr:uid="{9BE4E36D-2165-4661-B95D-60B47B200893}"/>
    <cellStyle name="Normal 4 6 3 2 2 5" xfId="23900" xr:uid="{99ADA984-40C4-405F-9146-D49474D20BF9}"/>
    <cellStyle name="Normal 4 6 3 2 2 6" xfId="13943" xr:uid="{4251F45D-B259-4191-887B-749C4FDC8CE6}"/>
    <cellStyle name="Normal 4 6 3 2 3" xfId="4349" xr:uid="{901FB3A0-8012-498C-9CCB-3EF37ACD6D75}"/>
    <cellStyle name="Normal 4 6 3 2 3 2" xfId="9120" xr:uid="{D16C0C56-8186-4342-8995-BAEF3C464C17}"/>
    <cellStyle name="Normal 4 6 3 2 3 2 2" xfId="29163" xr:uid="{C7EF66EA-693F-4B28-9BBC-25B8894BDAE5}"/>
    <cellStyle name="Normal 4 6 3 2 3 2 3" xfId="19500" xr:uid="{5E451109-4797-4230-9A2C-67668D2DDAFC}"/>
    <cellStyle name="Normal 4 6 3 2 3 3" xfId="11953" xr:uid="{BEEED125-E58D-4368-AED4-BBD4584C6ED8}"/>
    <cellStyle name="Normal 4 6 3 2 3 3 2" xfId="22333" xr:uid="{33CE28C0-6194-40B2-BB08-EEACDD9E6787}"/>
    <cellStyle name="Normal 4 6 3 2 3 4" xfId="24023" xr:uid="{7989FA24-BFED-499B-9E24-07FDD2DAA521}"/>
    <cellStyle name="Normal 4 6 3 2 3 5" xfId="16667" xr:uid="{91CA9D4E-359C-4C52-8609-A7C8330665B8}"/>
    <cellStyle name="Normal 4 6 3 2 4" xfId="6016" xr:uid="{59E052AB-7D7E-4A3D-976D-4709C348FFB7}"/>
    <cellStyle name="Normal 4 6 3 2 4 2" xfId="26946" xr:uid="{02767540-DF5E-4B92-80D7-9FD45739C69D}"/>
    <cellStyle name="Normal 4 6 3 2 4 3" xfId="15469" xr:uid="{DDDB477A-4CD4-4AC8-84C7-B0A32B3EBDDC}"/>
    <cellStyle name="Normal 4 6 3 2 5" xfId="7922" xr:uid="{4E6E7CA1-9D4F-4542-984E-C278AFFBBC10}"/>
    <cellStyle name="Normal 4 6 3 2 5 2" xfId="18302" xr:uid="{61542B72-7518-472E-BD8F-792E0FF34D99}"/>
    <cellStyle name="Normal 4 6 3 2 6" xfId="10755" xr:uid="{ABD51765-B398-485E-8795-9B8333D02366}"/>
    <cellStyle name="Normal 4 6 3 2 6 2" xfId="21135" xr:uid="{93867C53-5D9A-4BD7-90FE-2978CC3A71BD}"/>
    <cellStyle name="Normal 4 6 3 2 7" xfId="23036" xr:uid="{D9FA77CE-9ED0-4400-9135-1F8631E9D081}"/>
    <cellStyle name="Normal 4 6 3 2 8" xfId="13260" xr:uid="{51C5BCC4-BF37-4FC8-A816-6C0EC2E4824E}"/>
    <cellStyle name="Normal 4 6 3 3" xfId="3378" xr:uid="{00000000-0005-0000-0000-000091060000}"/>
    <cellStyle name="Normal 4 6 3 3 2" xfId="4547" xr:uid="{E221C829-7C95-4079-854A-5EBDF76DD425}"/>
    <cellStyle name="Normal 4 6 3 3 2 2" xfId="9318" xr:uid="{4DEF5092-6EB7-4BC7-9957-FECF1C25D9F1}"/>
    <cellStyle name="Normal 4 6 3 3 2 2 2" xfId="29293" xr:uid="{D3A93D07-91C3-4843-A204-60D26D324504}"/>
    <cellStyle name="Normal 4 6 3 3 2 2 3" xfId="19698" xr:uid="{DD7743E5-D6EA-4048-BE56-A3455AB786FD}"/>
    <cellStyle name="Normal 4 6 3 3 2 3" xfId="12151" xr:uid="{77A8F7AB-4E87-4258-807B-C7F69B105ADF}"/>
    <cellStyle name="Normal 4 6 3 3 2 3 2" xfId="22531" xr:uid="{58610B75-D3AA-4372-AE19-009B80C3D1A7}"/>
    <cellStyle name="Normal 4 6 3 3 2 4" xfId="24085" xr:uid="{0D6BCC69-94B7-4F2D-AFED-7BA5C54DEC4A}"/>
    <cellStyle name="Normal 4 6 3 3 2 5" xfId="16865" xr:uid="{27469A74-8DD6-41A1-B7AC-C6C4FAAFD828}"/>
    <cellStyle name="Normal 4 6 3 3 3" xfId="6435" xr:uid="{623468F2-DB1D-4A25-9F04-83975724908B}"/>
    <cellStyle name="Normal 4 6 3 3 3 2" xfId="27816" xr:uid="{EBF82967-C964-4B43-BCF0-0679A04E8F94}"/>
    <cellStyle name="Normal 4 6 3 3 3 3" xfId="16004" xr:uid="{5494DBDC-DD7D-4D87-8DEE-442698AE16EA}"/>
    <cellStyle name="Normal 4 6 3 3 4" xfId="8457" xr:uid="{A8365E87-BB44-439D-9A0C-3F33A415FE65}"/>
    <cellStyle name="Normal 4 6 3 3 4 2" xfId="18837" xr:uid="{18EEF64B-50EE-4128-A3E3-2DA4BBF896F7}"/>
    <cellStyle name="Normal 4 6 3 3 5" xfId="11290" xr:uid="{789E31E8-3EB5-48E4-B8B1-CABF5AA7D4A0}"/>
    <cellStyle name="Normal 4 6 3 3 5 2" xfId="21670" xr:uid="{0DEB7017-66B9-4564-A4BB-9E3C9FE50BAC}"/>
    <cellStyle name="Normal 4 6 3 3 6" xfId="25502" xr:uid="{3436378B-9E79-4637-A21E-71AC240B0DDD}"/>
    <cellStyle name="Normal 4 6 3 3 7" xfId="13944" xr:uid="{9AF3BE5F-10EF-4920-A4B5-935A140E3D04}"/>
    <cellStyle name="Normal 4 6 3 4" xfId="3376" xr:uid="{00000000-0005-0000-0000-000092060000}"/>
    <cellStyle name="Normal 4 6 3 4 2" xfId="6433" xr:uid="{A886D118-9798-4B5F-B36C-335C108265F6}"/>
    <cellStyle name="Normal 4 6 3 4 2 2" xfId="26704" xr:uid="{FAB36108-C6D0-47AF-BEE1-BC28397C8375}"/>
    <cellStyle name="Normal 4 6 3 4 2 3" xfId="16002" xr:uid="{CB19526C-0119-4CF9-AAB4-86A3527D295C}"/>
    <cellStyle name="Normal 4 6 3 4 3" xfId="8455" xr:uid="{AF3CC76E-0B3E-4EB8-A8A1-5953B3F0274B}"/>
    <cellStyle name="Normal 4 6 3 4 3 2" xfId="18835" xr:uid="{2EFF01A5-BFE2-42F0-B845-57884D25FD7F}"/>
    <cellStyle name="Normal 4 6 3 4 4" xfId="11288" xr:uid="{625C0DC1-3F0E-4E75-8366-20573A204629}"/>
    <cellStyle name="Normal 4 6 3 4 4 2" xfId="21668" xr:uid="{F42CB666-5D98-4AB0-8DA7-A311C7ED6FFD}"/>
    <cellStyle name="Normal 4 6 3 4 5" xfId="25120" xr:uid="{8232A13F-E8FD-43DB-A4C5-900C2D745B05}"/>
    <cellStyle name="Normal 4 6 3 4 6" xfId="13942" xr:uid="{E230A255-7C47-4E73-9DCC-7CC97062DFB8}"/>
    <cellStyle name="Normal 4 6 3 5" xfId="2591" xr:uid="{00000000-0005-0000-0000-000093060000}"/>
    <cellStyle name="Normal 4 6 3 5 2" xfId="5855" xr:uid="{6D81AD73-E358-4DC6-B538-A344F8457572}"/>
    <cellStyle name="Normal 4 6 3 5 2 2" xfId="26789" xr:uid="{16CED827-F0E7-46A8-96CD-1D6D37DD6EC7}"/>
    <cellStyle name="Normal 4 6 3 5 2 3" xfId="15262" xr:uid="{44B554EA-51CE-4740-88C4-673048E6CE4E}"/>
    <cellStyle name="Normal 4 6 3 5 3" xfId="7715" xr:uid="{E5302134-8F60-4297-9414-BF9364858382}"/>
    <cellStyle name="Normal 4 6 3 5 3 2" xfId="18095" xr:uid="{95A2416F-C317-4DCF-B9B0-F5D2680D25D6}"/>
    <cellStyle name="Normal 4 6 3 5 4" xfId="10548" xr:uid="{6189DE3A-7947-47B5-BFBB-FE8ED5761E0A}"/>
    <cellStyle name="Normal 4 6 3 5 4 2" xfId="20928" xr:uid="{44CBDEB3-C6B6-4F6D-A1B9-6FE03C2B83B1}"/>
    <cellStyle name="Normal 4 6 3 5 5" xfId="23927" xr:uid="{BC0E6D03-EBDA-495D-884C-09FD51EE881D}"/>
    <cellStyle name="Normal 4 6 3 5 6" xfId="12978" xr:uid="{40EAB2F3-82C5-4BFA-8CBB-A38D930B46D9}"/>
    <cellStyle name="Normal 4 6 3 6" xfId="2374" xr:uid="{00000000-0005-0000-0000-00008E060000}"/>
    <cellStyle name="Normal 4 6 3 6 2" xfId="7500" xr:uid="{D5F0E475-829F-4382-B8E0-F6660E807072}"/>
    <cellStyle name="Normal 4 6 3 6 2 2" xfId="17880" xr:uid="{4937C117-2160-4AB8-BEBD-AABD170FF688}"/>
    <cellStyle name="Normal 4 6 3 6 3" xfId="10333" xr:uid="{EBC08E7D-5530-47D8-A3F4-26578A6FE87F}"/>
    <cellStyle name="Normal 4 6 3 6 3 2" xfId="20713" xr:uid="{7AC2691F-6757-43AF-BCC2-16AE5386A8B5}"/>
    <cellStyle name="Normal 4 6 3 6 4" xfId="25444" xr:uid="{9C4F7415-8D2D-4E21-9BFE-337BF7D76875}"/>
    <cellStyle name="Normal 4 6 3 6 5" xfId="15047" xr:uid="{F992069E-7030-4E0F-8FC2-7DF6BC38C7D4}"/>
    <cellStyle name="Normal 4 6 3 7" xfId="3925" xr:uid="{924801CF-FC74-4CA9-B147-9E360EDB88E6}"/>
    <cellStyle name="Normal 4 6 3 7 2" xfId="8756" xr:uid="{4D943242-7C2D-42A4-A9EF-D885DE73F0F0}"/>
    <cellStyle name="Normal 4 6 3 7 2 2" xfId="19136" xr:uid="{88F63E08-9EF1-4D65-85FD-DB425D9DEE45}"/>
    <cellStyle name="Normal 4 6 3 7 3" xfId="11589" xr:uid="{D4F74956-11A9-4EC4-881E-71BDF2275367}"/>
    <cellStyle name="Normal 4 6 3 7 3 2" xfId="21969" xr:uid="{19FDC02D-D04F-456E-9356-E9B81E218EC7}"/>
    <cellStyle name="Normal 4 6 3 7 4" xfId="16303" xr:uid="{E6E6D48B-F82C-45C2-B441-F678F8C3916E}"/>
    <cellStyle name="Normal 4 6 3 8" xfId="5329" xr:uid="{607ADC84-15AD-45CE-8404-B51B4BCF585F}"/>
    <cellStyle name="Normal 4 6 3 8 2" xfId="14627" xr:uid="{423F566A-93EB-4271-9D48-AE6925D4E99E}"/>
    <cellStyle name="Normal 4 6 3 9" xfId="7080" xr:uid="{6B1299FA-5846-4160-B210-58C7C0DDF07D}"/>
    <cellStyle name="Normal 4 6 3 9 2" xfId="17460" xr:uid="{3A67E0D5-267D-4E35-8F08-7307358D77B8}"/>
    <cellStyle name="Normal 4 6 4" xfId="1029" xr:uid="{00000000-0005-0000-0000-0000B7050000}"/>
    <cellStyle name="Normal 4 6 4 2" xfId="3379" xr:uid="{00000000-0005-0000-0000-000095060000}"/>
    <cellStyle name="Normal 4 6 4 2 2" xfId="6436" xr:uid="{DF2BC96C-2FB0-4962-9806-62CD31B7ECED}"/>
    <cellStyle name="Normal 4 6 4 2 2 2" xfId="26972" xr:uid="{8716AC8C-11C4-474C-8456-E9B906350AA6}"/>
    <cellStyle name="Normal 4 6 4 2 2 3" xfId="16005" xr:uid="{A2B4B55D-AE48-42DA-9B4D-D608BAA9A44D}"/>
    <cellStyle name="Normal 4 6 4 2 3" xfId="8458" xr:uid="{6DBD12A6-2213-429C-AC16-8933FD49C409}"/>
    <cellStyle name="Normal 4 6 4 2 3 2" xfId="18838" xr:uid="{8135583A-409D-4449-BE67-C70F4FC82A0F}"/>
    <cellStyle name="Normal 4 6 4 2 4" xfId="11291" xr:uid="{974BD558-C368-47BB-B456-94E3E124EE42}"/>
    <cellStyle name="Normal 4 6 4 2 4 2" xfId="21671" xr:uid="{8B909957-D330-4C32-9A3C-E9EA72CC9DF6}"/>
    <cellStyle name="Normal 4 6 4 2 5" xfId="23754" xr:uid="{80E40EDF-AC2D-43E5-AF8D-8B8412EA8E75}"/>
    <cellStyle name="Normal 4 6 4 2 6" xfId="13945" xr:uid="{9AC6C785-FA2C-4C59-9E87-BABB63367A3C}"/>
    <cellStyle name="Normal 4 6 4 3" xfId="2796" xr:uid="{00000000-0005-0000-0000-000096060000}"/>
    <cellStyle name="Normal 4 6 4 3 2" xfId="6013" xr:uid="{6C483FC5-646A-4F50-85C1-8E995DCF95F1}"/>
    <cellStyle name="Normal 4 6 4 3 2 2" xfId="27502" xr:uid="{8ADA07F8-9A0B-4FC4-A429-84D780E180CE}"/>
    <cellStyle name="Normal 4 6 4 3 2 3" xfId="15466" xr:uid="{C62DDB48-E9B1-4C52-9486-4A9C55884380}"/>
    <cellStyle name="Normal 4 6 4 3 3" xfId="7919" xr:uid="{10E3C720-B3FB-4150-8280-9F5978754AB3}"/>
    <cellStyle name="Normal 4 6 4 3 3 2" xfId="18299" xr:uid="{8BB6CA60-1AC8-47E9-9408-6B49377EC56A}"/>
    <cellStyle name="Normal 4 6 4 3 4" xfId="10752" xr:uid="{21F570A0-3A0C-4A55-830B-E33CF98C2F1B}"/>
    <cellStyle name="Normal 4 6 4 3 4 2" xfId="21132" xr:uid="{BE0654F7-F076-4459-B2AE-3701B9BDDD41}"/>
    <cellStyle name="Normal 4 6 4 3 5" xfId="24883" xr:uid="{5608BF8D-F8BE-4E20-9495-238DAD20BFD1}"/>
    <cellStyle name="Normal 4 6 4 3 6" xfId="13257" xr:uid="{D4DC4BC2-2489-434E-B83E-F5C77EB46244}"/>
    <cellStyle name="Normal 4 6 4 4" xfId="4200" xr:uid="{A57E2CE8-3522-4BE4-A60A-936B9032D4FA}"/>
    <cellStyle name="Normal 4 6 4 4 2" xfId="8971" xr:uid="{C94728F6-AC6E-455A-908E-50D33529407D}"/>
    <cellStyle name="Normal 4 6 4 4 2 2" xfId="19351" xr:uid="{0CA64AC8-0492-4B95-9D47-014B6E1AABEE}"/>
    <cellStyle name="Normal 4 6 4 4 3" xfId="11804" xr:uid="{4AD76A22-88B8-4419-862B-F0BD30D77D2E}"/>
    <cellStyle name="Normal 4 6 4 4 3 2" xfId="22184" xr:uid="{4EB621FE-93A1-4D11-87A8-8318FEB65438}"/>
    <cellStyle name="Normal 4 6 4 4 4" xfId="23074" xr:uid="{733A50BF-9F77-4A27-B6D3-AC1CAF03E720}"/>
    <cellStyle name="Normal 4 6 4 4 5" xfId="16518" xr:uid="{645438F7-51BC-45C7-AE07-E4D07A053734}"/>
    <cellStyle name="Normal 4 6 4 5" xfId="5330" xr:uid="{9AB68C42-FC3A-4C78-8542-B8DA3FD6B9FB}"/>
    <cellStyle name="Normal 4 6 4 5 2" xfId="14628" xr:uid="{73F47F6E-2A0E-4804-AC52-DADCA8073015}"/>
    <cellStyle name="Normal 4 6 4 6" xfId="7081" xr:uid="{73D88EF4-697B-4643-B67A-ADBF92497027}"/>
    <cellStyle name="Normal 4 6 4 6 2" xfId="17461" xr:uid="{E2F6927A-9127-41AD-A8A9-A72D9C1DEF4A}"/>
    <cellStyle name="Normal 4 6 4 7" xfId="9914" xr:uid="{505BD350-6781-42B3-B3A5-60CCEB242031}"/>
    <cellStyle name="Normal 4 6 4 7 2" xfId="20294" xr:uid="{BC126441-CDF2-49F7-8E8E-C90F634FFA7D}"/>
    <cellStyle name="Normal 4 6 4 8" xfId="24940" xr:uid="{8CBEC4C0-6167-4ACD-B708-2F1EF5FCBA0D}"/>
    <cellStyle name="Normal 4 6 4 9" xfId="12765" xr:uid="{F1573951-130D-4364-86D9-F96C85D8EA5C}"/>
    <cellStyle name="Normal 4 6 5" xfId="3380" xr:uid="{00000000-0005-0000-0000-000097060000}"/>
    <cellStyle name="Normal 4 6 5 2" xfId="4548" xr:uid="{581CFBF6-C1AC-444F-A46C-02981E676F45}"/>
    <cellStyle name="Normal 4 6 5 2 2" xfId="9319" xr:uid="{CFAAE2CF-B7A9-4A13-A923-164E8CDC0A96}"/>
    <cellStyle name="Normal 4 6 5 2 2 2" xfId="29294" xr:uid="{ED4DE572-AFE9-42EB-A725-25F832C8068A}"/>
    <cellStyle name="Normal 4 6 5 2 2 3" xfId="19699" xr:uid="{E0FCC1E7-FE38-42F2-B0E0-07FCC59D20A8}"/>
    <cellStyle name="Normal 4 6 5 2 3" xfId="12152" xr:uid="{A1925F0E-E782-467A-B13D-335839335128}"/>
    <cellStyle name="Normal 4 6 5 2 3 2" xfId="22532" xr:uid="{AC00FD10-3A98-4B2C-827D-6861B8AA029B}"/>
    <cellStyle name="Normal 4 6 5 2 4" xfId="23303" xr:uid="{C9677F74-E8DA-4B04-B1E5-90A610B7759B}"/>
    <cellStyle name="Normal 4 6 5 2 5" xfId="16866" xr:uid="{BBFEB372-A371-413B-BB71-5A998ACFD46D}"/>
    <cellStyle name="Normal 4 6 5 3" xfId="6437" xr:uid="{7BEDD6E8-8DEB-4481-93FD-E3DDF32C9C2E}"/>
    <cellStyle name="Normal 4 6 5 3 2" xfId="26242" xr:uid="{243F8F15-6787-4C0A-A720-7FADCA7EEA10}"/>
    <cellStyle name="Normal 4 6 5 3 3" xfId="16006" xr:uid="{A5D04E9F-CB05-4A4F-8261-564A0F8E7F47}"/>
    <cellStyle name="Normal 4 6 5 4" xfId="8459" xr:uid="{532730D0-B859-46F1-8F49-E074F3AD6383}"/>
    <cellStyle name="Normal 4 6 5 4 2" xfId="18839" xr:uid="{DBB5BC43-DA6F-4B42-B0E7-8C259BA09246}"/>
    <cellStyle name="Normal 4 6 5 5" xfId="11292" xr:uid="{162DD07D-91B8-403D-9E9D-0E51B22F1306}"/>
    <cellStyle name="Normal 4 6 5 5 2" xfId="21672" xr:uid="{A456DF34-40D1-4C8D-9238-1A647AA31703}"/>
    <cellStyle name="Normal 4 6 5 6" xfId="25110" xr:uid="{0CC5BDD8-8D65-423E-85DA-4B5C43D446A2}"/>
    <cellStyle name="Normal 4 6 5 7" xfId="13946" xr:uid="{197DA3D7-F9EF-4319-8013-37E02FA82DBE}"/>
    <cellStyle name="Normal 4 6 6" xfId="2943" xr:uid="{00000000-0005-0000-0000-000098060000}"/>
    <cellStyle name="Normal 4 6 6 2" xfId="6122" xr:uid="{AB61B0ED-0C05-4DA9-A5B5-9B1C7FDA926D}"/>
    <cellStyle name="Normal 4 6 6 2 2" xfId="26507" xr:uid="{4E26FDE3-85AD-41CB-BE54-C9C7D9AED855}"/>
    <cellStyle name="Normal 4 6 6 2 3" xfId="15600" xr:uid="{FEB8E9C5-960A-4575-8FDE-A17B18FE6308}"/>
    <cellStyle name="Normal 4 6 6 3" xfId="8053" xr:uid="{7E7448F5-FD6C-40E9-A151-B5B80535108C}"/>
    <cellStyle name="Normal 4 6 6 3 2" xfId="18433" xr:uid="{DE24D157-716F-431F-890B-BD71DF75388E}"/>
    <cellStyle name="Normal 4 6 6 4" xfId="10886" xr:uid="{4AF5FA3F-E5DF-451E-B08B-27DE264D3C73}"/>
    <cellStyle name="Normal 4 6 6 4 2" xfId="21266" xr:uid="{85296F37-8CF4-4711-AAD8-2164B0504D56}"/>
    <cellStyle name="Normal 4 6 6 5" xfId="24033" xr:uid="{EFD7E220-F198-47E0-B4BD-5358AAF6C1A3}"/>
    <cellStyle name="Normal 4 6 6 6" xfId="13463" xr:uid="{2503850D-3D78-45E2-B8FA-EB848C72E4DA}"/>
    <cellStyle name="Normal 4 6 7" xfId="2488" xr:uid="{00000000-0005-0000-0000-000099060000}"/>
    <cellStyle name="Normal 4 6 7 2" xfId="5772" xr:uid="{50B46806-7D8D-42E2-9C6C-C21CBC4D37E3}"/>
    <cellStyle name="Normal 4 6 7 2 2" xfId="26158" xr:uid="{5256F9A0-EFB7-41AC-8504-22C92C43AF49}"/>
    <cellStyle name="Normal 4 6 7 2 3" xfId="15159" xr:uid="{6897A209-42EE-48B8-BFAE-E2EB752E78D0}"/>
    <cellStyle name="Normal 4 6 7 3" xfId="7612" xr:uid="{928CE829-45FF-468E-A724-D3EE3587A3C7}"/>
    <cellStyle name="Normal 4 6 7 3 2" xfId="17992" xr:uid="{F45296D9-6049-45CD-B7D0-0CFB0861CF15}"/>
    <cellStyle name="Normal 4 6 7 4" xfId="10445" xr:uid="{BA5CEA8B-76A7-4BFB-BA5E-EAEA0955FEB6}"/>
    <cellStyle name="Normal 4 6 7 4 2" xfId="20825" xr:uid="{A8D583BB-F8BD-4143-BF7C-57AA7EAD4000}"/>
    <cellStyle name="Normal 4 6 7 5" xfId="23318" xr:uid="{103450DD-2735-4A4C-A33D-984DF1C76EF3}"/>
    <cellStyle name="Normal 4 6 7 6" xfId="12875" xr:uid="{5E9881F1-2B8A-4A6A-B900-3DD69FFF754E}"/>
    <cellStyle name="Normal 4 6 8" xfId="2182" xr:uid="{00000000-0005-0000-0000-000082060000}"/>
    <cellStyle name="Normal 4 6 8 2" xfId="7308" xr:uid="{15F803F6-1D1C-408C-8311-625EC20A9C42}"/>
    <cellStyle name="Normal 4 6 8 2 2" xfId="17688" xr:uid="{ECBBA2BE-6D98-41EE-955A-755DC0787FD2}"/>
    <cellStyle name="Normal 4 6 8 3" xfId="10141" xr:uid="{D7A27A57-4429-427A-B428-FE3C620908DD}"/>
    <cellStyle name="Normal 4 6 8 3 2" xfId="20521" xr:uid="{27F0C316-878F-4708-A6DC-5E58065A94E5}"/>
    <cellStyle name="Normal 4 6 8 4" xfId="24269" xr:uid="{57A341D5-D594-4091-B7AB-8FBEB2695850}"/>
    <cellStyle name="Normal 4 6 8 5" xfId="14855" xr:uid="{B9219575-002C-4DFB-927E-315FE24DBD76}"/>
    <cellStyle name="Normal 4 6 9" xfId="3995" xr:uid="{5B3FB2E7-98AC-4D7F-BA21-C2139A83A87B}"/>
    <cellStyle name="Normal 4 6 9 2" xfId="8818" xr:uid="{3E5090D4-3654-4158-BCF2-FABCE5B40C12}"/>
    <cellStyle name="Normal 4 6 9 2 2" xfId="19198" xr:uid="{7D347B0F-9A4C-4D9C-8307-CFF1A1F2517E}"/>
    <cellStyle name="Normal 4 6 9 3" xfId="11651" xr:uid="{86DCD437-03D8-46D8-8996-3ADBC1159A65}"/>
    <cellStyle name="Normal 4 6 9 3 2" xfId="22031" xr:uid="{50E8EB04-21AB-46A5-8681-584EA55457EA}"/>
    <cellStyle name="Normal 4 6 9 4" xfId="16365" xr:uid="{6FA59F06-511F-49EB-9289-21244F33BEA0}"/>
    <cellStyle name="Normal 4 7" xfId="1030" xr:uid="{00000000-0005-0000-0000-0000B8050000}"/>
    <cellStyle name="Normal 4 7 10" xfId="5331" xr:uid="{ECD87BB0-BD90-49E2-9EE4-1F117221ACC5}"/>
    <cellStyle name="Normal 4 7 10 2" xfId="14629" xr:uid="{578552DA-6914-4709-8E5C-C93C603F32F4}"/>
    <cellStyle name="Normal 4 7 11" xfId="7082" xr:uid="{9290D053-35CD-4DAD-B80F-CACC9D3EF23C}"/>
    <cellStyle name="Normal 4 7 11 2" xfId="17462" xr:uid="{9A5C5777-3C3B-4BE8-A61E-31C493E774F9}"/>
    <cellStyle name="Normal 4 7 12" xfId="9915" xr:uid="{54880313-3C79-496B-A6D2-CCD9E0A1380A}"/>
    <cellStyle name="Normal 4 7 12 2" xfId="20295" xr:uid="{A2342BC1-9AA9-4364-9E56-FE359188ABB0}"/>
    <cellStyle name="Normal 4 7 13" xfId="23854" xr:uid="{EBC395B5-5298-4DCD-92C9-D8E9E3D2D57F}"/>
    <cellStyle name="Normal 4 7 14" xfId="12447" xr:uid="{FCC9BB74-58F6-4344-8DA8-0B927FF84A14}"/>
    <cellStyle name="Normal 4 7 2" xfId="1031" xr:uid="{00000000-0005-0000-0000-0000B9050000}"/>
    <cellStyle name="Normal 4 7 2 10" xfId="9916" xr:uid="{94CF7FCF-8478-4AE2-BFEB-AA8994DB8173}"/>
    <cellStyle name="Normal 4 7 2 10 2" xfId="20296" xr:uid="{B8110599-1DF2-4031-8E30-7BC6F555E3E1}"/>
    <cellStyle name="Normal 4 7 2 11" xfId="23057" xr:uid="{C66A64D2-0115-49AB-8BAC-36C4C9F008CD}"/>
    <cellStyle name="Normal 4 7 2 12" xfId="12608" xr:uid="{372D399D-0D52-40E3-994E-BA9ACBAB3711}"/>
    <cellStyle name="Normal 4 7 2 2" xfId="1032" xr:uid="{00000000-0005-0000-0000-0000BA050000}"/>
    <cellStyle name="Normal 4 7 2 2 2" xfId="3382" xr:uid="{00000000-0005-0000-0000-00009D060000}"/>
    <cellStyle name="Normal 4 7 2 2 2 2" xfId="6439" xr:uid="{E8A3B782-7144-4FB0-A0EE-14B664F1AEEF}"/>
    <cellStyle name="Normal 4 7 2 2 2 2 2" xfId="28064" xr:uid="{29F7E3EA-44BD-4021-8043-DAFB97F08BE6}"/>
    <cellStyle name="Normal 4 7 2 2 2 2 3" xfId="28196" xr:uid="{4F7C77A2-78FE-4A4A-B990-19A68F9D2F5F}"/>
    <cellStyle name="Normal 4 7 2 2 2 2 4" xfId="16008" xr:uid="{F484AA9B-596C-4BA3-AAF6-DE2DAFBC6117}"/>
    <cellStyle name="Normal 4 7 2 2 2 3" xfId="8461" xr:uid="{DB1A5F90-6857-43A1-8F1C-44EADF4E8061}"/>
    <cellStyle name="Normal 4 7 2 2 2 3 2" xfId="28918" xr:uid="{76A5D998-14F7-4EAD-91A8-CE53040F9BFB}"/>
    <cellStyle name="Normal 4 7 2 2 2 3 3" xfId="18841" xr:uid="{5A3404FA-1001-4144-A50A-EE677EE8B9B8}"/>
    <cellStyle name="Normal 4 7 2 2 2 4" xfId="11294" xr:uid="{A28B9933-EC09-4B39-9F68-FD7D5F491CFA}"/>
    <cellStyle name="Normal 4 7 2 2 2 4 2" xfId="21674" xr:uid="{139D2729-7A86-450C-ADE0-E252CD4B5BC9}"/>
    <cellStyle name="Normal 4 7 2 2 2 5" xfId="25329" xr:uid="{8FF248EE-F638-42F5-ACC7-A7C7BDB6519A}"/>
    <cellStyle name="Normal 4 7 2 2 2 6" xfId="13948" xr:uid="{29518F3D-1C02-4796-BB61-1355E1A9BFAF}"/>
    <cellStyle name="Normal 4 7 2 2 3" xfId="4351" xr:uid="{7C9569F9-0B92-4310-B4E2-53E9059F7EF8}"/>
    <cellStyle name="Normal 4 7 2 2 3 2" xfId="9122" xr:uid="{63FAED40-B796-4AEF-BC17-2BF11FA5189D}"/>
    <cellStyle name="Normal 4 7 2 2 3 2 2" xfId="29165" xr:uid="{F085E40B-C5E6-49D6-AEE1-8FC4AA0BDC7C}"/>
    <cellStyle name="Normal 4 7 2 2 3 2 3" xfId="19502" xr:uid="{98648650-F394-48D4-AE0E-51BE9FF8CA15}"/>
    <cellStyle name="Normal 4 7 2 2 3 3" xfId="11955" xr:uid="{8F26758B-F365-4B22-97EB-7FE5B65756B4}"/>
    <cellStyle name="Normal 4 7 2 2 3 3 2" xfId="22335" xr:uid="{F4405DCB-26E9-4D89-AA90-63F15D2747C7}"/>
    <cellStyle name="Normal 4 7 2 2 3 4" xfId="24689" xr:uid="{7F0753E8-F1BD-409E-8269-F6CE2CD8D05E}"/>
    <cellStyle name="Normal 4 7 2 2 3 5" xfId="16669" xr:uid="{09AD0ACB-335F-4A42-90EB-CAD05ED9EB23}"/>
    <cellStyle name="Normal 4 7 2 2 4" xfId="5333" xr:uid="{DB1BE809-91C4-4487-99CB-BA78682A7C08}"/>
    <cellStyle name="Normal 4 7 2 2 4 2" xfId="28187" xr:uid="{A26A072C-D439-465F-8D03-1CF7DF9CD02C}"/>
    <cellStyle name="Normal 4 7 2 2 4 3" xfId="14631" xr:uid="{0139C56B-5A9C-45D6-BBB5-8554DD1B4F94}"/>
    <cellStyle name="Normal 4 7 2 2 5" xfId="7084" xr:uid="{B0630248-094C-483E-9963-30E693C048AA}"/>
    <cellStyle name="Normal 4 7 2 2 5 2" xfId="17464" xr:uid="{E06B5C2A-5D99-4097-B1BA-91F8173A2815}"/>
    <cellStyle name="Normal 4 7 2 2 6" xfId="9917" xr:uid="{7D9B4A9C-318A-435B-8C9E-76189CD7F2C3}"/>
    <cellStyle name="Normal 4 7 2 2 6 2" xfId="20297" xr:uid="{A6ED4FA1-0582-4D26-AC7A-0D47AB97FF54}"/>
    <cellStyle name="Normal 4 7 2 2 7" xfId="25432" xr:uid="{EB845783-5C7F-4EDB-A2B7-8BC7C5A27B2D}"/>
    <cellStyle name="Normal 4 7 2 2 8" xfId="13262" xr:uid="{913CF532-A37B-483B-993E-FE9409C1DF05}"/>
    <cellStyle name="Normal 4 7 2 3" xfId="3383" xr:uid="{00000000-0005-0000-0000-00009E060000}"/>
    <cellStyle name="Normal 4 7 2 3 2" xfId="4549" xr:uid="{46E8E3F4-9AB2-4D0B-B228-F3DC92A59B02}"/>
    <cellStyle name="Normal 4 7 2 3 2 2" xfId="9320" xr:uid="{2DA334AD-81EE-4891-BCB6-5089645CC691}"/>
    <cellStyle name="Normal 4 7 2 3 2 2 2" xfId="29295" xr:uid="{19A243B4-9041-4A6A-8E43-BA4AA68BEF79}"/>
    <cellStyle name="Normal 4 7 2 3 2 2 3" xfId="19700" xr:uid="{7C21054C-ACE6-499C-8990-14AA71D66B40}"/>
    <cellStyle name="Normal 4 7 2 3 2 3" xfId="12153" xr:uid="{2F241494-6F03-4B86-825D-30B31DD43E71}"/>
    <cellStyle name="Normal 4 7 2 3 2 3 2" xfId="22533" xr:uid="{AF42D84B-7E58-4283-B265-DE2E94B06C5A}"/>
    <cellStyle name="Normal 4 7 2 3 2 4" xfId="23484" xr:uid="{5B829299-0FCA-4C9C-9574-D55A1DC93103}"/>
    <cellStyle name="Normal 4 7 2 3 2 5" xfId="16867" xr:uid="{07513BF6-2D82-4EC8-B8B0-AC57E661D50E}"/>
    <cellStyle name="Normal 4 7 2 3 3" xfId="6440" xr:uid="{1DDC8553-A0E4-4B99-B2E0-F701DA3F52F6}"/>
    <cellStyle name="Normal 4 7 2 3 3 2" xfId="27026" xr:uid="{C46C6744-48A7-43D5-8CD9-3FD923C8623C}"/>
    <cellStyle name="Normal 4 7 2 3 3 3" xfId="16009" xr:uid="{070E18B2-A9DA-412A-9425-8F969BB857C8}"/>
    <cellStyle name="Normal 4 7 2 3 4" xfId="8462" xr:uid="{0B5C1032-4D0D-46D5-ADEA-0B598EFEC199}"/>
    <cellStyle name="Normal 4 7 2 3 4 2" xfId="18842" xr:uid="{71DD5A18-900F-41BE-BF88-CC0809D70932}"/>
    <cellStyle name="Normal 4 7 2 3 5" xfId="11295" xr:uid="{79F1994A-278B-4DEF-AEC2-B86E8FFB31C5}"/>
    <cellStyle name="Normal 4 7 2 3 5 2" xfId="21675" xr:uid="{B6BBE588-2FB3-42B0-A3A6-9ECB44F53A85}"/>
    <cellStyle name="Normal 4 7 2 3 6" xfId="25017" xr:uid="{AE535D31-2888-43C8-804E-538BFB7C8FF7}"/>
    <cellStyle name="Normal 4 7 2 3 7" xfId="13949" xr:uid="{EF8865A0-2634-419C-81AC-1714230109F7}"/>
    <cellStyle name="Normal 4 7 2 4" xfId="3381" xr:uid="{00000000-0005-0000-0000-00009F060000}"/>
    <cellStyle name="Normal 4 7 2 4 2" xfId="6438" xr:uid="{44311F7F-2340-4F7A-9344-E05C23D09BCD}"/>
    <cellStyle name="Normal 4 7 2 4 2 2" xfId="28422" xr:uid="{1C11FF97-9659-4FB7-AC3B-B25BE5B4DB15}"/>
    <cellStyle name="Normal 4 7 2 4 2 3" xfId="16007" xr:uid="{C08F120F-7CC1-4EEB-A06A-816B435EB5B2}"/>
    <cellStyle name="Normal 4 7 2 4 3" xfId="8460" xr:uid="{A22906B9-4109-4F4C-BBF4-B084F26F0CCC}"/>
    <cellStyle name="Normal 4 7 2 4 3 2" xfId="18840" xr:uid="{1C94C6A9-D861-4BBE-9AA3-04ABD8CF95D3}"/>
    <cellStyle name="Normal 4 7 2 4 4" xfId="11293" xr:uid="{6BD22341-7B6C-4FB8-90AE-11D2A7650CD1}"/>
    <cellStyle name="Normal 4 7 2 4 4 2" xfId="21673" xr:uid="{2F38134A-C2EE-47AB-A1CD-74FA4985A5C7}"/>
    <cellStyle name="Normal 4 7 2 4 5" xfId="24338" xr:uid="{6965742A-DABB-4B5D-9CE3-B0D88D66FD56}"/>
    <cellStyle name="Normal 4 7 2 4 6" xfId="13947" xr:uid="{B6052090-0D22-43E5-88F5-DDA9F623168E}"/>
    <cellStyle name="Normal 4 7 2 5" xfId="2522" xr:uid="{00000000-0005-0000-0000-0000A0060000}"/>
    <cellStyle name="Normal 4 7 2 5 2" xfId="5798" xr:uid="{1AC14EAF-8ADA-411F-A2C1-37BEE74DE42E}"/>
    <cellStyle name="Normal 4 7 2 5 2 2" xfId="26467" xr:uid="{117D4155-8638-4B52-8860-014C54F77B84}"/>
    <cellStyle name="Normal 4 7 2 5 2 3" xfId="15193" xr:uid="{F470E651-EC4D-4C74-8AF6-4B70F2FCE2D5}"/>
    <cellStyle name="Normal 4 7 2 5 3" xfId="7646" xr:uid="{AC2A7936-D137-45E5-821B-FF609AA4C807}"/>
    <cellStyle name="Normal 4 7 2 5 3 2" xfId="18026" xr:uid="{58297419-9B42-45A9-8950-5062F9D9CCED}"/>
    <cellStyle name="Normal 4 7 2 5 4" xfId="10479" xr:uid="{05309789-5721-4EE0-BED9-D5CC4AA4F93F}"/>
    <cellStyle name="Normal 4 7 2 5 4 2" xfId="20859" xr:uid="{16FD0403-A5A0-41B4-980F-E4E5CA6782A1}"/>
    <cellStyle name="Normal 4 7 2 5 5" xfId="23079" xr:uid="{71E1624A-1843-43BD-9FAC-84A73E78AD77}"/>
    <cellStyle name="Normal 4 7 2 5 6" xfId="12909" xr:uid="{F3420428-407E-4F95-BBFF-207AD811E7A4}"/>
    <cellStyle name="Normal 4 7 2 6" xfId="2375" xr:uid="{00000000-0005-0000-0000-00009B060000}"/>
    <cellStyle name="Normal 4 7 2 6 2" xfId="7501" xr:uid="{769F161F-E878-49EA-8072-B568DBC03A28}"/>
    <cellStyle name="Normal 4 7 2 6 2 2" xfId="17881" xr:uid="{7C18E9CA-EA6B-48B2-A9F0-EA0B1DAC3E03}"/>
    <cellStyle name="Normal 4 7 2 6 3" xfId="10334" xr:uid="{90998299-42E9-496E-8965-36CD62139D03}"/>
    <cellStyle name="Normal 4 7 2 6 3 2" xfId="20714" xr:uid="{6FAC6990-7233-46E1-B31D-9D1FDFF969E7}"/>
    <cellStyle name="Normal 4 7 2 6 4" xfId="24500" xr:uid="{1924E8D1-A701-45E4-82EE-829B5B013230}"/>
    <cellStyle name="Normal 4 7 2 6 5" xfId="15048" xr:uid="{F18E1523-3355-49B4-80C9-2784B61EFC05}"/>
    <cellStyle name="Normal 4 7 2 7" xfId="3940" xr:uid="{9A2BB48D-FADA-4B23-A83B-8D431BD98AFA}"/>
    <cellStyle name="Normal 4 7 2 7 2" xfId="8771" xr:uid="{205B2BCB-1F78-4D50-B231-1502D096C554}"/>
    <cellStyle name="Normal 4 7 2 7 2 2" xfId="19151" xr:uid="{A77F6656-C547-4095-9BA2-3AA9FE2C626B}"/>
    <cellStyle name="Normal 4 7 2 7 3" xfId="11604" xr:uid="{81CBB1C2-C06C-4A59-B37A-19E4D285DD49}"/>
    <cellStyle name="Normal 4 7 2 7 3 2" xfId="21984" xr:uid="{826A3372-9C55-4A35-8393-4EA473919891}"/>
    <cellStyle name="Normal 4 7 2 7 4" xfId="16318" xr:uid="{68465F4B-39FB-4BAF-A0DD-78AC77D86B4E}"/>
    <cellStyle name="Normal 4 7 2 8" xfId="5332" xr:uid="{13546F49-DAB2-463E-958C-F5E4FC99F3B6}"/>
    <cellStyle name="Normal 4 7 2 8 2" xfId="14630" xr:uid="{2269BC98-E52E-4AEF-9318-3A0C7BF899CA}"/>
    <cellStyle name="Normal 4 7 2 9" xfId="7083" xr:uid="{33C0665B-8DFC-4FC7-BA5E-9DFF3D24B26A}"/>
    <cellStyle name="Normal 4 7 2 9 2" xfId="17463" xr:uid="{32C2A2A0-758E-4D70-A747-30F54F2880C2}"/>
    <cellStyle name="Normal 4 7 3" xfId="1033" xr:uid="{00000000-0005-0000-0000-0000BB050000}"/>
    <cellStyle name="Normal 4 7 3 10" xfId="23216" xr:uid="{B23255F7-F4B4-46C6-BDC3-F7F7DFB45E4A}"/>
    <cellStyle name="Normal 4 7 3 11" xfId="12766" xr:uid="{5B9B4569-F3DC-453F-AD77-C2CDBB04CD4C}"/>
    <cellStyle name="Normal 4 7 3 2" xfId="2800" xr:uid="{00000000-0005-0000-0000-0000A2060000}"/>
    <cellStyle name="Normal 4 7 3 2 2" xfId="3385" xr:uid="{00000000-0005-0000-0000-0000A3060000}"/>
    <cellStyle name="Normal 4 7 3 2 2 2" xfId="6442" xr:uid="{53810B6E-C53B-43D6-AE3D-46C149E1B3A1}"/>
    <cellStyle name="Normal 4 7 3 2 2 2 2" xfId="27859" xr:uid="{922C9D80-9D89-4676-A90B-FCD9E2F55F3A}"/>
    <cellStyle name="Normal 4 7 3 2 2 2 3" xfId="16011" xr:uid="{EE8F8F7A-6623-4A9F-AC91-6EE3BC856599}"/>
    <cellStyle name="Normal 4 7 3 2 2 3" xfId="8464" xr:uid="{987597A1-1E85-465F-8B60-C8E171A18F9A}"/>
    <cellStyle name="Normal 4 7 3 2 2 3 2" xfId="18844" xr:uid="{AD69400C-C4E8-42CD-8880-52DE0A26604D}"/>
    <cellStyle name="Normal 4 7 3 2 2 4" xfId="11297" xr:uid="{25156719-1487-4052-A1B6-39B57135340C}"/>
    <cellStyle name="Normal 4 7 3 2 2 4 2" xfId="21677" xr:uid="{0694350B-6E7D-4D01-B7CC-180A5898F4DF}"/>
    <cellStyle name="Normal 4 7 3 2 2 5" xfId="24234" xr:uid="{1AA7E446-D1B4-4ADD-BC9E-A6D05A68F541}"/>
    <cellStyle name="Normal 4 7 3 2 2 6" xfId="13951" xr:uid="{57FFFDF5-F0ED-4873-B3C0-9C23ED89195F}"/>
    <cellStyle name="Normal 4 7 3 2 3" xfId="4352" xr:uid="{F2D3C5C8-BAE8-4D9C-8DFE-4C96ED79DDF2}"/>
    <cellStyle name="Normal 4 7 3 2 3 2" xfId="9123" xr:uid="{A49144D0-4FE4-49F0-A873-33B5C37A2C6A}"/>
    <cellStyle name="Normal 4 7 3 2 3 2 2" xfId="29166" xr:uid="{1A3937BD-0170-4894-8AD8-4C2E846B41A3}"/>
    <cellStyle name="Normal 4 7 3 2 3 2 3" xfId="19503" xr:uid="{174F01A6-25FE-4035-A4BF-51FD59274363}"/>
    <cellStyle name="Normal 4 7 3 2 3 3" xfId="11956" xr:uid="{8C135C48-1145-490B-B793-34B596722489}"/>
    <cellStyle name="Normal 4 7 3 2 3 3 2" xfId="22336" xr:uid="{4F9D8817-78BB-4B17-A34F-5D9FC35D447A}"/>
    <cellStyle name="Normal 4 7 3 2 3 4" xfId="25530" xr:uid="{DFC30A2A-229D-400B-B244-DFA9FC8D4734}"/>
    <cellStyle name="Normal 4 7 3 2 3 5" xfId="16670" xr:uid="{1C831B97-2D5D-4E91-86F5-9A9EEC6E1B8E}"/>
    <cellStyle name="Normal 4 7 3 2 4" xfId="6017" xr:uid="{8FFFC580-834C-44BE-8CD3-430B44793A15}"/>
    <cellStyle name="Normal 4 7 3 2 4 2" xfId="28635" xr:uid="{15FC67DB-08EC-4071-88B1-443275FF92F3}"/>
    <cellStyle name="Normal 4 7 3 2 4 3" xfId="15470" xr:uid="{F902FE6B-2ED5-47E7-91FE-6E0FF680D717}"/>
    <cellStyle name="Normal 4 7 3 2 5" xfId="7923" xr:uid="{D959163E-A8B4-47B6-96F1-4D896F486CB6}"/>
    <cellStyle name="Normal 4 7 3 2 5 2" xfId="18303" xr:uid="{0018F348-2C9B-41A8-A852-EE2BC648AA2E}"/>
    <cellStyle name="Normal 4 7 3 2 6" xfId="10756" xr:uid="{027BA73A-DF2F-4918-82A3-C0134AE5FF7B}"/>
    <cellStyle name="Normal 4 7 3 2 6 2" xfId="21136" xr:uid="{C64351CD-0232-4399-8F6D-BE020A06A669}"/>
    <cellStyle name="Normal 4 7 3 2 7" xfId="22932" xr:uid="{64832F62-A492-4AE4-BE82-8EFB4A39830D}"/>
    <cellStyle name="Normal 4 7 3 2 8" xfId="13263" xr:uid="{3905BF4B-7F26-4FB9-AD8A-D397C10486DE}"/>
    <cellStyle name="Normal 4 7 3 3" xfId="3386" xr:uid="{00000000-0005-0000-0000-0000A4060000}"/>
    <cellStyle name="Normal 4 7 3 3 2" xfId="4550" xr:uid="{1A165274-7D2D-4845-81C7-9F9CA3DCC295}"/>
    <cellStyle name="Normal 4 7 3 3 2 2" xfId="9321" xr:uid="{21017B07-9533-48F2-B76A-A9904B1E572D}"/>
    <cellStyle name="Normal 4 7 3 3 2 2 2" xfId="29296" xr:uid="{92DAF1EC-399A-4473-9A26-D4AD3C49A537}"/>
    <cellStyle name="Normal 4 7 3 3 2 2 3" xfId="19701" xr:uid="{E71B1D6B-637F-41AC-B085-44710507AB2C}"/>
    <cellStyle name="Normal 4 7 3 3 2 3" xfId="12154" xr:uid="{76545C79-C1E2-4205-AEB0-60C9055EB96D}"/>
    <cellStyle name="Normal 4 7 3 3 2 3 2" xfId="22534" xr:uid="{8252839B-50AF-4E47-B69C-62417D030820}"/>
    <cellStyle name="Normal 4 7 3 3 2 4" xfId="25614" xr:uid="{637A9F53-2129-4063-921B-5BD1687D5E8B}"/>
    <cellStyle name="Normal 4 7 3 3 2 5" xfId="16868" xr:uid="{2CBBAB85-9FF0-42EB-8DC7-FCAAD67F3D9B}"/>
    <cellStyle name="Normal 4 7 3 3 3" xfId="6443" xr:uid="{2559EC73-01AB-4BE6-A858-866E4A0C693F}"/>
    <cellStyle name="Normal 4 7 3 3 3 2" xfId="28119" xr:uid="{AB0AF7AD-5560-48ED-BBAE-26CC74CFAACA}"/>
    <cellStyle name="Normal 4 7 3 3 3 3" xfId="16012" xr:uid="{FB973B5B-099F-4680-AF5B-352F45B579C1}"/>
    <cellStyle name="Normal 4 7 3 3 4" xfId="8465" xr:uid="{367044B2-E779-46AB-A5B5-81DFF701B7A8}"/>
    <cellStyle name="Normal 4 7 3 3 4 2" xfId="18845" xr:uid="{D40E5ABF-24A8-4F3E-813F-4EA94B08E4CC}"/>
    <cellStyle name="Normal 4 7 3 3 5" xfId="11298" xr:uid="{B9B4D268-90DE-40C9-8B09-C131EF47E421}"/>
    <cellStyle name="Normal 4 7 3 3 5 2" xfId="21678" xr:uid="{8A80F0E3-ED14-4D82-8BC7-7D8F9EA01122}"/>
    <cellStyle name="Normal 4 7 3 3 6" xfId="24997" xr:uid="{7F6158B9-9876-495F-8DF5-4CACFE99AB03}"/>
    <cellStyle name="Normal 4 7 3 3 7" xfId="13952" xr:uid="{177470DF-4091-4B6E-B0A3-4B0D9B91F2E4}"/>
    <cellStyle name="Normal 4 7 3 4" xfId="3384" xr:uid="{00000000-0005-0000-0000-0000A5060000}"/>
    <cellStyle name="Normal 4 7 3 4 2" xfId="6441" xr:uid="{B57E6A99-9D37-46F1-86C4-1665A67C78CA}"/>
    <cellStyle name="Normal 4 7 3 4 2 2" xfId="27718" xr:uid="{35086D57-83FE-470F-9779-AD8EA3F5608F}"/>
    <cellStyle name="Normal 4 7 3 4 2 3" xfId="16010" xr:uid="{93D24E2A-F630-477B-9CF3-DB560698D985}"/>
    <cellStyle name="Normal 4 7 3 4 3" xfId="8463" xr:uid="{67BFA435-4966-48C1-9AEE-BE2730AED301}"/>
    <cellStyle name="Normal 4 7 3 4 3 2" xfId="18843" xr:uid="{C4D13922-CE08-4A44-A88F-FD569EC6A9B5}"/>
    <cellStyle name="Normal 4 7 3 4 4" xfId="11296" xr:uid="{BABB8930-1355-46D6-A763-80D50C44C383}"/>
    <cellStyle name="Normal 4 7 3 4 4 2" xfId="21676" xr:uid="{C907EC8E-8F9B-4F15-88B2-FD60624213FF}"/>
    <cellStyle name="Normal 4 7 3 4 5" xfId="24443" xr:uid="{C135DED2-7814-4405-B062-AEB9A2623711}"/>
    <cellStyle name="Normal 4 7 3 4 6" xfId="13950" xr:uid="{925FDADB-741E-453C-BDB1-A14A8AFBF160}"/>
    <cellStyle name="Normal 4 7 3 5" xfId="2625" xr:uid="{00000000-0005-0000-0000-0000A6060000}"/>
    <cellStyle name="Normal 4 7 3 5 2" xfId="5886" xr:uid="{467E7569-D1DD-41C7-8C42-647AD7DF3179}"/>
    <cellStyle name="Normal 4 7 3 5 2 2" xfId="26530" xr:uid="{76B339F9-1083-444A-9CBE-37140A9D40E6}"/>
    <cellStyle name="Normal 4 7 3 5 2 3" xfId="15296" xr:uid="{948ECB5D-E4FA-42A5-80B8-D9B79CF7CD33}"/>
    <cellStyle name="Normal 4 7 3 5 3" xfId="7749" xr:uid="{F56D7C1A-5CC2-4803-8EC0-F89C274DEF58}"/>
    <cellStyle name="Normal 4 7 3 5 3 2" xfId="18129" xr:uid="{84E8834E-20A7-46A3-9C3E-C6E062ED13C8}"/>
    <cellStyle name="Normal 4 7 3 5 4" xfId="10582" xr:uid="{C7D846FE-8615-42A3-BF1D-2893344EBB91}"/>
    <cellStyle name="Normal 4 7 3 5 4 2" xfId="20962" xr:uid="{BB17348A-AB35-40FE-B741-367C816F42E2}"/>
    <cellStyle name="Normal 4 7 3 5 5" xfId="24283" xr:uid="{F61C2860-C58E-46C6-8409-4FFC8CA3C0A9}"/>
    <cellStyle name="Normal 4 7 3 5 6" xfId="13012" xr:uid="{78609EAF-EFE9-4A1E-B1AE-DE10254DF8F3}"/>
    <cellStyle name="Normal 4 7 3 6" xfId="4201" xr:uid="{FB33D749-A623-47A1-A7DC-8EC67DD0405B}"/>
    <cellStyle name="Normal 4 7 3 6 2" xfId="8972" xr:uid="{FDA51955-8791-428A-8F87-6E902F65568A}"/>
    <cellStyle name="Normal 4 7 3 6 2 2" xfId="19352" xr:uid="{7140A27B-0B13-40A9-A699-67404A1F7F75}"/>
    <cellStyle name="Normal 4 7 3 6 3" xfId="11805" xr:uid="{02D7088C-C31C-4B88-947A-DDC072D56879}"/>
    <cellStyle name="Normal 4 7 3 6 3 2" xfId="22185" xr:uid="{1A8FAFBF-CC8B-4EA7-82A4-F2D76EBBB64A}"/>
    <cellStyle name="Normal 4 7 3 6 4" xfId="24264" xr:uid="{E02FEA3B-468A-40C0-BC2D-348E7AE01BFF}"/>
    <cellStyle name="Normal 4 7 3 6 5" xfId="16519" xr:uid="{B367F241-D9A8-4AB9-A5AD-1000D26A3B42}"/>
    <cellStyle name="Normal 4 7 3 7" xfId="5334" xr:uid="{58BE4E7E-F5FF-439E-978A-AF357221A2F9}"/>
    <cellStyle name="Normal 4 7 3 7 2" xfId="14632" xr:uid="{B160EAE7-2B0E-401E-8AC0-4034E825233C}"/>
    <cellStyle name="Normal 4 7 3 8" xfId="7085" xr:uid="{CECA2A84-0C2A-4E0E-BB1F-EE2345128D84}"/>
    <cellStyle name="Normal 4 7 3 8 2" xfId="17465" xr:uid="{DB124342-2633-4FBF-BD15-2D33BC0A29E7}"/>
    <cellStyle name="Normal 4 7 3 9" xfId="9918" xr:uid="{B588683A-1EF9-49B5-A3BD-82F505139439}"/>
    <cellStyle name="Normal 4 7 3 9 2" xfId="20298" xr:uid="{106BF3F6-63AD-4F0C-A036-62CAC7501F23}"/>
    <cellStyle name="Normal 4 7 4" xfId="1034" xr:uid="{00000000-0005-0000-0000-0000BC050000}"/>
    <cellStyle name="Normal 4 7 4 2" xfId="3387" xr:uid="{00000000-0005-0000-0000-0000A8060000}"/>
    <cellStyle name="Normal 4 7 4 2 2" xfId="6444" xr:uid="{FD891397-8334-4F44-B2C4-56922778E1F9}"/>
    <cellStyle name="Normal 4 7 4 2 2 2" xfId="27167" xr:uid="{14E18352-F4FB-4D06-92DF-366278A948F0}"/>
    <cellStyle name="Normal 4 7 4 2 2 3" xfId="16013" xr:uid="{A728E423-9CBE-452C-84D6-DA8535635E1E}"/>
    <cellStyle name="Normal 4 7 4 2 3" xfId="8466" xr:uid="{43FDE11D-6573-4D36-A25B-606951578EAB}"/>
    <cellStyle name="Normal 4 7 4 2 3 2" xfId="18846" xr:uid="{0E50BC27-C20A-4AAB-A0B7-C919FE3AE2BA}"/>
    <cellStyle name="Normal 4 7 4 2 4" xfId="11299" xr:uid="{5055A7E8-A0FC-4BD5-910C-28427D9345B0}"/>
    <cellStyle name="Normal 4 7 4 2 4 2" xfId="21679" xr:uid="{EB971B07-4D8E-4A44-B85D-AF9C7609AF55}"/>
    <cellStyle name="Normal 4 7 4 2 5" xfId="25508" xr:uid="{79801D7F-59F0-4C0B-93D3-156EC60B82D5}"/>
    <cellStyle name="Normal 4 7 4 2 6" xfId="13953" xr:uid="{966C5FA1-B594-4EED-9289-57738A45AFF7}"/>
    <cellStyle name="Normal 4 7 4 3" xfId="4350" xr:uid="{0171176F-39CE-44B5-A480-3D9153E12332}"/>
    <cellStyle name="Normal 4 7 4 3 2" xfId="9121" xr:uid="{FEE9070C-3614-4F3E-B87E-CC3269B95B6C}"/>
    <cellStyle name="Normal 4 7 4 3 2 2" xfId="29164" xr:uid="{CE131DC5-BF72-42BF-8EBE-38EB427C7BEC}"/>
    <cellStyle name="Normal 4 7 4 3 2 3" xfId="19501" xr:uid="{6C44936C-282E-4706-8A77-6721B9A79177}"/>
    <cellStyle name="Normal 4 7 4 3 3" xfId="11954" xr:uid="{04F42CBE-42E1-4190-BA4C-F8C08E80A45B}"/>
    <cellStyle name="Normal 4 7 4 3 3 2" xfId="22334" xr:uid="{B6D132A1-D984-4C1C-A3E6-2063CCE02F8C}"/>
    <cellStyle name="Normal 4 7 4 3 4" xfId="24654" xr:uid="{08338032-EEE5-4928-875B-7E0858B9F159}"/>
    <cellStyle name="Normal 4 7 4 3 5" xfId="16668" xr:uid="{B8B7285C-A24E-4A2C-A53B-D96F4C63D471}"/>
    <cellStyle name="Normal 4 7 4 4" xfId="5335" xr:uid="{B016F4A0-D05B-4FE3-B6DC-3B377F36D9D9}"/>
    <cellStyle name="Normal 4 7 4 4 2" xfId="27132" xr:uid="{AFBDEBCF-A32A-4D62-8D60-42CEC6EA2C9B}"/>
    <cellStyle name="Normal 4 7 4 4 3" xfId="14633" xr:uid="{B30A266E-ADB7-4B04-8ED4-270865894F7D}"/>
    <cellStyle name="Normal 4 7 4 5" xfId="7086" xr:uid="{8656F3D8-2A5D-4D5B-BBBC-E5464E3E3920}"/>
    <cellStyle name="Normal 4 7 4 5 2" xfId="17466" xr:uid="{71C7C10F-B6D6-4218-A674-F13DA0471321}"/>
    <cellStyle name="Normal 4 7 4 6" xfId="9919" xr:uid="{C4D45CEE-C45F-4FDB-A4B4-54CE41E6640E}"/>
    <cellStyle name="Normal 4 7 4 6 2" xfId="20299" xr:uid="{923A9ECC-B39B-42BE-AE4F-848FCB9F9C9A}"/>
    <cellStyle name="Normal 4 7 4 7" xfId="23633" xr:uid="{059C9136-819D-42E1-B24B-81E5236E9C4C}"/>
    <cellStyle name="Normal 4 7 4 8" xfId="13261" xr:uid="{78A61C52-0EB4-4A22-B21E-6AC973B0CB2B}"/>
    <cellStyle name="Normal 4 7 5" xfId="3388" xr:uid="{00000000-0005-0000-0000-0000A9060000}"/>
    <cellStyle name="Normal 4 7 5 2" xfId="4551" xr:uid="{1AC12079-FAAE-4952-8A63-9E520EA71BD6}"/>
    <cellStyle name="Normal 4 7 5 2 2" xfId="9322" xr:uid="{8F237C10-887B-406C-9296-1B65BC9ECACE}"/>
    <cellStyle name="Normal 4 7 5 2 2 2" xfId="29297" xr:uid="{2700BF11-F8F9-4C83-BEC9-DF9DEB27EE8A}"/>
    <cellStyle name="Normal 4 7 5 2 2 3" xfId="19702" xr:uid="{06CFF376-4B8A-4378-BD56-36D1F63F9218}"/>
    <cellStyle name="Normal 4 7 5 2 3" xfId="12155" xr:uid="{06B4C537-F745-4E19-B271-A79299626284}"/>
    <cellStyle name="Normal 4 7 5 2 3 2" xfId="22535" xr:uid="{CB6D4BA7-0D72-4DD1-948F-BC28E4DC62E2}"/>
    <cellStyle name="Normal 4 7 5 2 4" xfId="23502" xr:uid="{7A2135C5-4325-4B96-8CA5-4658F0B8CAE5}"/>
    <cellStyle name="Normal 4 7 5 2 5" xfId="16869" xr:uid="{91FEC4DC-D85D-4ECF-828A-109546493296}"/>
    <cellStyle name="Normal 4 7 5 3" xfId="6445" xr:uid="{1010A598-4F8B-4B42-BA60-88973C19D759}"/>
    <cellStyle name="Normal 4 7 5 3 2" xfId="28408" xr:uid="{EF52E748-5F8A-4362-9E35-4E655BE28529}"/>
    <cellStyle name="Normal 4 7 5 3 3" xfId="16014" xr:uid="{F7F982E8-3334-4350-9811-03001F6F76C9}"/>
    <cellStyle name="Normal 4 7 5 4" xfId="8467" xr:uid="{403FCCE6-6F4D-46CC-A7EA-58A68A8988A6}"/>
    <cellStyle name="Normal 4 7 5 4 2" xfId="18847" xr:uid="{6161F666-5627-4304-A235-3A091AE22388}"/>
    <cellStyle name="Normal 4 7 5 5" xfId="11300" xr:uid="{8B281023-1159-4147-AC5E-52CD14096041}"/>
    <cellStyle name="Normal 4 7 5 5 2" xfId="21680" xr:uid="{B0F7BB96-F83E-472F-AE1A-73C1FEE99CD3}"/>
    <cellStyle name="Normal 4 7 5 6" xfId="24107" xr:uid="{5B227303-F15B-4221-AD36-24A5A5068E25}"/>
    <cellStyle name="Normal 4 7 5 7" xfId="13954" xr:uid="{E48D1D16-C7EF-4283-9258-9D6B0B2DB5BE}"/>
    <cellStyle name="Normal 4 7 6" xfId="2944" xr:uid="{00000000-0005-0000-0000-0000AA060000}"/>
    <cellStyle name="Normal 4 7 6 2" xfId="6123" xr:uid="{F615DED7-A8A1-4773-8FB6-A8CFFB8A3E29}"/>
    <cellStyle name="Normal 4 7 6 2 2" xfId="26017" xr:uid="{EDD28773-EB40-43A0-81A7-D8703487BEFE}"/>
    <cellStyle name="Normal 4 7 6 2 3" xfId="15601" xr:uid="{2AE3843D-DAA7-4879-95D1-9719036EED47}"/>
    <cellStyle name="Normal 4 7 6 3" xfId="8054" xr:uid="{AC28A63F-6B80-4564-988E-C166759FBEA6}"/>
    <cellStyle name="Normal 4 7 6 3 2" xfId="18434" xr:uid="{F6019E17-2720-4A10-98D8-361802ADE904}"/>
    <cellStyle name="Normal 4 7 6 4" xfId="10887" xr:uid="{37A84365-2A49-43CC-A4F0-4B7CE36ADA6C}"/>
    <cellStyle name="Normal 4 7 6 4 2" xfId="21267" xr:uid="{B364E9EE-1067-4834-8492-3B98479CFE23}"/>
    <cellStyle name="Normal 4 7 6 5" xfId="23690" xr:uid="{8329929E-E0B0-43D4-A5B4-DF7C31A3F077}"/>
    <cellStyle name="Normal 4 7 6 6" xfId="13464" xr:uid="{32EC6C28-971A-4668-B6F6-4013290CF67E}"/>
    <cellStyle name="Normal 4 7 7" xfId="2462" xr:uid="{00000000-0005-0000-0000-0000AB060000}"/>
    <cellStyle name="Normal 4 7 7 2" xfId="5752" xr:uid="{1E182BFF-53A3-419D-8B78-9CF8C2552F20}"/>
    <cellStyle name="Normal 4 7 7 2 2" xfId="26644" xr:uid="{6DE66B16-01B0-4400-8558-9A854364871F}"/>
    <cellStyle name="Normal 4 7 7 2 3" xfId="15133" xr:uid="{189A590E-9E8B-4FAE-AB18-A6A3DF38D4D2}"/>
    <cellStyle name="Normal 4 7 7 3" xfId="7586" xr:uid="{9631383F-EA73-420F-9B7C-B7DBB081BD3F}"/>
    <cellStyle name="Normal 4 7 7 3 2" xfId="17966" xr:uid="{8DCEF87A-4EBB-4150-BA66-B616970B0F28}"/>
    <cellStyle name="Normal 4 7 7 4" xfId="10419" xr:uid="{E881F229-E8F5-431F-BF42-0D7520F8F52B}"/>
    <cellStyle name="Normal 4 7 7 4 2" xfId="20799" xr:uid="{50F9BEC4-804D-48B7-B495-FC7FF5063A4C}"/>
    <cellStyle name="Normal 4 7 7 5" xfId="25398" xr:uid="{182EF9FF-8287-4F59-9452-65A72BE06BC2}"/>
    <cellStyle name="Normal 4 7 7 6" xfId="12849" xr:uid="{8420457E-9B08-4741-8C26-390042569F50}"/>
    <cellStyle name="Normal 4 7 8" xfId="2216" xr:uid="{00000000-0005-0000-0000-00009A060000}"/>
    <cellStyle name="Normal 4 7 8 2" xfId="7342" xr:uid="{391F0690-FC1E-4043-AB5F-2D55CB99CFDE}"/>
    <cellStyle name="Normal 4 7 8 2 2" xfId="17722" xr:uid="{BB350AC2-7109-4CB0-B5D9-ACAF48401B53}"/>
    <cellStyle name="Normal 4 7 8 3" xfId="10175" xr:uid="{2D5AC400-5AEA-4B23-A763-438F939FC9C1}"/>
    <cellStyle name="Normal 4 7 8 3 2" xfId="20555" xr:uid="{DD553A7C-8908-4545-AB7B-0874A202CDF3}"/>
    <cellStyle name="Normal 4 7 8 4" xfId="25271" xr:uid="{44F47FBC-07A1-452C-B590-775A4DD7ECC2}"/>
    <cellStyle name="Normal 4 7 8 5" xfId="14889" xr:uid="{141A1A32-2580-4523-8911-D5D48711AF63}"/>
    <cellStyle name="Normal 4 7 9" xfId="3996" xr:uid="{F9366F69-AABF-49B2-ACE2-2A92D4BFADA6}"/>
    <cellStyle name="Normal 4 7 9 2" xfId="8819" xr:uid="{DF857D7A-A4BA-4849-BAA1-99D352DC3C25}"/>
    <cellStyle name="Normal 4 7 9 2 2" xfId="19199" xr:uid="{B4FDC014-8D46-424D-88C9-8795081D17FD}"/>
    <cellStyle name="Normal 4 7 9 3" xfId="11652" xr:uid="{0F212C51-7461-4ACB-946C-A88A76CA55D0}"/>
    <cellStyle name="Normal 4 7 9 3 2" xfId="22032" xr:uid="{42E3AB64-8C3D-4294-8A24-241D6B7BC120}"/>
    <cellStyle name="Normal 4 7 9 4" xfId="16366" xr:uid="{0F6DCDA7-6629-4A18-9260-323E0A63C54D}"/>
    <cellStyle name="Normal 4 8" xfId="1035" xr:uid="{00000000-0005-0000-0000-0000BD050000}"/>
    <cellStyle name="Normal 4 8 10" xfId="7087" xr:uid="{0E68DBD6-B580-4FB4-A252-D85A6822BE94}"/>
    <cellStyle name="Normal 4 8 10 2" xfId="17467" xr:uid="{8824C5FA-9947-42C6-AD38-C3E6D1739F48}"/>
    <cellStyle name="Normal 4 8 11" xfId="9920" xr:uid="{25430173-3613-4ECB-A55F-FC8C49491788}"/>
    <cellStyle name="Normal 4 8 11 2" xfId="20300" xr:uid="{4F67A3E3-6E0B-4957-8ABA-DD956505FBC6}"/>
    <cellStyle name="Normal 4 8 12" xfId="24986" xr:uid="{54460413-664E-4E30-BE9E-48C3BB321303}"/>
    <cellStyle name="Normal 4 8 13" xfId="12430" xr:uid="{ED88C738-33A7-448E-827E-42403932E6F6}"/>
    <cellStyle name="Normal 4 8 2" xfId="1036" xr:uid="{00000000-0005-0000-0000-0000BE050000}"/>
    <cellStyle name="Normal 4 8 2 10" xfId="9921" xr:uid="{52E3C84E-B966-45DB-8254-F2F7DEB13D1D}"/>
    <cellStyle name="Normal 4 8 2 10 2" xfId="20301" xr:uid="{DA8A5918-5FA1-481C-A682-EED4A60277A9}"/>
    <cellStyle name="Normal 4 8 2 11" xfId="23526" xr:uid="{4383186B-EFAA-4C26-B1E2-3524DDA7E32D}"/>
    <cellStyle name="Normal 4 8 2 12" xfId="12609" xr:uid="{E7A10BB2-5975-4E4F-9870-033EECFD50EB}"/>
    <cellStyle name="Normal 4 8 2 2" xfId="1037" xr:uid="{00000000-0005-0000-0000-0000BF050000}"/>
    <cellStyle name="Normal 4 8 2 2 2" xfId="3390" xr:uid="{00000000-0005-0000-0000-0000AF060000}"/>
    <cellStyle name="Normal 4 8 2 2 2 2" xfId="6447" xr:uid="{4D6A5572-506B-4738-A098-8740C14C0E42}"/>
    <cellStyle name="Normal 4 8 2 2 2 2 2" xfId="26340" xr:uid="{BE6B9EF0-AC47-43E0-B016-F13AEC884F0F}"/>
    <cellStyle name="Normal 4 8 2 2 2 2 3" xfId="27305" xr:uid="{4FDA63DE-1E05-4711-98A9-1322BB99A607}"/>
    <cellStyle name="Normal 4 8 2 2 2 2 4" xfId="16016" xr:uid="{0E300A29-A2B3-482C-8C33-AA1E0CFC7F2C}"/>
    <cellStyle name="Normal 4 8 2 2 2 3" xfId="8469" xr:uid="{C50F841F-A775-48C7-ACE5-816F7E765325}"/>
    <cellStyle name="Normal 4 8 2 2 2 3 2" xfId="28919" xr:uid="{75AF749C-2826-497C-A038-1E4DAFDDE239}"/>
    <cellStyle name="Normal 4 8 2 2 2 3 3" xfId="18849" xr:uid="{84CC2466-7A0F-4FCA-83BF-9B4FED299935}"/>
    <cellStyle name="Normal 4 8 2 2 2 4" xfId="11302" xr:uid="{57F4A539-C415-4349-B4C9-2DFEE462097F}"/>
    <cellStyle name="Normal 4 8 2 2 2 4 2" xfId="21682" xr:uid="{3CB5222B-EE71-4A68-BEA0-C37FFEDBD398}"/>
    <cellStyle name="Normal 4 8 2 2 2 5" xfId="23696" xr:uid="{94635B12-FD7A-43DA-BA4D-6DE95FA5EB48}"/>
    <cellStyle name="Normal 4 8 2 2 2 6" xfId="13956" xr:uid="{832892E7-520A-41C8-A90D-07BA918B1FCA}"/>
    <cellStyle name="Normal 4 8 2 2 3" xfId="4353" xr:uid="{46BF9421-B460-4CEA-AD65-4E77C63643CC}"/>
    <cellStyle name="Normal 4 8 2 2 3 2" xfId="9124" xr:uid="{A422A131-7302-48F1-AAE4-90C9AD87957D}"/>
    <cellStyle name="Normal 4 8 2 2 3 2 2" xfId="29167" xr:uid="{294C0ECC-CA0D-4F6F-AA64-9154E4DDEB0A}"/>
    <cellStyle name="Normal 4 8 2 2 3 2 3" xfId="19504" xr:uid="{5CBD84B9-7B0E-4182-A126-A387E0E76624}"/>
    <cellStyle name="Normal 4 8 2 2 3 3" xfId="11957" xr:uid="{416F40D4-C528-4670-9900-C208EDF59E30}"/>
    <cellStyle name="Normal 4 8 2 2 3 3 2" xfId="22337" xr:uid="{00B1E31D-A4A2-45C3-97CA-86A58ADD1BC7}"/>
    <cellStyle name="Normal 4 8 2 2 3 4" xfId="22786" xr:uid="{63212859-BC98-4112-8BEF-6665B53BAE35}"/>
    <cellStyle name="Normal 4 8 2 2 3 5" xfId="16671" xr:uid="{94F82AF7-9392-4E31-9F6B-45C925077D59}"/>
    <cellStyle name="Normal 4 8 2 2 4" xfId="5338" xr:uid="{92FF8351-AB21-49A2-B6A0-C694DF35FCDA}"/>
    <cellStyle name="Normal 4 8 2 2 4 2" xfId="25952" xr:uid="{528296E9-E0CB-4EED-8AF0-BCE95ED72426}"/>
    <cellStyle name="Normal 4 8 2 2 4 3" xfId="14636" xr:uid="{CC1D89E6-F4EC-493D-BBF1-726B013C8046}"/>
    <cellStyle name="Normal 4 8 2 2 5" xfId="7089" xr:uid="{AD482192-52D6-4C76-B092-4015CB6876A2}"/>
    <cellStyle name="Normal 4 8 2 2 5 2" xfId="17469" xr:uid="{1C37D1B3-5026-4F66-8A87-B397473DE93F}"/>
    <cellStyle name="Normal 4 8 2 2 6" xfId="9922" xr:uid="{A2453B6D-EC41-42EF-B276-E49878F827C4}"/>
    <cellStyle name="Normal 4 8 2 2 6 2" xfId="20302" xr:uid="{5C8DC2F1-B8E3-4264-9DDE-1DD6AC8F8A5B}"/>
    <cellStyle name="Normal 4 8 2 2 7" xfId="24319" xr:uid="{4FF295D4-2EB3-4F3B-AE7E-3BEF51C8677C}"/>
    <cellStyle name="Normal 4 8 2 2 8" xfId="13265" xr:uid="{703CF99C-4DA0-421C-A25E-CE4D036BF2A8}"/>
    <cellStyle name="Normal 4 8 2 3" xfId="3391" xr:uid="{00000000-0005-0000-0000-0000B0060000}"/>
    <cellStyle name="Normal 4 8 2 3 2" xfId="4552" xr:uid="{1141795F-4970-4282-A437-A02733F5A0F8}"/>
    <cellStyle name="Normal 4 8 2 3 2 2" xfId="9323" xr:uid="{3C873FE4-0564-472E-864B-1C6A151969B6}"/>
    <cellStyle name="Normal 4 8 2 3 2 2 2" xfId="29298" xr:uid="{3315FAAD-144E-47FC-9945-3BCA6AF2304B}"/>
    <cellStyle name="Normal 4 8 2 3 2 2 3" xfId="19703" xr:uid="{57807E75-751D-4D7B-8013-DC671C3CC680}"/>
    <cellStyle name="Normal 4 8 2 3 2 3" xfId="12156" xr:uid="{27D5F749-3BA6-490A-A6AD-92B708FF5813}"/>
    <cellStyle name="Normal 4 8 2 3 2 3 2" xfId="22536" xr:uid="{FC102CA3-67E6-4835-A3DD-21204F44984A}"/>
    <cellStyle name="Normal 4 8 2 3 2 4" xfId="25314" xr:uid="{FC3A0BE0-4424-4B73-A103-BF8D9D09AD60}"/>
    <cellStyle name="Normal 4 8 2 3 2 5" xfId="16870" xr:uid="{48C5E890-F0FD-4A21-8D49-3BAEEAF74020}"/>
    <cellStyle name="Normal 4 8 2 3 3" xfId="6448" xr:uid="{3F9E7AF4-5E8F-4C9A-8343-C812E4436998}"/>
    <cellStyle name="Normal 4 8 2 3 3 2" xfId="28107" xr:uid="{A7FDA864-715C-4377-B7BA-43426A29F161}"/>
    <cellStyle name="Normal 4 8 2 3 3 3" xfId="16017" xr:uid="{C7FF072F-0902-4DDE-B846-E24342A749C4}"/>
    <cellStyle name="Normal 4 8 2 3 4" xfId="8470" xr:uid="{624BB4C6-C480-4D43-97F1-5DFEECBF6BF4}"/>
    <cellStyle name="Normal 4 8 2 3 4 2" xfId="18850" xr:uid="{CEC1651B-32B1-48F6-8B75-3D5C40A6311C}"/>
    <cellStyle name="Normal 4 8 2 3 5" xfId="11303" xr:uid="{C29A85E2-83AC-4A09-9970-A5EF9DA94884}"/>
    <cellStyle name="Normal 4 8 2 3 5 2" xfId="21683" xr:uid="{90BCEC2C-9ECF-460A-A569-052CCF24F8D8}"/>
    <cellStyle name="Normal 4 8 2 3 6" xfId="24785" xr:uid="{45DFC502-CC72-4268-B85E-6082DD850264}"/>
    <cellStyle name="Normal 4 8 2 3 7" xfId="13957" xr:uid="{AC055922-E2CD-43CC-8BA4-98B09E42C8C5}"/>
    <cellStyle name="Normal 4 8 2 4" xfId="3389" xr:uid="{00000000-0005-0000-0000-0000B1060000}"/>
    <cellStyle name="Normal 4 8 2 4 2" xfId="6446" xr:uid="{3798026B-38A6-4296-9ECD-B3DA5FA7B80D}"/>
    <cellStyle name="Normal 4 8 2 4 2 2" xfId="25994" xr:uid="{91044338-5D8B-4A4B-9C80-234B5EA1807C}"/>
    <cellStyle name="Normal 4 8 2 4 2 3" xfId="16015" xr:uid="{063A03D4-A676-469E-9ECF-7E0F6126DC3F}"/>
    <cellStyle name="Normal 4 8 2 4 3" xfId="8468" xr:uid="{B1F73A7A-2F5F-42DA-92A2-5229B7FFD291}"/>
    <cellStyle name="Normal 4 8 2 4 3 2" xfId="18848" xr:uid="{143363F1-5603-4EB7-8625-8E08D1B72DD9}"/>
    <cellStyle name="Normal 4 8 2 4 4" xfId="11301" xr:uid="{90DE5F27-D816-42D1-A24E-02F4D294DDE5}"/>
    <cellStyle name="Normal 4 8 2 4 4 2" xfId="21681" xr:uid="{9CCE3B56-B7F9-4E72-89C8-B7103F3AD266}"/>
    <cellStyle name="Normal 4 8 2 4 5" xfId="25060" xr:uid="{F2EFB454-6840-45DD-94BD-C5FC99910EA0}"/>
    <cellStyle name="Normal 4 8 2 4 6" xfId="13955" xr:uid="{79473D91-F358-4B53-8DD7-29CC7AA308C5}"/>
    <cellStyle name="Normal 4 8 2 5" xfId="2608" xr:uid="{00000000-0005-0000-0000-0000B2060000}"/>
    <cellStyle name="Normal 4 8 2 5 2" xfId="5871" xr:uid="{1BB1FCFC-5CF7-4CCC-B2A9-1229C5DDA142}"/>
    <cellStyle name="Normal 4 8 2 5 2 2" xfId="28568" xr:uid="{A13AD14A-D3DB-4D74-9461-E29CCE6B6935}"/>
    <cellStyle name="Normal 4 8 2 5 2 3" xfId="15279" xr:uid="{2EDCE808-A8D3-4316-B2C5-26C904252B45}"/>
    <cellStyle name="Normal 4 8 2 5 3" xfId="7732" xr:uid="{06C16159-EB5D-4718-8E34-5371EEF470A2}"/>
    <cellStyle name="Normal 4 8 2 5 3 2" xfId="18112" xr:uid="{8B52E96D-4AC7-42B3-A93C-4CAC5AB92841}"/>
    <cellStyle name="Normal 4 8 2 5 4" xfId="10565" xr:uid="{D9501F38-DF9C-44F6-9B7D-6AF33241A956}"/>
    <cellStyle name="Normal 4 8 2 5 4 2" xfId="20945" xr:uid="{88CA89B8-1BFD-41F0-BA8A-B7A846B1A0B0}"/>
    <cellStyle name="Normal 4 8 2 5 5" xfId="24135" xr:uid="{3BC2C6F0-0BEF-47B1-B0E8-AC9481FCA77B}"/>
    <cellStyle name="Normal 4 8 2 5 6" xfId="12995" xr:uid="{47BAE656-EC9E-4146-85AB-F86AA13E01A0}"/>
    <cellStyle name="Normal 4 8 2 6" xfId="2376" xr:uid="{00000000-0005-0000-0000-0000AD060000}"/>
    <cellStyle name="Normal 4 8 2 6 2" xfId="7502" xr:uid="{DAC97AA2-E5A4-4EEA-B897-303CA1FB9CF7}"/>
    <cellStyle name="Normal 4 8 2 6 2 2" xfId="17882" xr:uid="{87971EE5-E131-4053-98C9-DDD212EC3D11}"/>
    <cellStyle name="Normal 4 8 2 6 3" xfId="10335" xr:uid="{9232C93A-DF49-480D-A771-BAE47882AFBC}"/>
    <cellStyle name="Normal 4 8 2 6 3 2" xfId="20715" xr:uid="{64F56D8A-D43E-4CA8-8BBD-0B5C4AFA41DF}"/>
    <cellStyle name="Normal 4 8 2 6 4" xfId="24628" xr:uid="{E1A84F69-C757-4E1B-9D93-15638EB0F0AF}"/>
    <cellStyle name="Normal 4 8 2 6 5" xfId="15049" xr:uid="{4D938FE7-CE85-494D-91B5-B40622B3C74F}"/>
    <cellStyle name="Normal 4 8 2 7" xfId="3941" xr:uid="{7A88FBDE-9507-4134-97EA-80923727E376}"/>
    <cellStyle name="Normal 4 8 2 7 2" xfId="8772" xr:uid="{B1FF5D05-9626-4E88-9E84-A7251C9F663E}"/>
    <cellStyle name="Normal 4 8 2 7 2 2" xfId="19152" xr:uid="{E2EF7EA5-A2CF-4CBD-8688-05541F82525E}"/>
    <cellStyle name="Normal 4 8 2 7 3" xfId="11605" xr:uid="{E0EC3274-30EB-451C-BDB3-A0323C2B11C6}"/>
    <cellStyle name="Normal 4 8 2 7 3 2" xfId="21985" xr:uid="{CF90CC8B-9D60-4ADF-B54C-454958AB6D34}"/>
    <cellStyle name="Normal 4 8 2 7 4" xfId="16319" xr:uid="{7CED60C4-3FFA-44FD-A30F-83EE1FEE1DBD}"/>
    <cellStyle name="Normal 4 8 2 8" xfId="5337" xr:uid="{902C0B0E-C4A0-4981-9707-DC0113C37539}"/>
    <cellStyle name="Normal 4 8 2 8 2" xfId="14635" xr:uid="{AA2E2A77-DEAA-4A1B-81C1-2BCA8305B4F0}"/>
    <cellStyle name="Normal 4 8 2 9" xfId="7088" xr:uid="{D0D07CCA-276A-41C2-9F72-54F476CDFE24}"/>
    <cellStyle name="Normal 4 8 2 9 2" xfId="17468" xr:uid="{A72D69C6-C74C-414E-A521-E425C04AD6D1}"/>
    <cellStyle name="Normal 4 8 3" xfId="1038" xr:uid="{00000000-0005-0000-0000-0000C0050000}"/>
    <cellStyle name="Normal 4 8 3 2" xfId="3392" xr:uid="{00000000-0005-0000-0000-0000B4060000}"/>
    <cellStyle name="Normal 4 8 3 2 2" xfId="6449" xr:uid="{6EFCB61C-7357-4684-9E3A-0FCD927DD456}"/>
    <cellStyle name="Normal 4 8 3 2 2 2" xfId="25796" xr:uid="{E04C89D1-BAA7-40C1-BC46-F7CE41911F85}"/>
    <cellStyle name="Normal 4 8 3 2 2 3" xfId="27955" xr:uid="{B28F36EE-3268-4C28-A6BC-D4ED592E6965}"/>
    <cellStyle name="Normal 4 8 3 2 2 4" xfId="16018" xr:uid="{0C7E26DA-2B7A-4895-B864-1CAB123016A7}"/>
    <cellStyle name="Normal 4 8 3 2 3" xfId="8471" xr:uid="{EED53452-5939-466E-8695-45E55BA1D2CB}"/>
    <cellStyle name="Normal 4 8 3 2 3 2" xfId="28920" xr:uid="{4FAD5E52-B238-484A-8AD5-4926695E24BF}"/>
    <cellStyle name="Normal 4 8 3 2 3 3" xfId="18851" xr:uid="{B5B0DCE4-48DA-480E-A1E0-3D2A91C35A32}"/>
    <cellStyle name="Normal 4 8 3 2 4" xfId="11304" xr:uid="{77082873-FC23-4D52-84B3-16E16D740661}"/>
    <cellStyle name="Normal 4 8 3 2 4 2" xfId="21684" xr:uid="{745341AC-5B45-4254-8AEA-490B25F78984}"/>
    <cellStyle name="Normal 4 8 3 2 5" xfId="22824" xr:uid="{A5AF6C31-5CE8-481B-BABC-0C7C8CD0A23A}"/>
    <cellStyle name="Normal 4 8 3 2 6" xfId="13958" xr:uid="{A33A0049-D6F8-4E3C-8917-26F7161B722D}"/>
    <cellStyle name="Normal 4 8 3 3" xfId="2801" xr:uid="{00000000-0005-0000-0000-0000B5060000}"/>
    <cellStyle name="Normal 4 8 3 3 2" xfId="6018" xr:uid="{A69378F3-7126-43E8-957C-AEF3A8217A72}"/>
    <cellStyle name="Normal 4 8 3 3 2 2" xfId="26562" xr:uid="{9920AF1B-1502-4153-86EE-9E491C23E980}"/>
    <cellStyle name="Normal 4 8 3 3 2 3" xfId="15471" xr:uid="{B1567AF6-EF33-4AB9-8B8F-63FE914A07E5}"/>
    <cellStyle name="Normal 4 8 3 3 3" xfId="7924" xr:uid="{2D1BB9FA-4D4A-4C54-898F-B770F4965FBD}"/>
    <cellStyle name="Normal 4 8 3 3 3 2" xfId="18304" xr:uid="{FE3FC21E-E23C-4118-ABE2-1A66E94B9357}"/>
    <cellStyle name="Normal 4 8 3 3 4" xfId="10757" xr:uid="{E2F9B43E-0A02-4C38-BA5D-ECC510BC70E6}"/>
    <cellStyle name="Normal 4 8 3 3 4 2" xfId="21137" xr:uid="{5EEA83E8-121B-42E9-94D0-B744FCB7C7D5}"/>
    <cellStyle name="Normal 4 8 3 3 5" xfId="23603" xr:uid="{6470B5F1-FD1F-4995-8318-8EC822E2DD3C}"/>
    <cellStyle name="Normal 4 8 3 3 6" xfId="13264" xr:uid="{29FB101E-D901-48D2-BE02-0A0BDDC9A648}"/>
    <cellStyle name="Normal 4 8 3 4" xfId="4202" xr:uid="{5FFDCD3D-191C-4816-9CA7-FB6D45A05F99}"/>
    <cellStyle name="Normal 4 8 3 4 2" xfId="8973" xr:uid="{070C8C1D-8AEF-46BE-8C98-0091E8D5CB10}"/>
    <cellStyle name="Normal 4 8 3 4 2 2" xfId="29055" xr:uid="{4C8275A9-C16B-4EC9-9863-FF7A8CDDDD99}"/>
    <cellStyle name="Normal 4 8 3 4 2 3" xfId="19353" xr:uid="{893AE50F-8DCF-4C57-B16A-FE83FE00F9A5}"/>
    <cellStyle name="Normal 4 8 3 4 3" xfId="11806" xr:uid="{32AC2F98-E71F-4095-BAC4-574F9FAC974E}"/>
    <cellStyle name="Normal 4 8 3 4 3 2" xfId="22186" xr:uid="{5716DFA4-B51D-4F99-95E7-5C279343345C}"/>
    <cellStyle name="Normal 4 8 3 4 4" xfId="24357" xr:uid="{1F3D2E20-3A87-41F9-AEEC-5C3F44D9E70F}"/>
    <cellStyle name="Normal 4 8 3 4 5" xfId="16520" xr:uid="{329DE75E-7547-4F7D-A283-DE84FDC4B800}"/>
    <cellStyle name="Normal 4 8 3 5" xfId="5339" xr:uid="{59B8A850-AE58-4417-9B79-645D1117C3F9}"/>
    <cellStyle name="Normal 4 8 3 5 2" xfId="27584" xr:uid="{47C431D5-BF21-485E-B445-D73E7C5FF7F3}"/>
    <cellStyle name="Normal 4 8 3 5 3" xfId="14637" xr:uid="{A085ECE6-AAED-4853-AA6D-E6CE7606978A}"/>
    <cellStyle name="Normal 4 8 3 6" xfId="7090" xr:uid="{BF5B1421-7114-4C59-84E6-FF22BF14D01C}"/>
    <cellStyle name="Normal 4 8 3 6 2" xfId="17470" xr:uid="{50F66810-BC52-4D59-B3A9-CBD2F562B7C1}"/>
    <cellStyle name="Normal 4 8 3 7" xfId="9923" xr:uid="{E1E5A673-FD43-4767-9671-202BFC3237CE}"/>
    <cellStyle name="Normal 4 8 3 7 2" xfId="20303" xr:uid="{ABB182C6-5691-4072-A342-0FE314AA56DD}"/>
    <cellStyle name="Normal 4 8 3 8" xfId="23360" xr:uid="{DA7BCDF4-2302-49E7-AFEC-1183D2581450}"/>
    <cellStyle name="Normal 4 8 3 9" xfId="12767" xr:uid="{66A1D130-8853-47BE-9E8F-EB39290D0E65}"/>
    <cellStyle name="Normal 4 8 4" xfId="1039" xr:uid="{00000000-0005-0000-0000-0000C1050000}"/>
    <cellStyle name="Normal 4 8 4 2" xfId="4553" xr:uid="{4A53458D-E17E-4BB7-9B78-E41E6108CD46}"/>
    <cellStyle name="Normal 4 8 4 2 2" xfId="9324" xr:uid="{DC6DF52B-15E0-407A-8FD8-91CCFA995276}"/>
    <cellStyle name="Normal 4 8 4 2 2 2" xfId="29299" xr:uid="{22CBBC2C-6EB7-4F8D-9BF3-8C6A7E2E0971}"/>
    <cellStyle name="Normal 4 8 4 2 2 3" xfId="19704" xr:uid="{BBE92403-9659-4990-9EB1-3C980877811E}"/>
    <cellStyle name="Normal 4 8 4 2 3" xfId="12157" xr:uid="{EC1E7D03-E6CD-4B6A-A889-E82AA6D291E8}"/>
    <cellStyle name="Normal 4 8 4 2 3 2" xfId="22537" xr:uid="{0FEE8662-2D8F-4A33-AB47-1B88ED44E02E}"/>
    <cellStyle name="Normal 4 8 4 2 4" xfId="25727" xr:uid="{B29B947F-BF6C-4162-9758-A19DE764DCC0}"/>
    <cellStyle name="Normal 4 8 4 2 5" xfId="16871" xr:uid="{BAE9BF8E-D4C8-44F9-A359-3FCB88ADBC3D}"/>
    <cellStyle name="Normal 4 8 4 3" xfId="5340" xr:uid="{2F7E15B8-6D4F-40EF-A62B-5AC6AB5CE46A}"/>
    <cellStyle name="Normal 4 8 4 3 2" xfId="27512" xr:uid="{E12BE31D-F7D8-41F8-B8F2-FF5737E4F9B6}"/>
    <cellStyle name="Normal 4 8 4 3 3" xfId="14638" xr:uid="{BAC52ED1-B28A-4108-B645-8BADC5ECED70}"/>
    <cellStyle name="Normal 4 8 4 4" xfId="7091" xr:uid="{64C2FEF8-951F-4D16-A7AE-2EC7C1FFFCB3}"/>
    <cellStyle name="Normal 4 8 4 4 2" xfId="17471" xr:uid="{9704C883-5736-4EA5-8187-F66451D5E9A7}"/>
    <cellStyle name="Normal 4 8 4 5" xfId="9924" xr:uid="{2D7F1617-CC5B-43FE-8F93-D0245C9DAE4E}"/>
    <cellStyle name="Normal 4 8 4 5 2" xfId="20304" xr:uid="{64309F65-88F7-4EF9-A4EE-6046D6192837}"/>
    <cellStyle name="Normal 4 8 4 6" xfId="24595" xr:uid="{FAFE0EDA-07F8-4FE7-9744-558229B9E9CF}"/>
    <cellStyle name="Normal 4 8 4 7" xfId="13959" xr:uid="{98860BFA-E002-4D04-B6BC-10368C072A02}"/>
    <cellStyle name="Normal 4 8 5" xfId="2945" xr:uid="{00000000-0005-0000-0000-0000B7060000}"/>
    <cellStyle name="Normal 4 8 5 2" xfId="6124" xr:uid="{3A90E411-B0E1-4D1D-8CBF-0FA213C408C9}"/>
    <cellStyle name="Normal 4 8 5 2 2" xfId="22887" xr:uid="{323BCB07-E0C4-4324-9387-BB441B091CBA}"/>
    <cellStyle name="Normal 4 8 5 2 3" xfId="27020" xr:uid="{0ADDFC1F-FD80-4CB0-9417-459BB5DA67EE}"/>
    <cellStyle name="Normal 4 8 5 2 4" xfId="15602" xr:uid="{2EE76BEA-D134-4681-ABFD-D9E13ED59382}"/>
    <cellStyle name="Normal 4 8 5 3" xfId="8055" xr:uid="{49F03E7D-F8CF-4539-A4E2-8D4E390C1C2C}"/>
    <cellStyle name="Normal 4 8 5 3 2" xfId="28757" xr:uid="{1F490A06-3F6F-4F75-AAFD-3FC8E68046D8}"/>
    <cellStyle name="Normal 4 8 5 3 3" xfId="18435" xr:uid="{663CB6D6-FD8C-425B-A1B7-45FBFF432DCC}"/>
    <cellStyle name="Normal 4 8 5 4" xfId="10888" xr:uid="{420CEDED-F913-4CED-A0A6-C8812B15D841}"/>
    <cellStyle name="Normal 4 8 5 4 2" xfId="21268" xr:uid="{7E3BF973-9134-4A00-9B1A-BA0C7D081897}"/>
    <cellStyle name="Normal 4 8 5 5" xfId="24123" xr:uid="{393509DD-5235-442B-A267-5E4D400C7C73}"/>
    <cellStyle name="Normal 4 8 5 6" xfId="13465" xr:uid="{982210BB-347A-4FD7-B053-F2B565925200}"/>
    <cellStyle name="Normal 4 8 6" xfId="2445" xr:uid="{00000000-0005-0000-0000-0000B8060000}"/>
    <cellStyle name="Normal 4 8 6 2" xfId="5738" xr:uid="{4D6A6D2A-C857-4FFE-A450-2E160D6EF7CD}"/>
    <cellStyle name="Normal 4 8 6 2 2" xfId="27100" xr:uid="{DEFD9B35-CA72-4AED-BB02-EB6A90E849D3}"/>
    <cellStyle name="Normal 4 8 6 2 3" xfId="15116" xr:uid="{D47C087F-8414-4BDA-B2D0-6329B80D357B}"/>
    <cellStyle name="Normal 4 8 6 3" xfId="7569" xr:uid="{AF799A62-90A1-4278-8CAC-411CABE1649B}"/>
    <cellStyle name="Normal 4 8 6 3 2" xfId="17949" xr:uid="{692457AA-E4A8-4130-B954-A586181B5B49}"/>
    <cellStyle name="Normal 4 8 6 4" xfId="10402" xr:uid="{04E2B5B6-D284-4423-9A0A-6EE8830E5E22}"/>
    <cellStyle name="Normal 4 8 6 4 2" xfId="20782" xr:uid="{DF578FD9-7125-4605-9C27-85F372D05A66}"/>
    <cellStyle name="Normal 4 8 6 5" xfId="22694" xr:uid="{729EE0F8-E1C5-4C04-8DF5-244E9ACA131C}"/>
    <cellStyle name="Normal 4 8 6 6" xfId="12832" xr:uid="{BC199602-588A-4E28-A840-5C19D5FBD532}"/>
    <cellStyle name="Normal 4 8 7" xfId="2199" xr:uid="{00000000-0005-0000-0000-0000AC060000}"/>
    <cellStyle name="Normal 4 8 7 2" xfId="7325" xr:uid="{6DC10D9B-AD30-4AFE-B5AB-C9BDDADD2450}"/>
    <cellStyle name="Normal 4 8 7 2 2" xfId="17705" xr:uid="{3688C2AB-DAA0-4D32-9B01-3A58F0803499}"/>
    <cellStyle name="Normal 4 8 7 3" xfId="10158" xr:uid="{2145218E-5174-4AB5-9392-445EA353E7DE}"/>
    <cellStyle name="Normal 4 8 7 3 2" xfId="20538" xr:uid="{D4414ED4-57FB-4635-A875-1F72F8E92A7F}"/>
    <cellStyle name="Normal 4 8 7 4" xfId="25045" xr:uid="{7AFBC9C0-08AB-470D-B140-140688BC0FD1}"/>
    <cellStyle name="Normal 4 8 7 5" xfId="14872" xr:uid="{F24D1869-95EF-4B26-9CB9-D07A8B793B64}"/>
    <cellStyle name="Normal 4 8 8" xfId="3997" xr:uid="{281ACFA1-D698-4080-8D6B-0AF4D83A6F8E}"/>
    <cellStyle name="Normal 4 8 8 2" xfId="8820" xr:uid="{CFB66AB3-D734-4A79-A87B-9A2EFF98D5E4}"/>
    <cellStyle name="Normal 4 8 8 2 2" xfId="19200" xr:uid="{E19055ED-866D-4B93-91A7-6B9EFA80B315}"/>
    <cellStyle name="Normal 4 8 8 3" xfId="11653" xr:uid="{639A8475-980A-43F0-953D-AA1C4BC8A225}"/>
    <cellStyle name="Normal 4 8 8 3 2" xfId="22033" xr:uid="{238B5422-CD6E-4709-A692-929601A47CEA}"/>
    <cellStyle name="Normal 4 8 8 4" xfId="16367" xr:uid="{EED70B44-2A93-4B41-9D5A-91AD6D5EE158}"/>
    <cellStyle name="Normal 4 8 9" xfId="5336" xr:uid="{AEAD4F3A-23BD-4982-A966-DE7F04C30F37}"/>
    <cellStyle name="Normal 4 8 9 2" xfId="14634" xr:uid="{88B9D1B0-17D6-4FD9-BC3D-D627679CD327}"/>
    <cellStyle name="Normal 4 9" xfId="1040" xr:uid="{00000000-0005-0000-0000-0000C2050000}"/>
    <cellStyle name="Normal 4 9 10" xfId="7092" xr:uid="{FED65E8B-9E0C-4993-9D9D-09C6A5CCBF77}"/>
    <cellStyle name="Normal 4 9 10 2" xfId="17472" xr:uid="{85C94C34-2764-4D4A-A55A-3CC3B94E06B0}"/>
    <cellStyle name="Normal 4 9 11" xfId="9925" xr:uid="{8592E14F-7933-451D-9CE9-B4860A2D52B7}"/>
    <cellStyle name="Normal 4 9 11 2" xfId="20305" xr:uid="{02417B0E-5595-45E5-90CB-41EC334685D5}"/>
    <cellStyle name="Normal 4 9 12" xfId="23727" xr:uid="{BD948A75-B0F9-44FF-BBAB-26E8C81CCBE0}"/>
    <cellStyle name="Normal 4 9 13" xfId="12492" xr:uid="{CD8A0886-089C-446A-8DE1-556D66857C2D}"/>
    <cellStyle name="Normal 4 9 2" xfId="1041" xr:uid="{00000000-0005-0000-0000-0000C3050000}"/>
    <cellStyle name="Normal 4 9 2 10" xfId="9926" xr:uid="{28370A61-F559-432A-B25C-14DD633AD195}"/>
    <cellStyle name="Normal 4 9 2 10 2" xfId="20306" xr:uid="{201A2F93-DAA0-4A27-BF79-B00C29977018}"/>
    <cellStyle name="Normal 4 9 2 11" xfId="22761" xr:uid="{0087A8B8-93CC-4BFE-AA5E-D6C7D2CA9A00}"/>
    <cellStyle name="Normal 4 9 2 12" xfId="12610" xr:uid="{74C7346E-50B0-47C0-BB11-55DFB2707C47}"/>
    <cellStyle name="Normal 4 9 2 2" xfId="1042" xr:uid="{00000000-0005-0000-0000-0000C4050000}"/>
    <cellStyle name="Normal 4 9 2 2 2" xfId="3394" xr:uid="{00000000-0005-0000-0000-0000BC060000}"/>
    <cellStyle name="Normal 4 9 2 2 2 2" xfId="6451" xr:uid="{11E9BE83-9BEF-456C-844D-D31925E7C983}"/>
    <cellStyle name="Normal 4 9 2 2 2 2 2" xfId="28692" xr:uid="{B7AD161C-F341-4DA4-8DE4-27608ACA660B}"/>
    <cellStyle name="Normal 4 9 2 2 2 2 3" xfId="28197" xr:uid="{38F0B293-0D62-432D-9C4F-EE43645FC28D}"/>
    <cellStyle name="Normal 4 9 2 2 2 2 4" xfId="16020" xr:uid="{8BDDD3B4-B9A2-45C7-AF12-56D5B99F1810}"/>
    <cellStyle name="Normal 4 9 2 2 2 3" xfId="8473" xr:uid="{9038C36F-0961-43F9-92E9-2FBEC2FD15A9}"/>
    <cellStyle name="Normal 4 9 2 2 2 3 2" xfId="28921" xr:uid="{F7762159-4A43-4FD5-B9A3-4DD12BD141F2}"/>
    <cellStyle name="Normal 4 9 2 2 2 3 3" xfId="18853" xr:uid="{917F8D4E-1CFD-4DAC-815C-226344EE8AAB}"/>
    <cellStyle name="Normal 4 9 2 2 2 4" xfId="11306" xr:uid="{FF99C08E-2FD0-44B9-A815-374563E54528}"/>
    <cellStyle name="Normal 4 9 2 2 2 4 2" xfId="21686" xr:uid="{59C14F52-2CDE-44D9-B32A-5AD6C2967E44}"/>
    <cellStyle name="Normal 4 9 2 2 2 5" xfId="24384" xr:uid="{3C35500F-A6B9-49B4-BB95-075B0AEC0C74}"/>
    <cellStyle name="Normal 4 9 2 2 2 6" xfId="13961" xr:uid="{EAE0E571-E60D-47E1-93EB-992FA5AF217A}"/>
    <cellStyle name="Normal 4 9 2 2 3" xfId="4354" xr:uid="{B7CECDB9-48DC-4889-B3EF-7E0171FF32B0}"/>
    <cellStyle name="Normal 4 9 2 2 3 2" xfId="9125" xr:uid="{B287CC7E-81A6-4F37-95CD-77D3B7A9D44B}"/>
    <cellStyle name="Normal 4 9 2 2 3 2 2" xfId="29168" xr:uid="{01E746A7-4123-43E0-AB3E-B028EF387EB6}"/>
    <cellStyle name="Normal 4 9 2 2 3 2 3" xfId="19505" xr:uid="{39187655-B24B-4182-BDE2-038D1B8846B2}"/>
    <cellStyle name="Normal 4 9 2 2 3 3" xfId="11958" xr:uid="{8211DA65-4B71-4084-AF16-B8C6040CE355}"/>
    <cellStyle name="Normal 4 9 2 2 3 3 2" xfId="22338" xr:uid="{8A3F3DA4-464D-44A0-BF17-399DABF26D3E}"/>
    <cellStyle name="Normal 4 9 2 2 3 4" xfId="24744" xr:uid="{53C96F65-A9A7-47BE-804A-52A54B7CBC06}"/>
    <cellStyle name="Normal 4 9 2 2 3 5" xfId="16672" xr:uid="{AEF97B57-EBB3-40C7-A330-5F1D3B247A08}"/>
    <cellStyle name="Normal 4 9 2 2 4" xfId="5343" xr:uid="{96342CCA-55A5-47D1-A797-2C36D42FFB2A}"/>
    <cellStyle name="Normal 4 9 2 2 4 2" xfId="27025" xr:uid="{DBE57265-6D69-4443-95A6-FC9DC1A9B761}"/>
    <cellStyle name="Normal 4 9 2 2 4 3" xfId="14641" xr:uid="{8C4ADD13-00FC-4CC3-AD26-03FC256F0E18}"/>
    <cellStyle name="Normal 4 9 2 2 5" xfId="7094" xr:uid="{3C1AF9BA-F553-4120-B127-A4197615CA77}"/>
    <cellStyle name="Normal 4 9 2 2 5 2" xfId="17474" xr:uid="{632F33F2-D68C-4055-927E-790550974824}"/>
    <cellStyle name="Normal 4 9 2 2 6" xfId="9927" xr:uid="{2C8C1A72-261D-44D7-96A5-2516D17DBD05}"/>
    <cellStyle name="Normal 4 9 2 2 6 2" xfId="20307" xr:uid="{79CDB092-0135-4613-B647-132677FBB4DC}"/>
    <cellStyle name="Normal 4 9 2 2 7" xfId="23124" xr:uid="{723A8EC1-6226-49C0-95A1-E85A20D6241E}"/>
    <cellStyle name="Normal 4 9 2 2 8" xfId="13267" xr:uid="{1C00D6FC-68F7-4724-A70D-4669B52F1AA0}"/>
    <cellStyle name="Normal 4 9 2 3" xfId="3395" xr:uid="{00000000-0005-0000-0000-0000BD060000}"/>
    <cellStyle name="Normal 4 9 2 3 2" xfId="4554" xr:uid="{429A3C00-EA96-4A8D-852C-E18122DA3BFC}"/>
    <cellStyle name="Normal 4 9 2 3 2 2" xfId="9325" xr:uid="{078A8D01-3A66-4BF7-A0C3-9EA9566C4FBA}"/>
    <cellStyle name="Normal 4 9 2 3 2 2 2" xfId="29300" xr:uid="{81E919EC-171F-4337-8F54-BAF4FAA1875E}"/>
    <cellStyle name="Normal 4 9 2 3 2 2 3" xfId="19705" xr:uid="{AEF3400C-B76F-41BC-A7D4-E6ACE6A7356F}"/>
    <cellStyle name="Normal 4 9 2 3 2 3" xfId="12158" xr:uid="{3A9B6F7D-697F-4A82-94EE-0008EAD9B053}"/>
    <cellStyle name="Normal 4 9 2 3 2 3 2" xfId="22538" xr:uid="{EF7F18C2-0586-4A8A-BEE2-3AFDB87ABC8E}"/>
    <cellStyle name="Normal 4 9 2 3 2 4" xfId="24300" xr:uid="{281778F3-8B05-4B77-B5C9-E8664219A3E7}"/>
    <cellStyle name="Normal 4 9 2 3 2 5" xfId="16872" xr:uid="{26292AE9-A676-4867-8354-8FDF65FF8704}"/>
    <cellStyle name="Normal 4 9 2 3 3" xfId="6452" xr:uid="{E0E8314D-1134-4E1C-B19E-01A0BC6639B8}"/>
    <cellStyle name="Normal 4 9 2 3 3 2" xfId="26874" xr:uid="{54796271-879F-4167-BA9B-BD66C88C0419}"/>
    <cellStyle name="Normal 4 9 2 3 3 3" xfId="16021" xr:uid="{51271DC9-1A29-44F5-97D7-BCACACE46210}"/>
    <cellStyle name="Normal 4 9 2 3 4" xfId="8474" xr:uid="{AB9A5261-844D-4CD8-A4BA-30EAD92011D8}"/>
    <cellStyle name="Normal 4 9 2 3 4 2" xfId="18854" xr:uid="{AD961A38-47B8-4F6B-937B-81803D0557EA}"/>
    <cellStyle name="Normal 4 9 2 3 5" xfId="11307" xr:uid="{B27C72B8-AD1B-44BC-BDD7-12ADA905F9B6}"/>
    <cellStyle name="Normal 4 9 2 3 5 2" xfId="21687" xr:uid="{B3F3CBB2-6F69-4275-AAFA-CB8D22E05A51}"/>
    <cellStyle name="Normal 4 9 2 3 6" xfId="23988" xr:uid="{EE707BDF-7721-4690-8488-D9E5F4960A9C}"/>
    <cellStyle name="Normal 4 9 2 3 7" xfId="13962" xr:uid="{425ACECC-3E0F-46C2-8378-FFD904F5B98A}"/>
    <cellStyle name="Normal 4 9 2 4" xfId="3393" xr:uid="{00000000-0005-0000-0000-0000BE060000}"/>
    <cellStyle name="Normal 4 9 2 4 2" xfId="6450" xr:uid="{E9DBFBC1-94F8-4265-B53D-C168DE8425DE}"/>
    <cellStyle name="Normal 4 9 2 4 2 2" xfId="27634" xr:uid="{D134B4F9-958C-4105-8EB7-56E094FF549D}"/>
    <cellStyle name="Normal 4 9 2 4 2 3" xfId="16019" xr:uid="{CD533D81-4227-4367-AD8A-972D87E4277A}"/>
    <cellStyle name="Normal 4 9 2 4 3" xfId="8472" xr:uid="{3F24AFFD-A75E-450C-A9EF-92566A7C3F04}"/>
    <cellStyle name="Normal 4 9 2 4 3 2" xfId="18852" xr:uid="{558DB0AB-D2E0-4ADC-8A48-18296A3BBF68}"/>
    <cellStyle name="Normal 4 9 2 4 4" xfId="11305" xr:uid="{1A76F0A1-8D28-4290-8946-F2B4A37D6264}"/>
    <cellStyle name="Normal 4 9 2 4 4 2" xfId="21685" xr:uid="{8B7841B6-B6A5-43C6-9864-9348B6A6EB0E}"/>
    <cellStyle name="Normal 4 9 2 4 5" xfId="25328" xr:uid="{7C7C8256-B9E5-4613-B263-AB4056C9349D}"/>
    <cellStyle name="Normal 4 9 2 4 6" xfId="13960" xr:uid="{FF2032C4-8BF9-4137-BD49-7B217EF6F85A}"/>
    <cellStyle name="Normal 4 9 2 5" xfId="2656" xr:uid="{00000000-0005-0000-0000-0000BF060000}"/>
    <cellStyle name="Normal 4 9 2 5 2" xfId="5915" xr:uid="{41952D99-ABDB-4293-834B-F38C838B1168}"/>
    <cellStyle name="Normal 4 9 2 5 2 2" xfId="27666" xr:uid="{B83C8430-3C67-4460-8840-7F0BDA03DB8B}"/>
    <cellStyle name="Normal 4 9 2 5 2 3" xfId="15327" xr:uid="{BC35F09B-CE5B-4916-9597-B10216CAA486}"/>
    <cellStyle name="Normal 4 9 2 5 3" xfId="7780" xr:uid="{9DD94790-E2C5-4C61-9D03-570B091E3C4D}"/>
    <cellStyle name="Normal 4 9 2 5 3 2" xfId="18160" xr:uid="{0ABF3531-97C8-4476-9FAD-A96156326B2F}"/>
    <cellStyle name="Normal 4 9 2 5 4" xfId="10613" xr:uid="{8C1CF07B-3467-4C48-912E-2E1C444A4F06}"/>
    <cellStyle name="Normal 4 9 2 5 4 2" xfId="20993" xr:uid="{252AC7F1-0AB2-4B98-9212-B2CC72E9BB0C}"/>
    <cellStyle name="Normal 4 9 2 5 5" xfId="24388" xr:uid="{531B2959-78A0-4777-AF18-50FB596D273D}"/>
    <cellStyle name="Normal 4 9 2 5 6" xfId="13057" xr:uid="{1A269D4F-B737-489D-B7A7-D1D28B78EA22}"/>
    <cellStyle name="Normal 4 9 2 6" xfId="2377" xr:uid="{00000000-0005-0000-0000-0000BA060000}"/>
    <cellStyle name="Normal 4 9 2 6 2" xfId="7503" xr:uid="{D6504F32-9E30-4636-8E43-11D3A1544429}"/>
    <cellStyle name="Normal 4 9 2 6 2 2" xfId="17883" xr:uid="{0A365267-F0E1-4CB9-8305-0282D4AD3D06}"/>
    <cellStyle name="Normal 4 9 2 6 3" xfId="10336" xr:uid="{E4B342D6-E1E6-4E71-B82A-B35FC665DD40}"/>
    <cellStyle name="Normal 4 9 2 6 3 2" xfId="20716" xr:uid="{6073AC3D-C593-4C95-970E-A50E189650EC}"/>
    <cellStyle name="Normal 4 9 2 6 4" xfId="24541" xr:uid="{215AFCB9-7E53-4A64-A0F6-85835A7537F7}"/>
    <cellStyle name="Normal 4 9 2 6 5" xfId="15050" xr:uid="{99D15716-0A26-4820-A1B9-0E615D69DB7C}"/>
    <cellStyle name="Normal 4 9 2 7" xfId="3954" xr:uid="{5662DC37-F90E-41B1-8934-44962F194A3A}"/>
    <cellStyle name="Normal 4 9 2 7 2" xfId="8785" xr:uid="{7D06C3E6-4AF0-4B89-8901-A8CEEF48497E}"/>
    <cellStyle name="Normal 4 9 2 7 2 2" xfId="19165" xr:uid="{D8782B79-623B-4E23-BD16-08969CEE0135}"/>
    <cellStyle name="Normal 4 9 2 7 3" xfId="11618" xr:uid="{24202C2E-E9BC-4B30-A123-54FB0FE2BA5B}"/>
    <cellStyle name="Normal 4 9 2 7 3 2" xfId="21998" xr:uid="{6B243055-76E8-4D7F-93D0-717A0B52A8C3}"/>
    <cellStyle name="Normal 4 9 2 7 4" xfId="16332" xr:uid="{D16B8EEB-DBF4-45EA-8E00-E56CA3FA07FB}"/>
    <cellStyle name="Normal 4 9 2 8" xfId="5342" xr:uid="{FA09D750-66D3-46F2-AA20-E5C5C6D5A7A2}"/>
    <cellStyle name="Normal 4 9 2 8 2" xfId="14640" xr:uid="{EB460EF6-969D-48F3-9585-CD572D0075A6}"/>
    <cellStyle name="Normal 4 9 2 9" xfId="7093" xr:uid="{7A8048F7-241E-4979-B207-70F8C28C3BBA}"/>
    <cellStyle name="Normal 4 9 2 9 2" xfId="17473" xr:uid="{9DD638C0-C0F0-4C0A-A277-0655FAB0BB6A}"/>
    <cellStyle name="Normal 4 9 3" xfId="1043" xr:uid="{00000000-0005-0000-0000-0000C5050000}"/>
    <cellStyle name="Normal 4 9 3 2" xfId="3396" xr:uid="{00000000-0005-0000-0000-0000C1060000}"/>
    <cellStyle name="Normal 4 9 3 2 2" xfId="6453" xr:uid="{EC58CF77-95B6-42C0-8B6D-E6C38386E713}"/>
    <cellStyle name="Normal 4 9 3 2 2 2" xfId="23773" xr:uid="{DC92D57D-5795-4BFD-B9C6-40860AECCF78}"/>
    <cellStyle name="Normal 4 9 3 2 2 3" xfId="27657" xr:uid="{BD270951-A7CB-4512-B042-ED92B3AF51B0}"/>
    <cellStyle name="Normal 4 9 3 2 2 4" xfId="16022" xr:uid="{F7DFEFAD-B8A4-4014-A965-79AC03EE98CA}"/>
    <cellStyle name="Normal 4 9 3 2 3" xfId="8475" xr:uid="{D017D5D2-9F67-46D6-9C65-8D3ADB37B85E}"/>
    <cellStyle name="Normal 4 9 3 2 3 2" xfId="28922" xr:uid="{3CE00559-6AD8-4A77-8FD5-69456922A500}"/>
    <cellStyle name="Normal 4 9 3 2 3 3" xfId="18855" xr:uid="{127CBB48-2A01-470A-BD74-3890FD0642C8}"/>
    <cellStyle name="Normal 4 9 3 2 4" xfId="11308" xr:uid="{72168985-3B71-4213-80CA-7C09896A4598}"/>
    <cellStyle name="Normal 4 9 3 2 4 2" xfId="21688" xr:uid="{BD9DCD0E-2F77-44EF-97C0-5BB4BFF291DF}"/>
    <cellStyle name="Normal 4 9 3 2 5" xfId="24904" xr:uid="{9BFE87F1-B694-4E99-B970-076C7ACAE04A}"/>
    <cellStyle name="Normal 4 9 3 2 6" xfId="13963" xr:uid="{BCF44529-9CE9-460D-B060-C9F0FB761974}"/>
    <cellStyle name="Normal 4 9 3 3" xfId="2802" xr:uid="{00000000-0005-0000-0000-0000C2060000}"/>
    <cellStyle name="Normal 4 9 3 3 2" xfId="6019" xr:uid="{9EDD67D1-5C2C-41FB-8DB5-F20ED392B8C6}"/>
    <cellStyle name="Normal 4 9 3 3 2 2" xfId="26493" xr:uid="{D2B1457E-7C6D-43FE-97D1-D741065D3543}"/>
    <cellStyle name="Normal 4 9 3 3 2 3" xfId="15472" xr:uid="{4C1DDB65-F2A6-453B-9303-D769A622CC45}"/>
    <cellStyle name="Normal 4 9 3 3 3" xfId="7925" xr:uid="{C4B41890-42D4-4559-BB21-ACCE2AE869DB}"/>
    <cellStyle name="Normal 4 9 3 3 3 2" xfId="18305" xr:uid="{3A0D7D73-2444-4B2D-AE17-EAC42634EFA4}"/>
    <cellStyle name="Normal 4 9 3 3 4" xfId="10758" xr:uid="{CFAD69D5-A814-46DE-87BE-BF954F5E5BF9}"/>
    <cellStyle name="Normal 4 9 3 3 4 2" xfId="21138" xr:uid="{EBAEB439-29CF-471F-B1AE-7CBD9143C4D3}"/>
    <cellStyle name="Normal 4 9 3 3 5" xfId="23428" xr:uid="{5E6BB81F-081E-4ACD-B0C1-13DEA25765B8}"/>
    <cellStyle name="Normal 4 9 3 3 6" xfId="13266" xr:uid="{17F04C83-C241-4809-AF38-EF377A2E1468}"/>
    <cellStyle name="Normal 4 9 3 4" xfId="4203" xr:uid="{59B0931E-45F8-4742-866F-5C5AC23997A1}"/>
    <cellStyle name="Normal 4 9 3 4 2" xfId="8974" xr:uid="{154E08C5-8FF7-48F4-B67A-35F5CAF52B32}"/>
    <cellStyle name="Normal 4 9 3 4 2 2" xfId="29056" xr:uid="{039F68C9-4D7A-420B-A116-ED61329DE099}"/>
    <cellStyle name="Normal 4 9 3 4 2 3" xfId="19354" xr:uid="{75FD03FC-72A0-4F5E-A0CA-5FE0B27F42F2}"/>
    <cellStyle name="Normal 4 9 3 4 3" xfId="11807" xr:uid="{B23AF0B9-02E9-4983-96E2-542D5F5C0818}"/>
    <cellStyle name="Normal 4 9 3 4 3 2" xfId="22187" xr:uid="{B783A89E-86D7-4233-B590-0C0232E081AF}"/>
    <cellStyle name="Normal 4 9 3 4 4" xfId="24446" xr:uid="{ECE1713B-6C36-4DD6-816C-09DF059B87B7}"/>
    <cellStyle name="Normal 4 9 3 4 5" xfId="16521" xr:uid="{D0E91311-55B1-4F1E-B6D0-1D0E1521AF8F}"/>
    <cellStyle name="Normal 4 9 3 5" xfId="5344" xr:uid="{B95C7F4B-9A71-4AEC-BF82-3710F3D2C35B}"/>
    <cellStyle name="Normal 4 9 3 5 2" xfId="26031" xr:uid="{D5C88AE1-B3BD-4C8F-BA05-C1B0AB621E4B}"/>
    <cellStyle name="Normal 4 9 3 5 3" xfId="14642" xr:uid="{946793D5-930B-438A-BA01-92F106EAA79C}"/>
    <cellStyle name="Normal 4 9 3 6" xfId="7095" xr:uid="{45A6AE62-1A27-4679-9355-C7565243CC36}"/>
    <cellStyle name="Normal 4 9 3 6 2" xfId="17475" xr:uid="{5E875325-DDEF-43E5-88B0-36663A002E3A}"/>
    <cellStyle name="Normal 4 9 3 7" xfId="9928" xr:uid="{438C59F0-280F-4A01-B1FA-B98BB434E128}"/>
    <cellStyle name="Normal 4 9 3 7 2" xfId="20308" xr:uid="{9760F551-7F49-4B66-9392-BC4ED1C07275}"/>
    <cellStyle name="Normal 4 9 3 8" xfId="24808" xr:uid="{06BCB86A-1997-4F11-B114-820C012B0138}"/>
    <cellStyle name="Normal 4 9 3 9" xfId="12768" xr:uid="{4234F2F0-DD76-48C3-858A-37108DC7FF33}"/>
    <cellStyle name="Normal 4 9 4" xfId="1044" xr:uid="{00000000-0005-0000-0000-0000C6050000}"/>
    <cellStyle name="Normal 4 9 4 2" xfId="4555" xr:uid="{B60F7FE0-303D-4809-9FF9-BA03D1C69B44}"/>
    <cellStyle name="Normal 4 9 4 2 2" xfId="9326" xr:uid="{D898483C-C1B9-4E7F-8610-5E7B7DD99729}"/>
    <cellStyle name="Normal 4 9 4 2 2 2" xfId="29301" xr:uid="{411B5B70-8F18-4E55-B496-BE944566B165}"/>
    <cellStyle name="Normal 4 9 4 2 2 3" xfId="19706" xr:uid="{091F6D37-CB88-4DE7-8317-5909FD2E580A}"/>
    <cellStyle name="Normal 4 9 4 2 3" xfId="12159" xr:uid="{BB3FE38A-1F1B-4F3D-B629-ADA754C185CC}"/>
    <cellStyle name="Normal 4 9 4 2 3 2" xfId="22539" xr:uid="{5FFEF487-F08A-48EB-A592-4927EE828390}"/>
    <cellStyle name="Normal 4 9 4 2 4" xfId="24395" xr:uid="{BAB0A28D-4E99-4B0E-BBA3-3FA6958A4ED7}"/>
    <cellStyle name="Normal 4 9 4 2 5" xfId="16873" xr:uid="{15504F81-1EA2-4C0E-B012-16BAE8A59B70}"/>
    <cellStyle name="Normal 4 9 4 3" xfId="5345" xr:uid="{0E040CF3-0042-422A-BA5E-6AAA80545842}"/>
    <cellStyle name="Normal 4 9 4 3 2" xfId="26418" xr:uid="{9737F622-9F4D-4215-9D5E-4603C76300E2}"/>
    <cellStyle name="Normal 4 9 4 3 3" xfId="14643" xr:uid="{1605F229-F8A2-4434-9B75-426B7260F6B9}"/>
    <cellStyle name="Normal 4 9 4 4" xfId="7096" xr:uid="{154A79A8-E326-4846-BD3C-FCF566EEFF09}"/>
    <cellStyle name="Normal 4 9 4 4 2" xfId="17476" xr:uid="{48CE7B65-0A47-49AA-A0FB-D19A0D3D9D98}"/>
    <cellStyle name="Normal 4 9 4 5" xfId="9929" xr:uid="{E883B33E-6308-4FF6-9680-F215C520DFC2}"/>
    <cellStyle name="Normal 4 9 4 5 2" xfId="20309" xr:uid="{5F0F5074-2CF6-416D-BFD7-6299FC13A09D}"/>
    <cellStyle name="Normal 4 9 4 6" xfId="25404" xr:uid="{BA7D3C25-E40B-4434-A1BB-73C9F27BBACC}"/>
    <cellStyle name="Normal 4 9 4 7" xfId="13964" xr:uid="{CE3262C7-FE81-4080-A643-90F204935236}"/>
    <cellStyle name="Normal 4 9 5" xfId="2946" xr:uid="{00000000-0005-0000-0000-0000C4060000}"/>
    <cellStyle name="Normal 4 9 5 2" xfId="6125" xr:uid="{8FE178C2-CBA3-433F-A7C2-84FC619F5B81}"/>
    <cellStyle name="Normal 4 9 5 2 2" xfId="24055" xr:uid="{4E4E5A2D-359D-46B2-A19E-DBF03D5EF5F9}"/>
    <cellStyle name="Normal 4 9 5 2 3" xfId="27542" xr:uid="{C39916A2-C003-4C43-9C9A-9AC63521D991}"/>
    <cellStyle name="Normal 4 9 5 2 4" xfId="15603" xr:uid="{4543F762-D666-4FA6-ABE4-C9631A5B5E34}"/>
    <cellStyle name="Normal 4 9 5 3" xfId="8056" xr:uid="{DE5353BF-C4EC-4276-9C20-3C9D1B71ABCA}"/>
    <cellStyle name="Normal 4 9 5 3 2" xfId="28758" xr:uid="{BC05135D-49F9-4C43-8779-B049198642E6}"/>
    <cellStyle name="Normal 4 9 5 3 3" xfId="18436" xr:uid="{AD4191F7-A8FF-4446-ABBC-0AF88631DCE5}"/>
    <cellStyle name="Normal 4 9 5 4" xfId="10889" xr:uid="{FA8A25CE-B31C-43F8-A59B-36EA28645A33}"/>
    <cellStyle name="Normal 4 9 5 4 2" xfId="21269" xr:uid="{4927AD9C-0BD5-4299-BC43-309E2FA370C1}"/>
    <cellStyle name="Normal 4 9 5 5" xfId="23970" xr:uid="{34073EE8-2408-4029-BCA1-F24C370C643F}"/>
    <cellStyle name="Normal 4 9 5 6" xfId="13466" xr:uid="{AC7DC948-1164-4B8F-BA4C-16C1F6D5BBCA}"/>
    <cellStyle name="Normal 4 9 6" xfId="2505" xr:uid="{00000000-0005-0000-0000-0000C5060000}"/>
    <cellStyle name="Normal 4 9 6 2" xfId="5784" xr:uid="{C5DB1F4C-84E0-4922-9AF3-EB13B41C9A24}"/>
    <cellStyle name="Normal 4 9 6 2 2" xfId="27871" xr:uid="{87BC2480-2AB3-4E58-946B-68C1A6688A73}"/>
    <cellStyle name="Normal 4 9 6 2 3" xfId="15176" xr:uid="{6429479B-48DE-4743-A1AE-AE3E25563ABC}"/>
    <cellStyle name="Normal 4 9 6 3" xfId="7629" xr:uid="{DC26186C-24BB-4851-B8BA-E951777B6486}"/>
    <cellStyle name="Normal 4 9 6 3 2" xfId="18009" xr:uid="{8D143DA6-04AA-4573-A04D-157B4DFCECA0}"/>
    <cellStyle name="Normal 4 9 6 4" xfId="10462" xr:uid="{6E09233B-E859-4C16-B2F7-186BEBD86034}"/>
    <cellStyle name="Normal 4 9 6 4 2" xfId="20842" xr:uid="{B2EBD67C-2D94-4BBC-9EC9-755791AC361C}"/>
    <cellStyle name="Normal 4 9 6 5" xfId="23169" xr:uid="{F03EBC55-AE1F-42DF-AB33-8551F9067632}"/>
    <cellStyle name="Normal 4 9 6 6" xfId="12892" xr:uid="{3021E087-4766-4419-B53E-DFF3977350AA}"/>
    <cellStyle name="Normal 4 9 7" xfId="2261" xr:uid="{00000000-0005-0000-0000-0000B9060000}"/>
    <cellStyle name="Normal 4 9 7 2" xfId="7387" xr:uid="{32C9A824-0488-4806-8D99-CFC51AABAF81}"/>
    <cellStyle name="Normal 4 9 7 2 2" xfId="17767" xr:uid="{DA96CD8A-5157-4F8F-9A9C-59010E38E781}"/>
    <cellStyle name="Normal 4 9 7 3" xfId="10220" xr:uid="{DC37B7A9-8333-428A-AFF8-B24F26B0F802}"/>
    <cellStyle name="Normal 4 9 7 3 2" xfId="20600" xr:uid="{09BA70BB-9E2F-4C92-BDE6-A2D55D353E26}"/>
    <cellStyle name="Normal 4 9 7 4" xfId="24843" xr:uid="{4CB515D3-9236-4373-A92A-18A2F5F6E62F}"/>
    <cellStyle name="Normal 4 9 7 5" xfId="14934" xr:uid="{A33D728C-722B-4236-A9CF-7BF81F686EC4}"/>
    <cellStyle name="Normal 4 9 8" xfId="3998" xr:uid="{FB00525F-F625-4EBD-91ED-9DCBAED536F6}"/>
    <cellStyle name="Normal 4 9 8 2" xfId="8821" xr:uid="{18EB733E-EE76-4921-A96E-C69C33C3D8B9}"/>
    <cellStyle name="Normal 4 9 8 2 2" xfId="19201" xr:uid="{30B088D8-493E-4B50-8AE3-E18AEF7C462B}"/>
    <cellStyle name="Normal 4 9 8 3" xfId="11654" xr:uid="{85D8D720-9657-4EE8-BBCD-0244CF3EF351}"/>
    <cellStyle name="Normal 4 9 8 3 2" xfId="22034" xr:uid="{0A524794-595E-421E-98C3-5BD4E863566A}"/>
    <cellStyle name="Normal 4 9 8 4" xfId="16368" xr:uid="{C46AB949-0015-4839-8683-C34DB6ABA655}"/>
    <cellStyle name="Normal 4 9 9" xfId="5341" xr:uid="{9F32A828-194D-41BB-86AC-BC1E9E4BD583}"/>
    <cellStyle name="Normal 4 9 9 2" xfId="14639"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2" xr:uid="{54CDD460-EA0A-4C9F-A2E9-D83616F70B34}"/>
    <cellStyle name="Normal 5 2 2 3 3 2 3 2 2 3" xfId="22973"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0" xr:uid="{51905AF2-C163-47F0-8B1F-2980361FD244}"/>
    <cellStyle name="Normal 5 2 2 3 3 2 3 2 3 3 3" xfId="30241" xr:uid="{CA1835E3-D7CA-494D-AA80-1B1149D5AFB8}"/>
    <cellStyle name="Normal 5 2 2 3 3 2 3 2 3 3 3 2" xfId="31384" xr:uid="{887E578E-D69D-402D-8C71-0EB314923E1C}"/>
    <cellStyle name="Normal 5 2 2 3 3 2 3 2 3 3 4" xfId="31581" xr:uid="{92D8B8E4-BB12-424E-9790-D21F8131DC73}"/>
    <cellStyle name="Normal 5 2 2 3 3 2 3 2 4" xfId="25786" xr:uid="{1D08EFFC-DA7F-41BE-978E-EC07123E36B4}"/>
    <cellStyle name="Normal 5 2 2 3 3 2 3 3" xfId="1058" xr:uid="{00000000-0005-0000-0000-0000D5050000}"/>
    <cellStyle name="Normal 5 2 2 3 3 2 3 4" xfId="2948" xr:uid="{00000000-0005-0000-0000-0000D2060000}"/>
    <cellStyle name="Normal 5 2 2 3 3 2 3 4 2" xfId="31295" xr:uid="{78CA0B19-A34B-4E31-AA24-2A14D9E7C4D2}"/>
    <cellStyle name="Normal 5 2 2 3 3 2 3 5" xfId="2101" xr:uid="{00000000-0005-0000-0000-000062020000}"/>
    <cellStyle name="Normal 5 2 2 3 3 2 3 5 2" xfId="4645" xr:uid="{DCF2241D-14ED-485A-9D65-B2AB943923E7}"/>
    <cellStyle name="Normal 5 2 2 3 3 2 3 5 3" xfId="30181" xr:uid="{A412684C-6109-4521-B609-EE02EEB536F2}"/>
    <cellStyle name="Normal 5 2 2 3 3 2 3 5 3 2" xfId="31325" xr:uid="{B0044842-2681-4637-80B7-F8CD98CD6A4C}"/>
    <cellStyle name="Normal 5 2 2 3 3 2 3 5 4" xfId="31521" xr:uid="{F88276D7-3241-416D-82B9-264DD5195C56}"/>
    <cellStyle name="Normal 5 2 2 3 3 2 3 6" xfId="4000" xr:uid="{F1B4F0B9-FD33-4680-A501-B9D0765C51F9}"/>
    <cellStyle name="Normal 5 2 2 3 3 2 3 6 2" xfId="4694" xr:uid="{87C651C8-4B39-4467-81FB-F4E1577DF4A5}"/>
    <cellStyle name="Normal 5 2 2 3 3 2 3 6 3" xfId="30302" xr:uid="{20D658DA-AA9C-4B8A-88DB-4A53FA3E1566}"/>
    <cellStyle name="Normal 5 2 2 3 3 2 3 6 3 2" xfId="31445" xr:uid="{8335C654-6A5B-43B0-9BF5-99B5E4D6EAF0}"/>
    <cellStyle name="Normal 5 2 2 3 3 2 3 6 4" xfId="31642" xr:uid="{648E6EA8-0CB8-4625-96BD-1713085C6150}"/>
    <cellStyle name="Normal 5 2 2 3 3 2 3 7" xfId="30123" xr:uid="{DAC80EA3-45F7-49F1-A349-239CC3856162}"/>
    <cellStyle name="Normal 5 2 2 3 3 2 3 7 2" xfId="30485" xr:uid="{207BB286-D44A-4530-97B5-78C32E75393D}"/>
    <cellStyle name="Normal 5 2 2 3 3 2 4" xfId="1059" xr:uid="{00000000-0005-0000-0000-0000D6050000}"/>
    <cellStyle name="Normal 5 2 2 3 3 2 4 2" xfId="2947" xr:uid="{00000000-0005-0000-0000-0000D3060000}"/>
    <cellStyle name="Normal 5 2 2 3 3 2 4 3" xfId="25591" xr:uid="{5B9280FC-9264-4B15-A200-680DEEC4D82C}"/>
    <cellStyle name="Normal 5 2 2 3 3 2 4 3 2" xfId="29623" xr:uid="{10ECCC93-74F9-4A09-802F-48DA5B303C31}"/>
    <cellStyle name="Normal 5 2 2 3 3 2 4 3 3" xfId="29599" xr:uid="{C8E61550-9BF6-4809-AD63-521FABB334AF}"/>
    <cellStyle name="Normal 5 2 2 3 3 2 4 3 3 2" xfId="29643" xr:uid="{CBBE4A4C-8051-48A5-A221-A862F98BE9FB}"/>
    <cellStyle name="Normal 5 2 2 3 3 2 4 3 3 3" xfId="30385" xr:uid="{869F3D5D-AE97-4CC5-B41A-A19DC4D969BE}"/>
    <cellStyle name="Normal 5 2 2 3 3 2 4 3 3 4" xfId="30372" xr:uid="{5CC7FCC2-30E8-4DE4-8C04-E4F3FF779ED6}"/>
    <cellStyle name="Normal 5 2 2 3 3 2 4 3 3 4 2" xfId="31711" xr:uid="{97349D98-A108-4282-8CFA-A793557F04C8}"/>
    <cellStyle name="Normal 5 2 2 3 3 2 4 3 4" xfId="30355" xr:uid="{1C60EA9A-684E-4679-89C8-749CEAB253C5}"/>
    <cellStyle name="Normal 5 2 2 3 3 2 4 3 4 2" xfId="31697" xr:uid="{AD204089-4C71-4050-991D-38E2B324F7EB}"/>
    <cellStyle name="Normal 5 2 2 3 3 2 5" xfId="2100" xr:uid="{00000000-0005-0000-0000-000060020000}"/>
    <cellStyle name="Normal 5 2 2 3 3 2 5 2" xfId="4664" xr:uid="{456E6ACB-B92B-4E09-90D7-9887AC9A6356}"/>
    <cellStyle name="Normal 5 2 2 3 3 2 5 3" xfId="30180" xr:uid="{949196C8-26F0-48F8-A360-5C93471FB753}"/>
    <cellStyle name="Normal 5 2 2 3 3 2 5 3 2" xfId="31324" xr:uid="{1776B697-3D7A-44A6-8CF4-26DCA157D5FD}"/>
    <cellStyle name="Normal 5 2 2 3 3 2 5 4" xfId="31520" xr:uid="{BEF860A1-5D07-4575-A886-606466C1C1D9}"/>
    <cellStyle name="Normal 5 2 2 3 3 2 6" xfId="3999" xr:uid="{A738EDEF-3EA0-4135-885D-6506E619A596}"/>
    <cellStyle name="Normal 5 2 2 3 3 2 6 2" xfId="4813" xr:uid="{54779593-FE24-451B-9985-E9D706451F82}"/>
    <cellStyle name="Normal 5 2 2 3 3 2 6 3" xfId="30301" xr:uid="{6891DA91-5722-4BAC-8C6B-FDD9DC564F07}"/>
    <cellStyle name="Normal 5 2 2 3 3 2 6 3 2" xfId="31444" xr:uid="{6A366D88-F890-46E2-BB04-E1D17258EF3B}"/>
    <cellStyle name="Normal 5 2 2 3 3 2 6 4" xfId="31641" xr:uid="{06A84B95-836D-4AEB-8DAA-809DFA91FB68}"/>
    <cellStyle name="Normal 5 2 2 3 3 2 7" xfId="30122" xr:uid="{16F6B502-50DE-40DF-90B1-0876CC1A1C94}"/>
    <cellStyle name="Normal 5 2 2 3 3 2 7 2" xfId="30484"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2 2" xfId="30089" xr:uid="{2B878A51-CD5F-4DE5-B930-3F48D284360B}"/>
    <cellStyle name="Normal 5 2 2 3 3 4 2 2 2 3" xfId="3718" xr:uid="{00000000-0005-0000-0000-000047050000}"/>
    <cellStyle name="Normal 5 2 2 3 3 4 2 2 2 3 2" xfId="4814" xr:uid="{A9DAC7E2-553D-4565-B80F-940B97A51BE8}"/>
    <cellStyle name="Normal 5 2 2 3 3 4 2 2 2 3 3" xfId="30242" xr:uid="{BA581B0B-DADD-427E-9227-F1A4995BB8C9}"/>
    <cellStyle name="Normal 5 2 2 3 3 4 2 2 2 3 3 2" xfId="31385" xr:uid="{D3E5510B-31A3-4A73-B547-9B3F2D2B326B}"/>
    <cellStyle name="Normal 5 2 2 3 3 4 2 2 2 3 4" xfId="31582" xr:uid="{21BABE29-A0ED-45DF-9708-DEE6E0C6E1A6}"/>
    <cellStyle name="Normal 5 2 2 3 3 4 2 2 2 4" xfId="25781" xr:uid="{36E75808-49D3-4D14-9DA6-61DB80D655FD}"/>
    <cellStyle name="Normal 5 2 2 3 3 4 2 2 3" xfId="1995" xr:uid="{00000000-0005-0000-0000-0000DD050000}"/>
    <cellStyle name="Normal 5 2 2 3 3 4 2 2 4" xfId="23412" xr:uid="{BA854DC5-60A5-4E12-82F7-BBD7FC263D3A}"/>
    <cellStyle name="Normal 5 2 2 3 3 4 2 3" xfId="1065" xr:uid="{00000000-0005-0000-0000-0000DE050000}"/>
    <cellStyle name="Normal 5 2 2 3 3 4 2 3 2" xfId="1066" xr:uid="{00000000-0005-0000-0000-0000DF050000}"/>
    <cellStyle name="Normal 5 2 2 3 3 4 2 3 2 2" xfId="25813" xr:uid="{0AE676AB-4C86-4CA3-9C45-55D8413D79AD}"/>
    <cellStyle name="Normal 5 2 2 3 3 4 2 3 2 3" xfId="23195" xr:uid="{A05CFCBC-1C32-439E-B3B0-8BBB5EA27847}"/>
    <cellStyle name="Normal 5 2 2 3 3 4 2 3 3" xfId="1067" xr:uid="{00000000-0005-0000-0000-0000E0050000}"/>
    <cellStyle name="Normal 5 2 2 3 3 4 2 3 3 2" xfId="24260" xr:uid="{4E635149-A9CA-4E61-A008-49F6F6E6E5A8}"/>
    <cellStyle name="Normal 5 2 2 3 3 4 2 3 3 3" xfId="24681" xr:uid="{F7A47AF9-6E5B-4813-8096-B603E3BB974D}"/>
    <cellStyle name="Normal 5 2 2 3 3 4 2 3 4" xfId="2103" xr:uid="{00000000-0005-0000-0000-000068020000}"/>
    <cellStyle name="Normal 5 2 2 3 3 4 2 3 4 2" xfId="4707" xr:uid="{B07E0505-B8A6-484D-AAA8-0C41974ED4F4}"/>
    <cellStyle name="Normal 5 2 2 3 3 4 2 3 4 3" xfId="30183" xr:uid="{9A0870E9-F2F2-44FB-8B46-C48A4968FEEF}"/>
    <cellStyle name="Normal 5 2 2 3 3 4 2 3 4 3 2" xfId="31327" xr:uid="{CF04E88C-F7B3-4D7A-9717-FD9ACBD6475E}"/>
    <cellStyle name="Normal 5 2 2 3 3 4 2 3 4 4" xfId="31523" xr:uid="{A111558E-E85F-4251-9D3B-B86A6E2852FF}"/>
    <cellStyle name="Normal 5 2 2 3 3 4 2 3 5" xfId="25791" xr:uid="{BE81E2B3-54B5-44DA-A7B7-DF27FBF44B0E}"/>
    <cellStyle name="Normal 5 2 2 3 3 4 2 3 6" xfId="30535" xr:uid="{6AF04956-A4AA-40F2-9013-C6A327256590}"/>
    <cellStyle name="Normal 5 2 2 3 3 4 2 4" xfId="24193" xr:uid="{8D3CA287-FEA1-4E49-ADF5-2EF14E33D055}"/>
    <cellStyle name="Normal 5 2 2 3 3 4 3" xfId="1068" xr:uid="{00000000-0005-0000-0000-0000E1050000}"/>
    <cellStyle name="Normal 5 2 2 3 3 4 4" xfId="2949" xr:uid="{00000000-0005-0000-0000-0000DB060000}"/>
    <cellStyle name="Normal 5 2 2 3 3 4 4 2" xfId="31289" xr:uid="{DEB5B321-0F2A-4419-A5CA-930B6F07E2F7}"/>
    <cellStyle name="Normal 5 2 2 3 3 4 5" xfId="2102" xr:uid="{00000000-0005-0000-0000-000065020000}"/>
    <cellStyle name="Normal 5 2 2 3 3 4 5 2" xfId="3790" xr:uid="{BC5A38D1-BFF3-476A-8A69-EA1EE0617EC6}"/>
    <cellStyle name="Normal 5 2 2 3 3 4 5 3" xfId="30182" xr:uid="{5C24DA68-97CD-49FE-802F-E259FD9B70A3}"/>
    <cellStyle name="Normal 5 2 2 3 3 4 5 3 2" xfId="31326" xr:uid="{79426398-3EAD-4E7A-9356-7A768B6FCB74}"/>
    <cellStyle name="Normal 5 2 2 3 3 4 5 4" xfId="31522" xr:uid="{3AC3627F-72DF-4B18-B008-B92A5C21CB5D}"/>
    <cellStyle name="Normal 5 2 2 3 3 4 6" xfId="4001" xr:uid="{D8FD9E04-9092-4C4B-A910-C73C5CD42691}"/>
    <cellStyle name="Normal 5 2 2 3 3 4 6 2" xfId="4693" xr:uid="{E279391E-A262-4102-8448-E71B06C35C79}"/>
    <cellStyle name="Normal 5 2 2 3 3 4 6 3" xfId="30303" xr:uid="{A30F632E-33C2-4D26-936D-ECDA03E22F6E}"/>
    <cellStyle name="Normal 5 2 2 3 3 4 6 3 2" xfId="31446" xr:uid="{164E3A5C-7416-44FC-8177-DC798DF6E6A0}"/>
    <cellStyle name="Normal 5 2 2 3 3 4 6 4" xfId="31643" xr:uid="{B9006B00-B933-4FB1-A35A-D7221D1C0512}"/>
    <cellStyle name="Normal 5 2 2 3 3 4 7" xfId="30124" xr:uid="{703E38E7-8BA4-47CE-A103-8E02D7643E7A}"/>
    <cellStyle name="Normal 5 2 2 3 3 4 7 2" xfId="30486" xr:uid="{2C6C969A-844E-4616-8573-0FAFBA4D69CF}"/>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3" xr:uid="{DF0BC7BF-5428-4780-84E3-7F8E288418C8}"/>
    <cellStyle name="Normal 5 2 2 3 3 5 3 2 2" xfId="27325" xr:uid="{F12C00FE-6AFB-4D00-84B2-71822DC2DF6A}"/>
    <cellStyle name="Normal 5 2 2 3 3 5 3 3" xfId="22847" xr:uid="{659AE614-353A-4FE0-9C98-E3D2FE7BC367}"/>
    <cellStyle name="Normal 5 2 2 3 3 5 3 4" xfId="30243" xr:uid="{10F24001-7CC0-44EC-B648-411E63A266B9}"/>
    <cellStyle name="Normal 5 2 2 3 3 5 3 4 2" xfId="31386" xr:uid="{B9C0C66D-8676-4A44-BA99-B9C8122368E0}"/>
    <cellStyle name="Normal 5 2 2 3 3 5 3 5" xfId="31583" xr:uid="{747A6EBE-5AA8-4D25-B6CA-2B8E86458B98}"/>
    <cellStyle name="Normal 5 2 2 3 3 5 4" xfId="25351"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0" xr:uid="{B47C1D1D-4990-4E6D-8D87-F2D0EA821190}"/>
    <cellStyle name="Normal 5 2 2 3 4 3 2 2 3" xfId="25683"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7" xr:uid="{2AAB0A08-DE9A-4C96-9B2A-1DB1A63BD9DB}"/>
    <cellStyle name="Normal 5 2 2 3 4 3 2 3 3 3" xfId="30244" xr:uid="{0B60F80B-7368-4D89-BA1E-AC6E4192ADD4}"/>
    <cellStyle name="Normal 5 2 2 3 4 3 2 3 3 3 2" xfId="31387" xr:uid="{6980F92F-2E8D-4F9E-B82F-A0952100F3DD}"/>
    <cellStyle name="Normal 5 2 2 3 4 3 2 3 3 4" xfId="31584" xr:uid="{7B6E9149-EDD8-47F2-8D5F-A2FC9635B763}"/>
    <cellStyle name="Normal 5 2 2 3 4 3 2 4" xfId="25684" xr:uid="{D36B2ED3-0F57-4BA2-8ECD-62BF05B0572F}"/>
    <cellStyle name="Normal 5 2 2 3 4 3 3" xfId="1077" xr:uid="{00000000-0005-0000-0000-0000EB050000}"/>
    <cellStyle name="Normal 5 2 2 3 4 3 4" xfId="2950" xr:uid="{00000000-0005-0000-0000-0000E1060000}"/>
    <cellStyle name="Normal 5 2 2 3 4 3 4 2" xfId="31273" xr:uid="{48413553-C1B7-4B8D-A3C6-C8BF89975138}"/>
    <cellStyle name="Normal 5 2 2 3 4 3 5" xfId="2105" xr:uid="{00000000-0005-0000-0000-00006C020000}"/>
    <cellStyle name="Normal 5 2 2 3 4 3 5 2" xfId="4052" xr:uid="{49B8B7A8-4856-40A4-A58F-9BFE37881BD3}"/>
    <cellStyle name="Normal 5 2 2 3 4 3 5 3" xfId="30185" xr:uid="{A70DBE0C-D5CA-4EAB-A3CA-07F95394E9AE}"/>
    <cellStyle name="Normal 5 2 2 3 4 3 5 3 2" xfId="31329" xr:uid="{490372D4-432A-4B6E-B243-E866D76B8184}"/>
    <cellStyle name="Normal 5 2 2 3 4 3 5 4" xfId="31525" xr:uid="{90AC1405-FE79-424A-BC37-FF05E9503406}"/>
    <cellStyle name="Normal 5 2 2 3 4 3 6" xfId="4003" xr:uid="{2E9BA179-24FF-4822-9D6C-F2734EFD2CB0}"/>
    <cellStyle name="Normal 5 2 2 3 4 3 6 2" xfId="4803" xr:uid="{2387F2B7-3B47-4789-BF4E-B979001A8FAA}"/>
    <cellStyle name="Normal 5 2 2 3 4 3 6 3" xfId="30305" xr:uid="{5726D493-8CED-4265-A434-DFD8EB311CD3}"/>
    <cellStyle name="Normal 5 2 2 3 4 3 6 3 2" xfId="31448" xr:uid="{FB181689-6E48-4E44-96B3-385555CE579C}"/>
    <cellStyle name="Normal 5 2 2 3 4 3 6 4" xfId="31645" xr:uid="{0067E494-22D7-4B3A-984D-B426336F4E2D}"/>
    <cellStyle name="Normal 5 2 2 3 4 3 7" xfId="30126" xr:uid="{902DB47F-C143-433C-8E02-ECCFBB8FA346}"/>
    <cellStyle name="Normal 5 2 2 3 4 3 7 2" xfId="30488" xr:uid="{56017849-602A-438E-96E0-4DE9B6F02764}"/>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5" xr:uid="{FB999CD8-02A8-4F7C-89CE-DB6631DE48C4}"/>
    <cellStyle name="Normal 5 2 2 3 4 4 3 3" xfId="30245" xr:uid="{EE5ADEA2-84D4-4505-87AE-A6C270C3F801}"/>
    <cellStyle name="Normal 5 2 2 3 4 4 3 3 2" xfId="31388" xr:uid="{DE289E50-B422-42E4-BB23-771C03B0FE6E}"/>
    <cellStyle name="Normal 5 2 2 3 4 4 3 4" xfId="31585" xr:uid="{8C678CD5-606D-4C9C-A7A2-159D864DB7F7}"/>
    <cellStyle name="Normal 5 2 2 3 4 5" xfId="2104" xr:uid="{00000000-0005-0000-0000-00006A020000}"/>
    <cellStyle name="Normal 5 2 2 3 4 5 2" xfId="4658" xr:uid="{67E9FDA9-5A2B-445D-B40D-93E8A98A8238}"/>
    <cellStyle name="Normal 5 2 2 3 4 5 3" xfId="30184" xr:uid="{4CB0E304-139B-42D7-9A87-E169EFE7D601}"/>
    <cellStyle name="Normal 5 2 2 3 4 5 3 2" xfId="31328" xr:uid="{0F5135EB-14E6-42DE-B2B0-75C666FB0A17}"/>
    <cellStyle name="Normal 5 2 2 3 4 5 4" xfId="31524" xr:uid="{E4FC8698-639F-4C7B-A547-7219F1D50986}"/>
    <cellStyle name="Normal 5 2 2 3 4 6" xfId="4002" xr:uid="{483D2F10-7048-47B5-8EC8-C27C7ED5C5D2}"/>
    <cellStyle name="Normal 5 2 2 3 4 6 2" xfId="4720" xr:uid="{9099B238-0B4B-4E4D-B266-C731E14F65F2}"/>
    <cellStyle name="Normal 5 2 2 3 4 6 3" xfId="30304" xr:uid="{CE79C3A2-8FAA-47C3-A986-94ABFF393284}"/>
    <cellStyle name="Normal 5 2 2 3 4 6 3 2" xfId="31447" xr:uid="{6D797409-02BE-47A8-973D-58729081A7B3}"/>
    <cellStyle name="Normal 5 2 2 3 4 6 4" xfId="31644" xr:uid="{F8C769A2-8633-48D8-9C86-DFE6F04F67C4}"/>
    <cellStyle name="Normal 5 2 2 3 4 7" xfId="30125" xr:uid="{920D9317-59AD-4444-9F3B-B0AB3DA1419C}"/>
    <cellStyle name="Normal 5 2 2 3 4 7 2" xfId="30487" xr:uid="{2D2D5388-0491-48DD-9BA0-7F231209010E}"/>
    <cellStyle name="Normal 5 2 2 3 5" xfId="2066" xr:uid="{00000000-0005-0000-0000-00005D020000}"/>
    <cellStyle name="Normal 5 2 2 3 5 2" xfId="4743" xr:uid="{D9BCE5B0-F41F-41F6-A6AC-41E5B78235A9}"/>
    <cellStyle name="Normal 5 2 2 3 5 3" xfId="30165" xr:uid="{F6DDC9EB-CD6C-4D04-8F67-4FD996169366}"/>
    <cellStyle name="Normal 5 2 2 3 5 3 2" xfId="30489" xr:uid="{063E2B6E-8838-4EF2-91BA-1A4AB6C209F2}"/>
    <cellStyle name="Normal 5 2 2 3 5 4" xfId="31505" xr:uid="{4C9C7E84-AA75-41E2-BFB1-21A740FAD8B6}"/>
    <cellStyle name="Normal 5 2 2 3 6" xfId="30102" xr:uid="{93BD7124-346B-4FA7-9E75-822A18739E86}"/>
    <cellStyle name="Normal 5 2 2 3 6 2" xfId="30470"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4" xr:uid="{B7ABCA13-C252-49DE-8A75-C393116E6978}"/>
    <cellStyle name="Normal 5 2 2 4 3 2 2 3" xfId="25770"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5" xr:uid="{E49EB17C-CF0A-4F32-A8B8-D0C3423F7ADE}"/>
    <cellStyle name="Normal 5 2 2 4 3 2 3 3 3" xfId="30246" xr:uid="{A9BCBA25-83A3-4A30-9CD3-15C108FB8C79}"/>
    <cellStyle name="Normal 5 2 2 4 3 2 3 3 3 2" xfId="31389" xr:uid="{05EB7F35-34C6-4A04-A0F4-C81EF4E61930}"/>
    <cellStyle name="Normal 5 2 2 4 3 2 3 3 4" xfId="31586" xr:uid="{75B07DF1-2E2E-4D26-A331-293EB1A84567}"/>
    <cellStyle name="Normal 5 2 2 4 3 2 4" xfId="24569" xr:uid="{CA10D6C3-1290-4ABF-AABF-26E17988ED1A}"/>
    <cellStyle name="Normal 5 2 2 4 3 3" xfId="1085" xr:uid="{00000000-0005-0000-0000-0000F5050000}"/>
    <cellStyle name="Normal 5 2 2 4 3 4" xfId="2951" xr:uid="{00000000-0005-0000-0000-0000E8060000}"/>
    <cellStyle name="Normal 5 2 2 4 3 4 2" xfId="31276" xr:uid="{5827531A-151D-490E-B9CC-5F64E61F31DF}"/>
    <cellStyle name="Normal 5 2 2 4 3 5" xfId="2107" xr:uid="{00000000-0005-0000-0000-000070020000}"/>
    <cellStyle name="Normal 5 2 2 4 3 5 2" xfId="4629" xr:uid="{CB491582-F2CB-4E36-BE6E-EFC681D7156D}"/>
    <cellStyle name="Normal 5 2 2 4 3 5 3" xfId="30187" xr:uid="{3AAE0EAE-E8B5-495C-B313-D9EF9D9CAB64}"/>
    <cellStyle name="Normal 5 2 2 4 3 5 3 2" xfId="31331" xr:uid="{0267AC5B-64C6-4486-ADCE-246F465FDD47}"/>
    <cellStyle name="Normal 5 2 2 4 3 5 4" xfId="31527" xr:uid="{9CB041FA-68C5-4343-A51A-DA27C8958F9D}"/>
    <cellStyle name="Normal 5 2 2 4 3 6" xfId="4005" xr:uid="{D558FD0F-23C1-46DD-B9F0-9F8795729785}"/>
    <cellStyle name="Normal 5 2 2 4 3 6 2" xfId="4712" xr:uid="{B120F520-B966-4AD5-8EBE-409F270073F9}"/>
    <cellStyle name="Normal 5 2 2 4 3 6 3" xfId="30307" xr:uid="{699D5CA2-FACA-4377-99AD-77942E973491}"/>
    <cellStyle name="Normal 5 2 2 4 3 6 3 2" xfId="31450" xr:uid="{5F533371-818D-4244-ABD4-7A17DD389363}"/>
    <cellStyle name="Normal 5 2 2 4 3 6 4" xfId="31647" xr:uid="{EB53F69C-BF68-4DCA-85B3-F9FB5F32E27C}"/>
    <cellStyle name="Normal 5 2 2 4 3 7" xfId="30128" xr:uid="{BDE27110-9B13-48B7-8653-B497F720F538}"/>
    <cellStyle name="Normal 5 2 2 4 3 7 2" xfId="30491" xr:uid="{FD9D9EF5-F197-45A3-BC3A-5650DE888412}"/>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0" xr:uid="{85B5A93A-A824-41A3-9870-5FB5020B28AB}"/>
    <cellStyle name="Normal 5 2 2 4 4 3 3" xfId="30247" xr:uid="{33C48EDD-9586-4230-8BA4-66265587F273}"/>
    <cellStyle name="Normal 5 2 2 4 4 3 3 2" xfId="31390" xr:uid="{922174FC-994D-4960-94F6-152FE500B889}"/>
    <cellStyle name="Normal 5 2 2 4 4 3 4" xfId="31587" xr:uid="{E291B842-5ED4-4126-8BEA-A2175FDD78C9}"/>
    <cellStyle name="Normal 5 2 2 4 5" xfId="2106" xr:uid="{00000000-0005-0000-0000-00006E020000}"/>
    <cellStyle name="Normal 5 2 2 4 5 2" xfId="4678" xr:uid="{1C1F360D-C6E5-496D-8E0B-7C61EF688A4B}"/>
    <cellStyle name="Normal 5 2 2 4 5 3" xfId="30186" xr:uid="{2FA02E78-E05B-4D87-8A46-DB8A8ADCC86C}"/>
    <cellStyle name="Normal 5 2 2 4 5 3 2" xfId="31330" xr:uid="{FBB927C5-8BB1-4180-BA69-EEF312036142}"/>
    <cellStyle name="Normal 5 2 2 4 5 4" xfId="31526" xr:uid="{8FFD126D-2DEA-4100-A5CD-7641C553E7A8}"/>
    <cellStyle name="Normal 5 2 2 4 6" xfId="4004" xr:uid="{487C8B09-2829-42FC-9B86-25DB3AB10663}"/>
    <cellStyle name="Normal 5 2 2 4 6 2" xfId="4776" xr:uid="{C7B64242-53F0-4D37-B483-14A3329CCC0F}"/>
    <cellStyle name="Normal 5 2 2 4 6 3" xfId="30306" xr:uid="{A106EA70-5CF5-4F4F-839A-1F540D6AFC82}"/>
    <cellStyle name="Normal 5 2 2 4 6 3 2" xfId="31449" xr:uid="{E6C509AA-8B5E-4123-B775-483D5B730539}"/>
    <cellStyle name="Normal 5 2 2 4 6 4" xfId="31646" xr:uid="{8920FE63-A71F-4725-A7D7-BA468668BA0F}"/>
    <cellStyle name="Normal 5 2 2 4 7" xfId="30127" xr:uid="{2236E3FF-3A86-4CD1-98F1-1886F111A065}"/>
    <cellStyle name="Normal 5 2 2 4 7 2" xfId="30490" xr:uid="{45FC10F0-4741-45B2-BDBE-913619A599F3}"/>
    <cellStyle name="Normal 5 2 2 5" xfId="29600" xr:uid="{51A7D0CB-4AEF-4815-897D-E9DF6C04761B}"/>
    <cellStyle name="Normal 5 2 2 5 2" xfId="29631" xr:uid="{4D46F027-DFAF-43F3-8432-E8ADA4FEF75B}"/>
    <cellStyle name="Normal 5 2 2 5 3" xfId="30356" xr:uid="{B88E4284-E474-4823-9891-BF93F08DC332}"/>
    <cellStyle name="Normal 5 2 2 5 3 2" xfId="30492" xr:uid="{31576F81-3AEC-4A0F-9C51-2A5DB1814C7E}"/>
    <cellStyle name="Normal 5 2 2 6" xfId="31497"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6" xr:uid="{4777385D-2B03-4739-880A-360C2F6CA172}"/>
    <cellStyle name="Normal 5 2 4 3 2 3 2 2 3" xfId="25590"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2" xr:uid="{FD3276C6-408C-4237-B809-AE73C12F6AE6}"/>
    <cellStyle name="Normal 5 2 4 3 2 3 2 3 3 3" xfId="30248" xr:uid="{8E939996-71BD-47CE-9BF4-4ED640E9C488}"/>
    <cellStyle name="Normal 5 2 4 3 2 3 2 3 3 3 2" xfId="31391" xr:uid="{E5FDB7D8-82CC-42F9-B24A-1AB0B72AE30F}"/>
    <cellStyle name="Normal 5 2 4 3 2 3 2 3 3 4" xfId="31588" xr:uid="{169BD90C-78A7-48C8-8B4D-B8A3362C27BE}"/>
    <cellStyle name="Normal 5 2 4 3 2 3 2 4" xfId="23144" xr:uid="{70717655-02F4-404C-95BB-4DB5536E3E99}"/>
    <cellStyle name="Normal 5 2 4 3 2 3 3" xfId="1101" xr:uid="{00000000-0005-0000-0000-000006060000}"/>
    <cellStyle name="Normal 5 2 4 3 2 3 4" xfId="2953" xr:uid="{00000000-0005-0000-0000-0000F4060000}"/>
    <cellStyle name="Normal 5 2 4 3 2 3 4 2" xfId="31277" xr:uid="{51508AF3-39AA-43A7-A514-BBE022261B7A}"/>
    <cellStyle name="Normal 5 2 4 3 2 3 5" xfId="2109" xr:uid="{00000000-0005-0000-0000-000079020000}"/>
    <cellStyle name="Normal 5 2 4 3 2 3 5 2" xfId="4628" xr:uid="{D9BC3CB2-5DA1-450C-BCAA-C84E226AB1E6}"/>
    <cellStyle name="Normal 5 2 4 3 2 3 5 3" xfId="30189" xr:uid="{2FCB911F-22F5-4527-8AEA-8BB8AA3518F0}"/>
    <cellStyle name="Normal 5 2 4 3 2 3 5 3 2" xfId="31333" xr:uid="{C304E2DA-C317-4027-B01C-219F31AF267C}"/>
    <cellStyle name="Normal 5 2 4 3 2 3 5 4" xfId="31529" xr:uid="{0DF2BB2A-E61A-4C92-BAFA-3A88549AEB66}"/>
    <cellStyle name="Normal 5 2 4 3 2 3 6" xfId="4007" xr:uid="{993A1062-C514-464B-A529-806C1AF30B6A}"/>
    <cellStyle name="Normal 5 2 4 3 2 3 6 2" xfId="4692" xr:uid="{C18C23D0-B407-4C1A-B972-7E83A621B743}"/>
    <cellStyle name="Normal 5 2 4 3 2 3 6 3" xfId="30309" xr:uid="{487F42B9-1B4B-44C3-988E-42342B8A86DF}"/>
    <cellStyle name="Normal 5 2 4 3 2 3 6 3 2" xfId="31452" xr:uid="{27CFB7E5-D04B-4E2D-9DC7-CDEAC6CF78C9}"/>
    <cellStyle name="Normal 5 2 4 3 2 3 6 4" xfId="31649" xr:uid="{4D303C41-AC8E-454A-A937-02A3DD263DCF}"/>
    <cellStyle name="Normal 5 2 4 3 2 3 7" xfId="30130" xr:uid="{83341974-E50B-44D0-9696-9A6A4FF79FC7}"/>
    <cellStyle name="Normal 5 2 4 3 2 3 7 2" xfId="30494" xr:uid="{62A7FCD7-3DD3-460C-A526-2E072EA83AC6}"/>
    <cellStyle name="Normal 5 2 4 3 2 4" xfId="1102" xr:uid="{00000000-0005-0000-0000-000007060000}"/>
    <cellStyle name="Normal 5 2 4 3 2 4 2" xfId="2952" xr:uid="{00000000-0005-0000-0000-0000F5060000}"/>
    <cellStyle name="Normal 5 2 4 3 2 4 3" xfId="24688" xr:uid="{973BBD0D-C702-493A-B63A-7B759697D574}"/>
    <cellStyle name="Normal 5 2 4 3 2 4 3 2" xfId="29620" xr:uid="{75BA985B-775E-4986-B0DE-8AF96A156831}"/>
    <cellStyle name="Normal 5 2 4 3 2 4 3 3" xfId="29601" xr:uid="{406D4EA0-1A70-4389-8944-9FA1A8219A8A}"/>
    <cellStyle name="Normal 5 2 4 3 2 4 3 3 2" xfId="29644" xr:uid="{923DCAA1-B380-4E41-9BA9-6417B9F666E0}"/>
    <cellStyle name="Normal 5 2 4 3 2 4 3 3 3" xfId="30386" xr:uid="{1139EB9C-6328-4471-8AA4-7F81A5EA54F4}"/>
    <cellStyle name="Normal 5 2 4 3 2 4 3 3 4" xfId="30373" xr:uid="{E276286F-A8BD-43EF-B465-B006F70E65A1}"/>
    <cellStyle name="Normal 5 2 4 3 2 4 3 3 4 2" xfId="31712" xr:uid="{71AE4F98-CC52-4A8A-914B-1B3A2FF29A1C}"/>
    <cellStyle name="Normal 5 2 4 3 2 4 3 4" xfId="30357" xr:uid="{BB7BBCD9-B969-4973-A8B6-6CB722F841E4}"/>
    <cellStyle name="Normal 5 2 4 3 2 4 3 4 2" xfId="31698" xr:uid="{F60ECDD6-7D39-47D2-80B0-FE4508F286D8}"/>
    <cellStyle name="Normal 5 2 4 3 2 5" xfId="2108" xr:uid="{00000000-0005-0000-0000-000077020000}"/>
    <cellStyle name="Normal 5 2 4 3 2 5 2" xfId="4633" xr:uid="{CE0C5B6A-2719-4A04-925F-57872C2DEC2B}"/>
    <cellStyle name="Normal 5 2 4 3 2 5 3" xfId="30188" xr:uid="{6A370297-6A41-4E24-B999-B6EBAA07B436}"/>
    <cellStyle name="Normal 5 2 4 3 2 5 3 2" xfId="31332" xr:uid="{966323EF-1FDA-4294-B815-716BB4BA52AC}"/>
    <cellStyle name="Normal 5 2 4 3 2 5 4" xfId="31528" xr:uid="{08096505-C56A-4159-AECA-7DFEAECA569B}"/>
    <cellStyle name="Normal 5 2 4 3 2 6" xfId="4006" xr:uid="{21BCC244-DE2D-4E05-B4CA-800C7ACB717D}"/>
    <cellStyle name="Normal 5 2 4 3 2 6 2" xfId="4807" xr:uid="{FE4BE598-DEBE-491E-8102-65FC12E0DC06}"/>
    <cellStyle name="Normal 5 2 4 3 2 6 3" xfId="30308" xr:uid="{F505CACC-2E7E-4908-B592-B7E4ACA029E0}"/>
    <cellStyle name="Normal 5 2 4 3 2 6 3 2" xfId="31451" xr:uid="{39A1DB0C-5820-4471-897E-0EF9158064D9}"/>
    <cellStyle name="Normal 5 2 4 3 2 6 4" xfId="31648" xr:uid="{5F240F98-984C-4E11-894B-FD68B60B2DC6}"/>
    <cellStyle name="Normal 5 2 4 3 2 7" xfId="30129" xr:uid="{C81275DE-CA30-40D7-AD33-FAB62E0FACED}"/>
    <cellStyle name="Normal 5 2 4 3 2 7 2" xfId="30493"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2 2" xfId="30090" xr:uid="{00FBE9D4-901D-40C4-AE9A-A01535727F0E}"/>
    <cellStyle name="Normal 5 2 4 3 4 2 2 2 3" xfId="3725" xr:uid="{00000000-0005-0000-0000-000077050000}"/>
    <cellStyle name="Normal 5 2 4 3 4 2 2 2 3 2" xfId="4698" xr:uid="{D86AE0E5-80AB-45CC-BB51-27009840DF19}"/>
    <cellStyle name="Normal 5 2 4 3 4 2 2 2 3 3" xfId="30249" xr:uid="{A5913D0B-F3AB-4685-B461-6789188CB0C7}"/>
    <cellStyle name="Normal 5 2 4 3 4 2 2 2 3 3 2" xfId="31392" xr:uid="{607078C3-D295-4A84-8F6C-C1F600B3DD7A}"/>
    <cellStyle name="Normal 5 2 4 3 4 2 2 2 3 4" xfId="31589" xr:uid="{A5395D31-9BC9-49DA-9AD2-437533C755D4}"/>
    <cellStyle name="Normal 5 2 4 3 4 2 2 2 4" xfId="25812" xr:uid="{68E33F85-01FB-4372-96FF-2C95551D6F42}"/>
    <cellStyle name="Normal 5 2 4 3 4 2 2 3" xfId="2001" xr:uid="{00000000-0005-0000-0000-00000E060000}"/>
    <cellStyle name="Normal 5 2 4 3 4 2 2 4" xfId="24561" xr:uid="{1ABF2154-0515-420D-BA6C-050AA83C1161}"/>
    <cellStyle name="Normal 5 2 4 3 4 2 3" xfId="1108" xr:uid="{00000000-0005-0000-0000-00000F060000}"/>
    <cellStyle name="Normal 5 2 4 3 4 2 3 2" xfId="1109" xr:uid="{00000000-0005-0000-0000-000010060000}"/>
    <cellStyle name="Normal 5 2 4 3 4 2 3 2 2" xfId="25778" xr:uid="{C55AA561-4A9A-4C64-850D-C3D11D4FEE4B}"/>
    <cellStyle name="Normal 5 2 4 3 4 2 3 2 3" xfId="24691" xr:uid="{A05F800E-9125-4B87-98E6-688A386B1177}"/>
    <cellStyle name="Normal 5 2 4 3 4 2 3 3" xfId="1110" xr:uid="{00000000-0005-0000-0000-000011060000}"/>
    <cellStyle name="Normal 5 2 4 3 4 2 3 3 2" xfId="25377" xr:uid="{F68CF08F-A168-4264-B126-2A6CE38A1A26}"/>
    <cellStyle name="Normal 5 2 4 3 4 2 3 3 3" xfId="25762" xr:uid="{FAF7D7DA-B154-4388-9D93-722B021D173F}"/>
    <cellStyle name="Normal 5 2 4 3 4 2 3 4" xfId="2111" xr:uid="{00000000-0005-0000-0000-00007F020000}"/>
    <cellStyle name="Normal 5 2 4 3 4 2 3 4 2" xfId="4770" xr:uid="{C01071CA-2E5F-4969-B1C0-9DBB04C21783}"/>
    <cellStyle name="Normal 5 2 4 3 4 2 3 4 3" xfId="30191" xr:uid="{CFC6C10D-19C1-4175-B722-F9F6FF830FDB}"/>
    <cellStyle name="Normal 5 2 4 3 4 2 3 4 3 2" xfId="31335" xr:uid="{DE48491A-8E71-4D53-BF3A-74F36656ED66}"/>
    <cellStyle name="Normal 5 2 4 3 4 2 3 4 4" xfId="31531" xr:uid="{28552DF3-DBCC-498D-A367-6FA965B21C26}"/>
    <cellStyle name="Normal 5 2 4 3 4 2 3 5" xfId="25280" xr:uid="{C7B4FAF3-1BA0-45BB-BA6F-44260C736B84}"/>
    <cellStyle name="Normal 5 2 4 3 4 2 3 6" xfId="30536" xr:uid="{63E07DC7-F18F-4505-A38A-112CFA74FEBB}"/>
    <cellStyle name="Normal 5 2 4 3 4 2 4" xfId="23056" xr:uid="{C7716834-6B7F-4C7C-AB0F-D110ACFBAC7A}"/>
    <cellStyle name="Normal 5 2 4 3 4 3" xfId="1111" xr:uid="{00000000-0005-0000-0000-000012060000}"/>
    <cellStyle name="Normal 5 2 4 3 4 4" xfId="2954" xr:uid="{00000000-0005-0000-0000-0000FD060000}"/>
    <cellStyle name="Normal 5 2 4 3 4 4 2" xfId="31282" xr:uid="{853362D5-299F-4808-978A-B0AF91C9FCCD}"/>
    <cellStyle name="Normal 5 2 4 3 4 5" xfId="2110" xr:uid="{00000000-0005-0000-0000-00007C020000}"/>
    <cellStyle name="Normal 5 2 4 3 4 5 2" xfId="4639" xr:uid="{9499810A-4B41-448D-89FA-46D00AE72935}"/>
    <cellStyle name="Normal 5 2 4 3 4 5 3" xfId="30190" xr:uid="{13D06800-6809-4CE8-A6F4-CD71FDE8EAC6}"/>
    <cellStyle name="Normal 5 2 4 3 4 5 3 2" xfId="31334" xr:uid="{F5FBEC01-0219-4E30-92D7-6771A93AA2AE}"/>
    <cellStyle name="Normal 5 2 4 3 4 5 4" xfId="31530" xr:uid="{FACAD6D8-BE20-4E78-A39A-9835E1A36A9E}"/>
    <cellStyle name="Normal 5 2 4 3 4 6" xfId="4008" xr:uid="{F6561F36-B5FA-449D-8623-6523BDF6513B}"/>
    <cellStyle name="Normal 5 2 4 3 4 6 2" xfId="4820" xr:uid="{2C1739FD-A387-4815-9D44-5238B913A269}"/>
    <cellStyle name="Normal 5 2 4 3 4 6 3" xfId="30310" xr:uid="{E1453DD1-D0D4-41B1-96A4-D543CB7B3645}"/>
    <cellStyle name="Normal 5 2 4 3 4 6 3 2" xfId="31453" xr:uid="{58F3D4EC-46BD-4B36-8C1D-A3BFAD097151}"/>
    <cellStyle name="Normal 5 2 4 3 4 6 4" xfId="31650" xr:uid="{740B3970-8CB7-4886-90DB-201FFA1F7212}"/>
    <cellStyle name="Normal 5 2 4 3 4 7" xfId="30131" xr:uid="{0FF9C2E0-D12A-4ABC-95BB-3755B3F83C84}"/>
    <cellStyle name="Normal 5 2 4 3 4 7 2" xfId="30495" xr:uid="{FC91A448-0B30-4A6D-BA82-B1E29BB27650}"/>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8" xr:uid="{CC143ED1-937D-4F73-A068-C4CF9C5A1DF7}"/>
    <cellStyle name="Normal 5 2 4 3 5 3 2 2" xfId="27326" xr:uid="{17D2031A-E82D-4478-9366-F21AB81BBD6E}"/>
    <cellStyle name="Normal 5 2 4 3 5 3 3" xfId="25639" xr:uid="{DFF53FD4-FEAE-46B9-BCF3-B4723EA48D7C}"/>
    <cellStyle name="Normal 5 2 4 3 5 3 4" xfId="30250" xr:uid="{E82F2118-577E-4536-B0CB-18761AB513DD}"/>
    <cellStyle name="Normal 5 2 4 3 5 3 4 2" xfId="31393" xr:uid="{AB0E8E94-3AAB-4649-AC96-B3051481793B}"/>
    <cellStyle name="Normal 5 2 4 3 5 3 5" xfId="31590" xr:uid="{A3F63B78-3266-4C42-90CB-09F9D2C3C287}"/>
    <cellStyle name="Normal 5 2 4 3 5 4" xfId="24428"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3" xr:uid="{AF438C16-2BAB-4175-8465-C867CB828BCF}"/>
    <cellStyle name="Normal 5 2 4 4 3 2 2 3" xfId="25290"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8" xr:uid="{F35494D6-FE07-48A7-A0C8-E98B5ABBC110}"/>
    <cellStyle name="Normal 5 2 4 4 3 2 3 3 3" xfId="30251" xr:uid="{3371D826-E6D0-4F85-B3CB-12EC5DC11E04}"/>
    <cellStyle name="Normal 5 2 4 4 3 2 3 3 3 2" xfId="31394" xr:uid="{9F866689-093F-47B5-BB7A-A67F81465E01}"/>
    <cellStyle name="Normal 5 2 4 4 3 2 3 3 4" xfId="31591" xr:uid="{DF05E4B7-CFDF-423C-9FBA-EF6B9FF57097}"/>
    <cellStyle name="Normal 5 2 4 4 3 2 4" xfId="24797" xr:uid="{868BB01E-4989-41C7-8624-51DC12DB0459}"/>
    <cellStyle name="Normal 5 2 4 4 3 3" xfId="1120" xr:uid="{00000000-0005-0000-0000-00001C060000}"/>
    <cellStyle name="Normal 5 2 4 4 3 4" xfId="2955" xr:uid="{00000000-0005-0000-0000-000003070000}"/>
    <cellStyle name="Normal 5 2 4 4 3 4 2" xfId="31272" xr:uid="{FA2917AE-C3BA-4BE1-A1E6-01DBDC065E54}"/>
    <cellStyle name="Normal 5 2 4 4 3 5" xfId="2113" xr:uid="{00000000-0005-0000-0000-000083020000}"/>
    <cellStyle name="Normal 5 2 4 4 3 5 2" xfId="3782" xr:uid="{D037D556-2DF5-490C-8D04-4D0D0B902C7F}"/>
    <cellStyle name="Normal 5 2 4 4 3 5 3" xfId="30193" xr:uid="{ADC3C70D-ACE5-4A69-B04D-15C35B0C6A21}"/>
    <cellStyle name="Normal 5 2 4 4 3 5 3 2" xfId="31337" xr:uid="{3649E89F-2542-4741-8FC6-5FCC29A22267}"/>
    <cellStyle name="Normal 5 2 4 4 3 5 4" xfId="31533" xr:uid="{8641E7A6-2611-4D56-836F-9152DD7762A5}"/>
    <cellStyle name="Normal 5 2 4 4 3 6" xfId="4010" xr:uid="{48584F99-0955-4DD2-8F83-B7B1E99DDE13}"/>
    <cellStyle name="Normal 5 2 4 4 3 6 2" xfId="4708" xr:uid="{05F490C6-261E-4F3C-99BE-89B9730F2236}"/>
    <cellStyle name="Normal 5 2 4 4 3 6 3" xfId="30312" xr:uid="{56E9FF0F-F58B-4D2E-A832-37CBBFB3815E}"/>
    <cellStyle name="Normal 5 2 4 4 3 6 3 2" xfId="31455" xr:uid="{A5973D2C-5654-4EBD-BEEE-E7F4FF14014D}"/>
    <cellStyle name="Normal 5 2 4 4 3 6 4" xfId="31652" xr:uid="{784DD7EA-AE1F-40B9-95A6-82033FC6AD60}"/>
    <cellStyle name="Normal 5 2 4 4 3 7" xfId="30133" xr:uid="{043D8D7C-0FB5-4B99-8C37-48CD2D0D46E8}"/>
    <cellStyle name="Normal 5 2 4 4 3 7 2" xfId="30497" xr:uid="{530030F0-59D0-4660-8567-AD5B7CB24B9B}"/>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3" xr:uid="{2B3CDEAC-4952-4F4E-97D6-E795D826D395}"/>
    <cellStyle name="Normal 5 2 4 4 4 3 3" xfId="30252" xr:uid="{E704B8BC-41EA-4454-AEA2-EF033FDE6340}"/>
    <cellStyle name="Normal 5 2 4 4 4 3 3 2" xfId="31395" xr:uid="{16EDD962-7E8E-4EA1-8369-937E3100EBBC}"/>
    <cellStyle name="Normal 5 2 4 4 4 3 4" xfId="31592" xr:uid="{EC278FCC-DA37-4F41-BA29-08FBF8957A8D}"/>
    <cellStyle name="Normal 5 2 4 4 5" xfId="1123" xr:uid="{00000000-0005-0000-0000-00001F060000}"/>
    <cellStyle name="Normal 5 2 4 4 5 2" xfId="4684" xr:uid="{00564EB2-1CAC-4E4B-B4B3-F5A40DFD44F8}"/>
    <cellStyle name="Normal 5 2 4 4 5 2 2" xfId="4824" xr:uid="{83E1FB17-2E9A-4803-B6F4-091CC3A05E18}"/>
    <cellStyle name="Normal 5 2 4 4 5 2 3" xfId="30350" xr:uid="{6DA91CAE-6F39-4002-B1F0-4B89033CE666}"/>
    <cellStyle name="Normal 5 2 4 4 5 2 3 2" xfId="31490" xr:uid="{383E5E58-7C91-413E-8FD2-3A67B7B19328}"/>
    <cellStyle name="Normal 5 2 4 4 5 2 4" xfId="31690" xr:uid="{20B02469-8862-47FA-AED8-8278520D8ED1}"/>
    <cellStyle name="Normal 5 2 4 4 5 3" xfId="4659" xr:uid="{B6A07F6F-9F13-4228-A8E1-D1C6B6C8E7AD}"/>
    <cellStyle name="Normal 5 2 4 4 5 4" xfId="24640" xr:uid="{11EB602C-CBF5-439D-843C-5A00AA8F3884}"/>
    <cellStyle name="Normal 5 2 4 4 6" xfId="2112" xr:uid="{00000000-0005-0000-0000-000081020000}"/>
    <cellStyle name="Normal 5 2 4 4 6 2" xfId="4695" xr:uid="{FE5B8EF5-9CD7-4287-865B-5A904A0E530B}"/>
    <cellStyle name="Normal 5 2 4 4 6 3" xfId="30192" xr:uid="{C315FB79-57F9-4A65-8EAE-6F681E6F5074}"/>
    <cellStyle name="Normal 5 2 4 4 6 3 2" xfId="31336" xr:uid="{BDB4D344-5AF5-4D2B-8B4E-5754C69F2E50}"/>
    <cellStyle name="Normal 5 2 4 4 6 4" xfId="31532" xr:uid="{B5BD0CD0-E8AF-4AEB-A2ED-0582CF3CA95A}"/>
    <cellStyle name="Normal 5 2 4 4 7" xfId="4009" xr:uid="{AD80C160-AEC5-4928-B410-574B477C1DBC}"/>
    <cellStyle name="Normal 5 2 4 4 7 2" xfId="4785" xr:uid="{F6E3D3A6-20C3-4DDD-A8D0-C82F8B32B771}"/>
    <cellStyle name="Normal 5 2 4 4 7 3" xfId="30311" xr:uid="{2CBF5DFB-D0DB-46CD-865F-1F5D4869B49D}"/>
    <cellStyle name="Normal 5 2 4 4 7 3 2" xfId="31454" xr:uid="{28056046-37C5-4210-A45E-87C91033B72C}"/>
    <cellStyle name="Normal 5 2 4 4 7 4" xfId="31651" xr:uid="{4A0F218C-119A-4271-A509-C12DF0B83723}"/>
    <cellStyle name="Normal 5 2 4 4 8" xfId="30132" xr:uid="{2E70D3D9-38AE-4F46-AE0C-D4B00782AB6B}"/>
    <cellStyle name="Normal 5 2 4 4 8 2" xfId="30496" xr:uid="{FF04236F-3AE0-4DDD-A3DA-183F84BE2F5D}"/>
    <cellStyle name="Normal 5 2 4 5" xfId="1124" xr:uid="{00000000-0005-0000-0000-000020060000}"/>
    <cellStyle name="Normal 5 2 4 5 2" xfId="1125" xr:uid="{00000000-0005-0000-0000-000021060000}"/>
    <cellStyle name="Normal 5 2 4 5 3" xfId="3729" xr:uid="{00000000-0005-0000-0000-00008A050000}"/>
    <cellStyle name="Normal 5 2 4 5 3 2" xfId="4792" xr:uid="{D64666DE-161D-45A7-8501-FCDF6FF74294}"/>
    <cellStyle name="Normal 5 2 4 5 3 3" xfId="30253" xr:uid="{6575DB17-95F3-4C95-905B-3ABC9211C442}"/>
    <cellStyle name="Normal 5 2 4 5 3 3 2" xfId="31396" xr:uid="{DE834904-B2BD-403C-9730-C8010FF03FF0}"/>
    <cellStyle name="Normal 5 2 4 5 3 4" xfId="31593" xr:uid="{F648D83E-0FF1-4AAA-9876-4826AC71E7EB}"/>
    <cellStyle name="Normal 5 2 4 5 4" xfId="30459" xr:uid="{15BA9B86-0397-4682-A1E5-049E65187509}"/>
    <cellStyle name="Normal 5 2 4 5 5" xfId="30498" xr:uid="{0311EE71-B5C4-4A8B-9CB9-F51438F5F7D7}"/>
    <cellStyle name="Normal 5 2 4 6" xfId="2067" xr:uid="{00000000-0005-0000-0000-000074020000}"/>
    <cellStyle name="Normal 5 2 4 6 2" xfId="4759" xr:uid="{35A1BC4F-2451-4737-BD49-D3AC91FFB2BF}"/>
    <cellStyle name="Normal 5 2 4 6 3" xfId="30166" xr:uid="{A6018F4F-C528-4905-BDB0-BF5E3AC61E88}"/>
    <cellStyle name="Normal 5 2 4 6 3 2" xfId="31314" xr:uid="{83AC687E-87C2-48AA-9A5B-F5AA4831B64D}"/>
    <cellStyle name="Normal 5 2 4 6 4" xfId="31506" xr:uid="{0746594F-F8C7-4596-9514-82C67CEA6E76}"/>
    <cellStyle name="Normal 5 2 4 7" xfId="30111" xr:uid="{342BA205-8867-43D9-9B72-B399D3F5B164}"/>
    <cellStyle name="Normal 5 2 4 7 2" xfId="30471"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79" xr:uid="{C484C0D9-74CC-4C6B-88A9-79BE48F69CF0}"/>
    <cellStyle name="Normal 5 2 6 3 2 2 3" xfId="23162"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0" xr:uid="{7604220B-D70E-4A63-A63C-24114FAE80C9}"/>
    <cellStyle name="Normal 5 2 6 3 2 3 3 3" xfId="30254" xr:uid="{B80B6B77-F421-43D1-972F-1A065BDBB1AC}"/>
    <cellStyle name="Normal 5 2 6 3 2 3 3 3 2" xfId="31397" xr:uid="{6EB86A97-DCE1-4A16-9432-1F99543E9238}"/>
    <cellStyle name="Normal 5 2 6 3 2 3 3 4" xfId="31594" xr:uid="{B6C515EE-3083-4209-8122-BC69D0B770D5}"/>
    <cellStyle name="Normal 5 2 6 3 2 4" xfId="23095" xr:uid="{84EBBAC2-5BAF-4007-9F20-78E3A440C6FD}"/>
    <cellStyle name="Normal 5 2 6 3 3" xfId="1133" xr:uid="{00000000-0005-0000-0000-00002A060000}"/>
    <cellStyle name="Normal 5 2 6 3 4" xfId="2957" xr:uid="{00000000-0005-0000-0000-00000B070000}"/>
    <cellStyle name="Normal 5 2 6 3 4 2" xfId="31279" xr:uid="{0E491AE0-2453-47A6-807A-49B64C0F5E81}"/>
    <cellStyle name="Normal 5 2 6 3 5" xfId="2115" xr:uid="{00000000-0005-0000-0000-000088020000}"/>
    <cellStyle name="Normal 5 2 6 3 5 2" xfId="4642" xr:uid="{55F936E5-2268-4048-890B-2E7F45921A47}"/>
    <cellStyle name="Normal 5 2 6 3 5 3" xfId="30195" xr:uid="{A8DA4185-04D3-45D0-99D2-1ED1AAD9939F}"/>
    <cellStyle name="Normal 5 2 6 3 5 3 2" xfId="31339" xr:uid="{CA9214E1-83A5-4F08-8718-28FA7D00E0BF}"/>
    <cellStyle name="Normal 5 2 6 3 5 4" xfId="31535" xr:uid="{9226D559-0753-4299-B3BF-2E415381B2FD}"/>
    <cellStyle name="Normal 5 2 6 3 6" xfId="4012" xr:uid="{28ED6A24-2FD5-4CA1-A14B-0556FD75683B}"/>
    <cellStyle name="Normal 5 2 6 3 6 2" xfId="4700" xr:uid="{B1BE088F-0CAA-4678-941E-5E508D832414}"/>
    <cellStyle name="Normal 5 2 6 3 6 3" xfId="30314" xr:uid="{3495266E-E1CD-4625-9ADF-210DC6DA8762}"/>
    <cellStyle name="Normal 5 2 6 3 6 3 2" xfId="31457" xr:uid="{88902C99-11AB-43A0-AE1B-DC07654E0B23}"/>
    <cellStyle name="Normal 5 2 6 3 6 4" xfId="31654" xr:uid="{566768B4-29FC-49F4-B34F-DAB710351185}"/>
    <cellStyle name="Normal 5 2 6 3 7" xfId="30135" xr:uid="{42B1072C-8B2A-4FA2-81EC-269C4E84A3A5}"/>
    <cellStyle name="Normal 5 2 6 3 7 2" xfId="30500" xr:uid="{54FBF52F-2716-45C2-84B6-D21E6196F530}"/>
    <cellStyle name="Normal 5 2 6 4" xfId="2956" xr:uid="{00000000-0005-0000-0000-00000C070000}"/>
    <cellStyle name="Normal 5 2 6 4 2" xfId="24396" xr:uid="{2449F7EF-3427-4B32-B170-EFC2A75FD0B4}"/>
    <cellStyle name="Normal 5 2 6 4 2 2" xfId="29618" xr:uid="{6BBA2B63-2EFB-461D-82A5-559378679EC0}"/>
    <cellStyle name="Normal 5 2 6 4 2 3" xfId="29602" xr:uid="{134584C4-53AD-45C7-B411-6D77BBDF85B0}"/>
    <cellStyle name="Normal 5 2 6 4 2 3 2" xfId="29645" xr:uid="{461ECB6C-10C9-41E7-B594-2C35C2ABB073}"/>
    <cellStyle name="Normal 5 2 6 4 2 3 3" xfId="30387" xr:uid="{F9B0019A-EB20-4842-B28E-89F54920EB78}"/>
    <cellStyle name="Normal 5 2 6 4 2 3 4" xfId="30374" xr:uid="{5FD3BC8F-F873-4B95-A007-369961038735}"/>
    <cellStyle name="Normal 5 2 6 4 2 3 4 2" xfId="31713" xr:uid="{C9092062-1AFC-4823-96DF-C19A312C94F8}"/>
    <cellStyle name="Normal 5 2 6 4 2 4" xfId="30358" xr:uid="{704420A6-BB13-4C4A-98E2-F5E54ACD7C79}"/>
    <cellStyle name="Normal 5 2 6 4 2 4 2" xfId="31699" xr:uid="{BFDDA610-75E9-4FB0-AECA-C28A0E3EE21C}"/>
    <cellStyle name="Normal 5 2 6 4 3" xfId="25734" xr:uid="{4B868893-5D9C-42B3-BD3C-3EDE8A95AE5E}"/>
    <cellStyle name="Normal 5 2 6 5" xfId="2114" xr:uid="{00000000-0005-0000-0000-000086020000}"/>
    <cellStyle name="Normal 5 2 6 5 2" xfId="3960" xr:uid="{FFE7DF02-3E33-41D1-A9B4-B30866C5927C}"/>
    <cellStyle name="Normal 5 2 6 5 3" xfId="30194" xr:uid="{E9C91989-B50D-4FEA-A02E-215D82A86398}"/>
    <cellStyle name="Normal 5 2 6 5 3 2" xfId="31338" xr:uid="{A1057280-B42D-4151-91E2-1101E0CD1D18}"/>
    <cellStyle name="Normal 5 2 6 5 4" xfId="31534" xr:uid="{E4FEB8EC-79F4-4159-9C42-EA456D479CB2}"/>
    <cellStyle name="Normal 5 2 6 6" xfId="4011" xr:uid="{C0B50273-D7A8-4911-83A8-B33EA77B3B8D}"/>
    <cellStyle name="Normal 5 2 6 6 2" xfId="4766" xr:uid="{B2AFAC66-1BE6-4CD0-9FFF-950CE52A8934}"/>
    <cellStyle name="Normal 5 2 6 6 3" xfId="30313" xr:uid="{766558CD-EAD6-40AD-BA68-9A404E0FB833}"/>
    <cellStyle name="Normal 5 2 6 6 3 2" xfId="31456" xr:uid="{09F532D0-1510-46DA-9DD7-4C6D46EEAB85}"/>
    <cellStyle name="Normal 5 2 6 6 4" xfId="31653" xr:uid="{CDD3E2C2-BDCA-4455-AFE6-F094AEF3D047}"/>
    <cellStyle name="Normal 5 2 6 7" xfId="30134" xr:uid="{E209EADA-9019-48FA-A3B0-FD7DD812FC2D}"/>
    <cellStyle name="Normal 5 2 6 7 2" xfId="30499" xr:uid="{806443B8-0098-40D3-A0A9-566A12CC2022}"/>
    <cellStyle name="Normal 5 2 7" xfId="1134" xr:uid="{00000000-0005-0000-0000-00002B060000}"/>
    <cellStyle name="Normal 5 2 7 2" xfId="1135" xr:uid="{00000000-0005-0000-0000-00002C060000}"/>
    <cellStyle name="Normal 5 2 7 2 2" xfId="30566" xr:uid="{EFFE7416-A60C-4E91-9C16-93A8F1582E4A}"/>
    <cellStyle name="Normal 5 2 7 2 2 2" xfId="30909" xr:uid="{B189041D-921E-4278-AAEF-960878300956}"/>
    <cellStyle name="Normal 5 2 7 3" xfId="1136" xr:uid="{00000000-0005-0000-0000-00002D060000}"/>
    <cellStyle name="Normal 5 2 7 3 2" xfId="31301" xr:uid="{34BD8BB5-E918-46B8-B0DF-8A393CE8E137}"/>
    <cellStyle name="Normal 5 2 7 4" xfId="3731" xr:uid="{00000000-0005-0000-0000-000095050000}"/>
    <cellStyle name="Normal 5 2 7 4 2" xfId="4771" xr:uid="{5E06A59F-611A-44B3-A971-E98276EE6A1C}"/>
    <cellStyle name="Normal 5 2 7 4 3" xfId="30255" xr:uid="{0B3F8B24-1002-4B57-966D-2232D44A5100}"/>
    <cellStyle name="Normal 5 2 7 4 3 2" xfId="31398" xr:uid="{AF1E7F16-F380-4E11-96CC-725B4E0771E5}"/>
    <cellStyle name="Normal 5 2 7 4 4" xfId="31595" xr:uid="{3DFA295E-7844-49B0-8B82-BE58EA95FF05}"/>
    <cellStyle name="Normal 5 2 7 5" xfId="29603" xr:uid="{0A6BA937-6FA9-46C5-B401-7A4E2A3B41BE}"/>
    <cellStyle name="Normal 5 2 7 5 2" xfId="29634" xr:uid="{35914BEE-4FA7-4AE4-8E19-11A63582B5DB}"/>
    <cellStyle name="Normal 5 2 7 5 3" xfId="30359" xr:uid="{7D9FA1DC-0177-4EB4-91BF-12DA7B230617}"/>
    <cellStyle name="Normal 5 2 7 5 3 2" xfId="31247" xr:uid="{596C7602-7F83-46A5-B111-7EE427D394BC}"/>
    <cellStyle name="Normal 5 2 7 5 4" xfId="30460" xr:uid="{EE1BBC0C-DEC6-48E2-9E76-8915452D4F3C}"/>
    <cellStyle name="Normal 5 2 7 6" xfId="30464" xr:uid="{B67CE484-5AAE-4B38-A64C-FCA93C257D22}"/>
    <cellStyle name="Normal 5 2 7 7" xfId="30501" xr:uid="{F7491843-7F9F-43C5-8AC2-233B453AC06B}"/>
    <cellStyle name="Normal 5 2 8" xfId="31262" xr:uid="{3941616B-0E99-4AFF-91D2-813ADB9BBB4A}"/>
    <cellStyle name="Normal 5 2 9" xfId="31496"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7" xr:uid="{7AABC8CD-E7F8-4AD3-82FF-7CFED1DB242B}"/>
    <cellStyle name="Normal 5 3 3 2 3 2 2 3" xfId="23200"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799" xr:uid="{3B592359-610D-414E-8647-51F1C23BDEBE}"/>
    <cellStyle name="Normal 5 3 3 2 3 2 3 3 3" xfId="30256" xr:uid="{53839113-09EB-44FD-9EEB-21FE5DD300D4}"/>
    <cellStyle name="Normal 5 3 3 2 3 2 3 3 3 2" xfId="31399" xr:uid="{43EB51E9-16CE-41A9-A7B7-D8DAA664D14C}"/>
    <cellStyle name="Normal 5 3 3 2 3 2 3 3 4" xfId="31596" xr:uid="{B617D199-4CED-4730-8A7F-1F5E3EB22FE3}"/>
    <cellStyle name="Normal 5 3 3 2 3 2 4" xfId="25761" xr:uid="{228DCD5C-5DC3-4868-97DD-445981D2F756}"/>
    <cellStyle name="Normal 5 3 3 2 3 3" xfId="1146" xr:uid="{00000000-0005-0000-0000-000038060000}"/>
    <cellStyle name="Normal 5 3 3 2 3 4" xfId="2958" xr:uid="{00000000-0005-0000-0000-000015070000}"/>
    <cellStyle name="Normal 5 3 3 2 3 4 2" xfId="31278" xr:uid="{10A152D0-5DF9-4181-A6B6-C858B6F9085A}"/>
    <cellStyle name="Normal 5 3 3 2 3 5" xfId="2117" xr:uid="{00000000-0005-0000-0000-00008F020000}"/>
    <cellStyle name="Normal 5 3 3 2 3 5 2" xfId="4666" xr:uid="{9506A050-893F-44B9-8047-501E583497C1}"/>
    <cellStyle name="Normal 5 3 3 2 3 5 3" xfId="30197" xr:uid="{8D8A1CE9-FEE7-4142-8793-E6203B687F03}"/>
    <cellStyle name="Normal 5 3 3 2 3 5 3 2" xfId="31341" xr:uid="{D7925A58-8098-4AE1-98BB-5CA947DA6131}"/>
    <cellStyle name="Normal 5 3 3 2 3 5 4" xfId="31537" xr:uid="{CCFCB723-F6AD-462F-92D2-0C0CFB839584}"/>
    <cellStyle name="Normal 5 3 3 2 3 6" xfId="4014" xr:uid="{31A0DB43-85D3-4869-AD70-E01D62E64B6B}"/>
    <cellStyle name="Normal 5 3 3 2 3 6 2" xfId="4744" xr:uid="{6436B6BC-B08C-4B15-8C97-B396796FEFE9}"/>
    <cellStyle name="Normal 5 3 3 2 3 6 3" xfId="30316" xr:uid="{EB6FEB56-F905-4D2F-8C85-EEBBA0E88454}"/>
    <cellStyle name="Normal 5 3 3 2 3 6 3 2" xfId="31459" xr:uid="{80FFA81D-979C-43E1-8A33-E20BC8074AB0}"/>
    <cellStyle name="Normal 5 3 3 2 3 6 4" xfId="31656" xr:uid="{9DC2141B-F0B4-4E56-8BF2-20FADB2BC459}"/>
    <cellStyle name="Normal 5 3 3 2 3 7" xfId="30137" xr:uid="{CEEC2368-E04C-4884-B7E9-1C0EF9192CCC}"/>
    <cellStyle name="Normal 5 3 3 2 3 7 2" xfId="30503"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3" xr:uid="{00000000-0005-0000-0000-0000A2050000}"/>
    <cellStyle name="Normal 5 3 3 2 4 4 2" xfId="4823" xr:uid="{D70A007E-549D-49FA-BB0C-2AAD55339FA5}"/>
    <cellStyle name="Normal 5 3 3 2 4 4 3" xfId="30257" xr:uid="{CEDC34C4-7C4F-42F8-A728-9E1B2B72E5DF}"/>
    <cellStyle name="Normal 5 3 3 2 4 4 3 2" xfId="31400" xr:uid="{04E1DCED-0041-4798-B5EF-C75E7638C8D7}"/>
    <cellStyle name="Normal 5 3 3 2 4 4 4" xfId="31597" xr:uid="{8CEB4D3F-87E4-4675-A00E-13A23237EE90}"/>
    <cellStyle name="Normal 5 3 3 2 5" xfId="2116" xr:uid="{00000000-0005-0000-0000-00008D020000}"/>
    <cellStyle name="Normal 5 3 3 2 5 2" xfId="4641" xr:uid="{6378A6EC-FE82-4A4D-B72E-F6F245354E18}"/>
    <cellStyle name="Normal 5 3 3 2 5 3" xfId="30196" xr:uid="{0981AB84-2DA6-4145-8664-7123FC7576F6}"/>
    <cellStyle name="Normal 5 3 3 2 5 3 2" xfId="31340" xr:uid="{EB2B9519-500F-4130-8E51-DAC57147922E}"/>
    <cellStyle name="Normal 5 3 3 2 5 4" xfId="31536" xr:uid="{0371D498-EC60-404F-B603-BA455C09888E}"/>
    <cellStyle name="Normal 5 3 3 2 6" xfId="4013" xr:uid="{336F4594-40A6-452F-A442-AD096348AEFF}"/>
    <cellStyle name="Normal 5 3 3 2 6 2" xfId="4751" xr:uid="{9079EEE4-247F-4C6E-9514-EE91EF9D4BBA}"/>
    <cellStyle name="Normal 5 3 3 2 6 3" xfId="30315" xr:uid="{B0057DC8-8D51-4F0B-8203-572F5C4F51C8}"/>
    <cellStyle name="Normal 5 3 3 2 6 3 2" xfId="31458" xr:uid="{64DB68D6-4682-48F1-BA8A-90265E89A3AD}"/>
    <cellStyle name="Normal 5 3 3 2 6 4" xfId="31655" xr:uid="{472E5388-6075-4B31-97C3-77FAE2C3A31D}"/>
    <cellStyle name="Normal 5 3 3 2 7" xfId="30136" xr:uid="{D531B8A8-AA54-477A-BB5E-9C4205A9F66B}"/>
    <cellStyle name="Normal 5 3 3 2 7 2" xfId="30502" xr:uid="{F0BFF427-E566-43AB-88DF-26A10FC54877}"/>
    <cellStyle name="Normal 5 3 3 3" xfId="1150" xr:uid="{00000000-0005-0000-0000-00003C060000}"/>
    <cellStyle name="Normal 5 3 3 3 2" xfId="1151" xr:uid="{00000000-0005-0000-0000-00003D060000}"/>
    <cellStyle name="Normal 5 3 3 3 3" xfId="3734" xr:uid="{00000000-0005-0000-0000-0000A4050000}"/>
    <cellStyle name="Normal 5 3 3 3 3 2" xfId="4717" xr:uid="{8F567422-14B6-49FC-9961-886E57C38FD3}"/>
    <cellStyle name="Normal 5 3 3 3 3 3" xfId="30258" xr:uid="{408ABDB9-2147-48DA-BFA3-76DF31BA6EC1}"/>
    <cellStyle name="Normal 5 3 3 3 3 3 2" xfId="31401" xr:uid="{A65CE80A-A839-4049-ADFD-AAF8F6EE6D79}"/>
    <cellStyle name="Normal 5 3 3 3 3 4" xfId="31598"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2 2" xfId="30081" xr:uid="{E69CF877-FED2-44A6-9C89-2AAF3ED69E2C}"/>
    <cellStyle name="Normal 5 3 3 4 2 2 2 3" xfId="3735" xr:uid="{00000000-0005-0000-0000-0000A9050000}"/>
    <cellStyle name="Normal 5 3 3 4 2 2 2 3 2" xfId="4716" xr:uid="{445C2ED0-AA7A-4C15-99E2-A6CE07F7E750}"/>
    <cellStyle name="Normal 5 3 3 4 2 2 2 3 3" xfId="30259" xr:uid="{4500CED2-90B4-4C83-84D6-D51298D69CD2}"/>
    <cellStyle name="Normal 5 3 3 4 2 2 2 3 3 2" xfId="31402" xr:uid="{E891891A-4822-421D-B2CD-A770A72BB211}"/>
    <cellStyle name="Normal 5 3 3 4 2 2 2 3 4" xfId="31599" xr:uid="{1B9D8C01-B3C8-4875-9346-DF245DF8B53F}"/>
    <cellStyle name="Normal 5 3 3 4 2 2 2 4" xfId="24305" xr:uid="{B84CB32D-E550-4F7F-8234-69C0A8DFB328}"/>
    <cellStyle name="Normal 5 3 3 4 2 2 3" xfId="2006" xr:uid="{00000000-0005-0000-0000-000043060000}"/>
    <cellStyle name="Normal 5 3 3 4 2 2 4" xfId="25455" xr:uid="{8817E783-FA64-4F82-BECB-0B2150089D6E}"/>
    <cellStyle name="Normal 5 3 3 4 2 3" xfId="1156" xr:uid="{00000000-0005-0000-0000-000044060000}"/>
    <cellStyle name="Normal 5 3 3 4 2 3 2" xfId="1157" xr:uid="{00000000-0005-0000-0000-000045060000}"/>
    <cellStyle name="Normal 5 3 3 4 2 3 2 2" xfId="23073" xr:uid="{734DB718-C965-4982-84A7-9AB74327D0C2}"/>
    <cellStyle name="Normal 5 3 3 4 2 3 2 3" xfId="23237" xr:uid="{B7DA6B19-166C-4C18-AA12-FA39D1A5F057}"/>
    <cellStyle name="Normal 5 3 3 4 2 3 3" xfId="1158" xr:uid="{00000000-0005-0000-0000-000046060000}"/>
    <cellStyle name="Normal 5 3 3 4 2 3 3 2" xfId="25737" xr:uid="{F10BEF07-3DB5-4991-93CD-1FB98106BECB}"/>
    <cellStyle name="Normal 5 3 3 4 2 3 3 3" xfId="25088" xr:uid="{F1AF3DEA-DD47-4D7C-AA76-F553B9892BA2}"/>
    <cellStyle name="Normal 5 3 3 4 2 3 4" xfId="2119" xr:uid="{00000000-0005-0000-0000-000095020000}"/>
    <cellStyle name="Normal 5 3 3 4 2 3 4 2" xfId="4715" xr:uid="{9B130290-3EDE-4BC8-974D-86A484E65339}"/>
    <cellStyle name="Normal 5 3 3 4 2 3 4 3" xfId="30199" xr:uid="{FC394264-21C2-443A-85AC-A09B6102770E}"/>
    <cellStyle name="Normal 5 3 3 4 2 3 4 3 2" xfId="31343" xr:uid="{B397F56A-E127-4FEB-B511-42354C6ED55C}"/>
    <cellStyle name="Normal 5 3 3 4 2 3 4 4" xfId="31539" xr:uid="{807C005B-BCFB-47D1-823C-E799B44488B6}"/>
    <cellStyle name="Normal 5 3 3 4 2 3 5" xfId="24942" xr:uid="{9F045087-C642-46A8-91FD-AAF692F573EC}"/>
    <cellStyle name="Normal 5 3 3 4 2 3 6" xfId="30537" xr:uid="{4F060E07-9DDD-4899-B86B-3CC298685E95}"/>
    <cellStyle name="Normal 5 3 3 4 2 4" xfId="24106" xr:uid="{948204CC-FE7E-44DB-B145-20BC57C9DDCF}"/>
    <cellStyle name="Normal 5 3 3 4 3" xfId="1159" xr:uid="{00000000-0005-0000-0000-000047060000}"/>
    <cellStyle name="Normal 5 3 3 4 4" xfId="2959" xr:uid="{00000000-0005-0000-0000-00001E070000}"/>
    <cellStyle name="Normal 5 3 3 4 4 2" xfId="31291" xr:uid="{F161427D-9EB4-4451-9A6A-06D7E603F9F7}"/>
    <cellStyle name="Normal 5 3 3 4 5" xfId="2118" xr:uid="{00000000-0005-0000-0000-000092020000}"/>
    <cellStyle name="Normal 5 3 3 4 5 2" xfId="4669" xr:uid="{C1D65F0E-85F0-4012-A373-B75FD3E1BAA3}"/>
    <cellStyle name="Normal 5 3 3 4 5 3" xfId="30198" xr:uid="{BA5F1E7E-EAF0-4465-897E-F4668DC5C4A0}"/>
    <cellStyle name="Normal 5 3 3 4 5 3 2" xfId="31342" xr:uid="{ABFF19D9-FA8A-40A6-A15A-35E0040E4045}"/>
    <cellStyle name="Normal 5 3 3 4 5 4" xfId="31538" xr:uid="{50683AFB-0840-4025-A64C-4D13E7846670}"/>
    <cellStyle name="Normal 5 3 3 4 6" xfId="4015" xr:uid="{D2756F3F-6B90-4F0D-A058-F63FBCF3FF7E}"/>
    <cellStyle name="Normal 5 3 3 4 6 2" xfId="4781" xr:uid="{6E3C98E3-D3AA-4BD6-A38C-7B56FF88A673}"/>
    <cellStyle name="Normal 5 3 3 4 6 3" xfId="30317" xr:uid="{A1494EBF-E472-4D23-9E90-66371198EBEC}"/>
    <cellStyle name="Normal 5 3 3 4 6 3 2" xfId="31460" xr:uid="{5598B1F7-1EC4-47B1-BDD3-05CD60976B56}"/>
    <cellStyle name="Normal 5 3 3 4 6 4" xfId="31657" xr:uid="{02121827-5E2D-4E5E-A409-436155C20907}"/>
    <cellStyle name="Normal 5 3 3 4 7" xfId="30138" xr:uid="{347E797A-C3DA-48FE-923F-48D6C2483068}"/>
    <cellStyle name="Normal 5 3 3 4 7 2" xfId="30504" xr:uid="{2B8EC82B-053E-4181-83D9-DD6F2D19A0F7}"/>
    <cellStyle name="Normal 5 3 3 5" xfId="1160" xr:uid="{00000000-0005-0000-0000-000048060000}"/>
    <cellStyle name="Normal 5 3 3 5 2" xfId="1161" xr:uid="{00000000-0005-0000-0000-000049060000}"/>
    <cellStyle name="Normal 5 3 3 5 3" xfId="3736" xr:uid="{00000000-0005-0000-0000-0000B0050000}"/>
    <cellStyle name="Normal 5 3 3 5 3 2" xfId="4806" xr:uid="{13429663-B3E8-4F7D-8BB0-5D8781B62C1D}"/>
    <cellStyle name="Normal 5 3 3 5 3 2 2" xfId="27327" xr:uid="{D1D742DB-1D3F-4ADA-891E-043A0C8CE4C5}"/>
    <cellStyle name="Normal 5 3 3 5 3 3" xfId="25682" xr:uid="{AE73F470-D748-4439-B078-FE8783C376B5}"/>
    <cellStyle name="Normal 5 3 3 5 3 4" xfId="30260" xr:uid="{2013BC4F-1489-4ABC-B72A-BF4F1AE08F66}"/>
    <cellStyle name="Normal 5 3 3 5 3 4 2" xfId="31403" xr:uid="{DFB6642C-C241-44DB-BD6A-3B774736CE12}"/>
    <cellStyle name="Normal 5 3 3 5 3 5" xfId="31600" xr:uid="{03BEB35F-10DC-466C-B4F6-64DC8F5CFD34}"/>
    <cellStyle name="Normal 5 3 3 5 4" xfId="25354"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1" xr:uid="{F69489D8-2553-48CA-8E76-55D2E5877230}"/>
    <cellStyle name="Normal 5 3 3 6 3 3" xfId="30261" xr:uid="{D9421690-CFB8-4A7F-8514-10825D246B89}"/>
    <cellStyle name="Normal 5 3 3 6 3 3 2" xfId="31404" xr:uid="{3C2573D1-AC8F-4143-A4EB-DB65B7B44633}"/>
    <cellStyle name="Normal 5 3 3 6 3 4" xfId="31601"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1" xr:uid="{84C347B8-748F-45AB-A28A-FBC4824CE893}"/>
    <cellStyle name="Normal 5 3 4 3 2 2 3" xfId="24138"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7" xr:uid="{27CD84D7-B911-4190-A3D0-FB0C125E7707}"/>
    <cellStyle name="Normal 5 3 4 3 2 3 3 3" xfId="30262" xr:uid="{BF899BB0-E15F-4E51-901D-CDD6A013BF10}"/>
    <cellStyle name="Normal 5 3 4 3 2 3 3 3 2" xfId="31405" xr:uid="{C4B75909-CC22-4C7F-BDF8-B7847156ED0A}"/>
    <cellStyle name="Normal 5 3 4 3 2 3 3 4" xfId="31602" xr:uid="{D1B3BD06-D116-43C5-A228-6E03144C7F35}"/>
    <cellStyle name="Normal 5 3 4 3 2 4" xfId="24653" xr:uid="{5F063B03-3FE5-47FE-9028-D7BB1C893E88}"/>
    <cellStyle name="Normal 5 3 4 3 3" xfId="1169" xr:uid="{00000000-0005-0000-0000-000053060000}"/>
    <cellStyle name="Normal 5 3 4 3 4" xfId="2960" xr:uid="{00000000-0005-0000-0000-000024070000}"/>
    <cellStyle name="Normal 5 3 4 3 4 2" xfId="31286" xr:uid="{DCD0F34B-C807-48EF-AD43-4F507781571A}"/>
    <cellStyle name="Normal 5 3 4 3 5" xfId="2121" xr:uid="{00000000-0005-0000-0000-000099020000}"/>
    <cellStyle name="Normal 5 3 4 3 5 2" xfId="3817" xr:uid="{9369DBB9-DD67-4338-8EB8-DA10B04D3AFA}"/>
    <cellStyle name="Normal 5 3 4 3 5 3" xfId="30201" xr:uid="{93B0F0FE-EEB4-4F30-BC7B-21D74A10E953}"/>
    <cellStyle name="Normal 5 3 4 3 5 3 2" xfId="31345" xr:uid="{C1C74FE2-D0BD-48ED-92BA-3137D666D3B8}"/>
    <cellStyle name="Normal 5 3 4 3 5 4" xfId="31541" xr:uid="{E2D064AD-4A27-4CEF-A265-0794D4FEB3DD}"/>
    <cellStyle name="Normal 5 3 4 3 6" xfId="4017" xr:uid="{1613ADCD-F7DC-4D24-BE2E-0512CCDB9F7E}"/>
    <cellStyle name="Normal 5 3 4 3 6 2" xfId="4696" xr:uid="{DE044A17-1F25-42F0-A6B5-42ABCA6D7CD9}"/>
    <cellStyle name="Normal 5 3 4 3 6 3" xfId="30319" xr:uid="{AD79B433-505B-4DDB-81D4-604D12CD1CB9}"/>
    <cellStyle name="Normal 5 3 4 3 6 3 2" xfId="31462" xr:uid="{1800BDA3-11C3-40C5-978D-FA7BA615088A}"/>
    <cellStyle name="Normal 5 3 4 3 6 4" xfId="31659" xr:uid="{26F0A201-B426-425F-9086-BCB13F3DABE8}"/>
    <cellStyle name="Normal 5 3 4 3 7" xfId="30140" xr:uid="{8464588B-FBC9-4AEB-8137-4B7B64E1AFE0}"/>
    <cellStyle name="Normal 5 3 4 3 7 2" xfId="30506" xr:uid="{0455E1FF-3A8B-40C3-BF3A-C60A750C7BEF}"/>
    <cellStyle name="Normal 5 3 4 4" xfId="1170" xr:uid="{00000000-0005-0000-0000-000054060000}"/>
    <cellStyle name="Normal 5 3 4 4 2" xfId="2009" xr:uid="{00000000-0005-0000-0000-000055060000}"/>
    <cellStyle name="Normal 5 3 4 4 3" xfId="3739" xr:uid="{00000000-0005-0000-0000-0000BC050000}"/>
    <cellStyle name="Normal 5 3 4 4 3 2" xfId="4812" xr:uid="{0CFAAAB0-0B1B-448C-AA6F-6335CBAD8CA9}"/>
    <cellStyle name="Normal 5 3 4 4 3 3" xfId="30263" xr:uid="{A5471799-C0C9-4589-A46E-238EA1C8E213}"/>
    <cellStyle name="Normal 5 3 4 4 3 3 2" xfId="31406" xr:uid="{AF8662C3-806E-4CF6-8668-C63E00A0A729}"/>
    <cellStyle name="Normal 5 3 4 4 3 4" xfId="31603" xr:uid="{9B29F8B9-D0B4-45B0-BBC8-179A09C7733D}"/>
    <cellStyle name="Normal 5 3 4 5" xfId="2120" xr:uid="{00000000-0005-0000-0000-000097020000}"/>
    <cellStyle name="Normal 5 3 4 5 2" xfId="4651" xr:uid="{AE4239F0-8210-40A2-B60A-C02B564418C5}"/>
    <cellStyle name="Normal 5 3 4 5 3" xfId="30200" xr:uid="{C013D1DD-471B-403F-9025-A8E80966F87F}"/>
    <cellStyle name="Normal 5 3 4 5 3 2" xfId="31344" xr:uid="{1C4CE880-E9D0-4A50-950B-816A84BF1515}"/>
    <cellStyle name="Normal 5 3 4 5 4" xfId="31540" xr:uid="{3131D79D-CA78-43D8-8AFB-AF83F6987B75}"/>
    <cellStyle name="Normal 5 3 4 6" xfId="4016" xr:uid="{CB599806-7C8A-45F6-9C5C-00B11E4887E0}"/>
    <cellStyle name="Normal 5 3 4 6 2" xfId="4687" xr:uid="{C33C1D9E-89E1-44FF-859F-F450C4814C70}"/>
    <cellStyle name="Normal 5 3 4 6 3" xfId="30318" xr:uid="{AF3B5E87-0871-4E2F-8B2C-CF43843C27F0}"/>
    <cellStyle name="Normal 5 3 4 6 3 2" xfId="31461" xr:uid="{1899F4E4-4289-40CD-8114-19BEC7B0B04B}"/>
    <cellStyle name="Normal 5 3 4 6 4" xfId="31658" xr:uid="{67082448-0D89-4D8D-8399-AD957CCFD59C}"/>
    <cellStyle name="Normal 5 3 4 7" xfId="30139" xr:uid="{C5086DE0-3D25-4310-955C-9881B5375DBB}"/>
    <cellStyle name="Normal 5 3 4 7 2" xfId="30505" xr:uid="{0691E9B7-B979-49A9-82BB-8C389DE41776}"/>
    <cellStyle name="Normal 5 3 5" xfId="2068" xr:uid="{00000000-0005-0000-0000-00008A020000}"/>
    <cellStyle name="Normal 5 3 5 2" xfId="4722" xr:uid="{FB219402-4458-4731-8217-11E2AB428DAD}"/>
    <cellStyle name="Normal 5 3 5 3" xfId="30167" xr:uid="{22C0B9B5-A215-40E0-90E4-E9BF49B6C962}"/>
    <cellStyle name="Normal 5 3 5 3 2" xfId="30507" xr:uid="{2A3E056B-8875-48CA-B07B-074ED168B004}"/>
    <cellStyle name="Normal 5 3 5 4" xfId="31507" xr:uid="{19BA7BD3-B108-41EE-8AED-7AF73153AA44}"/>
    <cellStyle name="Normal 5 3 6" xfId="30112" xr:uid="{FF7EC34F-1D03-426F-944C-8DDEC9BD14BD}"/>
    <cellStyle name="Normal 5 3 6 2" xfId="30472"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3" xr:uid="{BBB8E0E2-487A-48FB-95C7-D6B07942FE10}"/>
    <cellStyle name="Normal 5 4 3 3 3" xfId="30264" xr:uid="{077BAFD6-31C2-403C-B6C9-D7A0B0C4E389}"/>
    <cellStyle name="Normal 5 4 3 3 3 2" xfId="31407" xr:uid="{92C0E6B0-540E-4500-9E66-230FB68E0A0F}"/>
    <cellStyle name="Normal 5 4 3 3 4" xfId="31604"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2" xr:uid="{7BEF7BD9-5746-4FE3-9C2C-1E90F10823D3}"/>
    <cellStyle name="Normal 5 5 10 2 2 3" xfId="24783"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7" xr:uid="{D86CB2CB-E6BC-4EBE-8C63-9FA0944B44AD}"/>
    <cellStyle name="Normal 5 5 10 2 3 3 3" xfId="30265" xr:uid="{59D125B9-F39A-46E1-A17C-98D62824EB27}"/>
    <cellStyle name="Normal 5 5 10 2 3 3 3 2" xfId="31408" xr:uid="{E71ACD12-B317-427B-BB6C-C76E5FC66E22}"/>
    <cellStyle name="Normal 5 5 10 2 3 3 4" xfId="31605" xr:uid="{28520A92-387B-4256-98CB-37A8D127A231}"/>
    <cellStyle name="Normal 5 5 10 2 4" xfId="25771" xr:uid="{C3D50B18-259C-4014-9BCC-0D850B8A97C8}"/>
    <cellStyle name="Normal 5 5 10 3" xfId="1180" xr:uid="{00000000-0005-0000-0000-000060060000}"/>
    <cellStyle name="Normal 5 5 10 4" xfId="2961" xr:uid="{00000000-0005-0000-0000-00002C070000}"/>
    <cellStyle name="Normal 5 5 10 4 2" xfId="31296" xr:uid="{5A6D113D-41BD-4B2B-84F1-322D480A3CB5}"/>
    <cellStyle name="Normal 5 5 10 5" xfId="2123" xr:uid="{00000000-0005-0000-0000-00009E020000}"/>
    <cellStyle name="Normal 5 5 10 5 2" xfId="3789" xr:uid="{3E02F4FD-1C4C-4539-A2B7-19465E26278C}"/>
    <cellStyle name="Normal 5 5 10 5 3" xfId="30203" xr:uid="{CD6EF2D4-0244-497A-A1A2-5CB7CEACAD08}"/>
    <cellStyle name="Normal 5 5 10 5 3 2" xfId="31347" xr:uid="{F4393F33-33B7-414E-8C16-1CC9B8AEEB67}"/>
    <cellStyle name="Normal 5 5 10 5 4" xfId="31543" xr:uid="{C11D04CC-F052-44CD-9EC7-277082F56C47}"/>
    <cellStyle name="Normal 5 5 10 6" xfId="4019" xr:uid="{337F88F3-5843-4A8A-A4B2-DC8C7B59A64B}"/>
    <cellStyle name="Normal 5 5 10 6 2" xfId="4804" xr:uid="{9AEE980B-AC49-472C-ABA8-56F2FAA76E03}"/>
    <cellStyle name="Normal 5 5 10 6 3" xfId="30321" xr:uid="{0EA3F919-8FF0-462B-A82C-815D3F9A6A5F}"/>
    <cellStyle name="Normal 5 5 10 6 3 2" xfId="31464" xr:uid="{7CB46D50-7B99-484C-ABB1-4B35FE53302E}"/>
    <cellStyle name="Normal 5 5 10 6 4" xfId="31661" xr:uid="{E4914706-502A-4324-8E26-B98952712100}"/>
    <cellStyle name="Normal 5 5 10 7" xfId="30142" xr:uid="{9EC4A54E-D459-477E-95C3-D8EED714DA54}"/>
    <cellStyle name="Normal 5 5 10 7 2" xfId="30508" xr:uid="{642D08F6-4146-4DCF-BE9E-E70107F064A1}"/>
    <cellStyle name="Normal 5 5 11" xfId="1181" xr:uid="{00000000-0005-0000-0000-000061060000}"/>
    <cellStyle name="Normal 5 5 11 10" xfId="12611" xr:uid="{3695D5BB-0027-43FC-862D-FE558296E53C}"/>
    <cellStyle name="Normal 5 5 11 2" xfId="2421" xr:uid="{00000000-0005-0000-0000-00002E070000}"/>
    <cellStyle name="Normal 5 5 11 2 2" xfId="2962" xr:uid="{00000000-0005-0000-0000-00002F070000}"/>
    <cellStyle name="Normal 5 5 11 2 2 2" xfId="6126" xr:uid="{6B6DFC32-4C86-484E-9F0D-05B0CA9AFC4E}"/>
    <cellStyle name="Normal 5 5 11 2 2 2 2" xfId="28661" xr:uid="{AB134B89-BE15-45E9-8841-CE546E5E36B1}"/>
    <cellStyle name="Normal 5 5 11 2 2 2 3" xfId="15604" xr:uid="{4D39A6A8-7A7F-438F-A7D2-922C4E407832}"/>
    <cellStyle name="Normal 5 5 11 2 2 3" xfId="8057" xr:uid="{D73A85DE-8AFC-4B29-A497-15A97CDC8239}"/>
    <cellStyle name="Normal 5 5 11 2 2 3 2" xfId="18437" xr:uid="{D015D82A-5C92-43F1-A834-20DE716815CA}"/>
    <cellStyle name="Normal 5 5 11 2 2 4" xfId="10890" xr:uid="{D7F68CFE-1F16-43B1-91AF-967BDDF8B1EA}"/>
    <cellStyle name="Normal 5 5 11 2 2 4 2" xfId="21270" xr:uid="{3E5E31A2-BC10-4DEC-A3C3-1B5362DBF4E4}"/>
    <cellStyle name="Normal 5 5 11 2 2 5" xfId="22808" xr:uid="{E340BE55-C53D-4F9C-AA48-991977BA3FFB}"/>
    <cellStyle name="Normal 5 5 11 2 2 6" xfId="13467" xr:uid="{7CC0BDF1-6F6C-4746-850D-023E13317478}"/>
    <cellStyle name="Normal 5 5 11 2 3" xfId="5720" xr:uid="{9BE5C6E4-E2C9-48C3-AB52-3478219966FB}"/>
    <cellStyle name="Normal 5 5 11 2 3 2" xfId="27024" xr:uid="{B1287434-8E5C-4373-8888-488DDEEC0B6C}"/>
    <cellStyle name="Normal 5 5 11 2 3 3" xfId="27157" xr:uid="{806EAF91-4C2D-47DE-B377-2CE9A7AA0708}"/>
    <cellStyle name="Normal 5 5 11 2 3 4" xfId="15094" xr:uid="{C3B6A006-328F-418C-BB38-F69FBD755191}"/>
    <cellStyle name="Normal 5 5 11 2 4" xfId="7547" xr:uid="{415416B5-E375-4437-87B7-0758EC39A30B}"/>
    <cellStyle name="Normal 5 5 11 2 4 2" xfId="27289" xr:uid="{AEFB8BCF-F11B-45DE-9971-ECE126C5CE6F}"/>
    <cellStyle name="Normal 5 5 11 2 4 3" xfId="17927" xr:uid="{E548CEBA-9B5D-4B7E-9B3E-8136EECC299E}"/>
    <cellStyle name="Normal 5 5 11 2 5" xfId="10380" xr:uid="{B7434DEA-6F17-46AA-9E39-B50A5312E7E5}"/>
    <cellStyle name="Normal 5 5 11 2 5 2" xfId="20760" xr:uid="{FC75A6E3-5DDB-43D4-B3A6-95BBF0818C2D}"/>
    <cellStyle name="Normal 5 5 11 2 6" xfId="24105" xr:uid="{2D4EA2C9-7135-49BC-ADCE-AA5ACAC67B81}"/>
    <cellStyle name="Normal 5 5 11 2 7" xfId="12769" xr:uid="{62206668-18DB-43EA-9408-0077C7249362}"/>
    <cellStyle name="Normal 5 5 11 3" xfId="2803" xr:uid="{00000000-0005-0000-0000-000030070000}"/>
    <cellStyle name="Normal 5 5 11 3 2" xfId="6020" xr:uid="{76E518A2-B733-4064-B276-5CD1D06EB90E}"/>
    <cellStyle name="Normal 5 5 11 3 2 2" xfId="27254" xr:uid="{425BE3AF-6ED2-44EB-9844-BC4DA8F32718}"/>
    <cellStyle name="Normal 5 5 11 3 2 3" xfId="15473" xr:uid="{FFB8BC64-B790-495D-9EA9-B7745AC47F64}"/>
    <cellStyle name="Normal 5 5 11 3 3" xfId="7926" xr:uid="{4DB0E811-7A07-4B47-94C9-51910B29B70F}"/>
    <cellStyle name="Normal 5 5 11 3 3 2" xfId="18306" xr:uid="{6F54EB1A-1311-4D27-8097-8CD8D1563D00}"/>
    <cellStyle name="Normal 5 5 11 3 4" xfId="10759" xr:uid="{48B315A3-3C3E-4BEA-8461-C941A4EB87CC}"/>
    <cellStyle name="Normal 5 5 11 3 4 2" xfId="21139" xr:uid="{B930A244-317C-412E-8650-57C826C87A35}"/>
    <cellStyle name="Normal 5 5 11 3 5" xfId="22660" xr:uid="{4334BD2E-352E-42EE-A7C7-D2F9B2A11289}"/>
    <cellStyle name="Normal 5 5 11 3 6" xfId="13268" xr:uid="{604FBC59-3295-4B13-A9F1-F981AAB3DE81}"/>
    <cellStyle name="Normal 5 5 11 4" xfId="2378" xr:uid="{00000000-0005-0000-0000-00002D070000}"/>
    <cellStyle name="Normal 5 5 11 4 2" xfId="7504" xr:uid="{FCF08EC3-F309-4899-81CE-96FD1B16F63A}"/>
    <cellStyle name="Normal 5 5 11 4 2 2" xfId="25975" xr:uid="{2F8CFD30-2F39-4BF0-AA2D-0FF044118CA5}"/>
    <cellStyle name="Normal 5 5 11 4 2 3" xfId="17884" xr:uid="{04A88E33-8E60-442A-ACB4-D5B6750B17F3}"/>
    <cellStyle name="Normal 5 5 11 4 3" xfId="10337" xr:uid="{17D7B839-A0C6-4451-8C04-70D84E4DBEDC}"/>
    <cellStyle name="Normal 5 5 11 4 3 2" xfId="20717" xr:uid="{DCCB5FD8-3287-41BE-881B-BF4A28D4EB70}"/>
    <cellStyle name="Normal 5 5 11 4 4" xfId="24782" xr:uid="{9C89D61B-0979-4EE4-8EAE-4F41590389BD}"/>
    <cellStyle name="Normal 5 5 11 4 5" xfId="15051" xr:uid="{EE4A4ECD-ED50-426C-A966-AC3CA98DA575}"/>
    <cellStyle name="Normal 5 5 11 5" xfId="4020" xr:uid="{48FCAB28-1DBD-45FB-903C-24765057A287}"/>
    <cellStyle name="Normal 5 5 11 5 2" xfId="8822" xr:uid="{9DCC1B39-D915-4DEC-98C8-9A4B33B982B5}"/>
    <cellStyle name="Normal 5 5 11 5 2 2" xfId="19202" xr:uid="{3836725B-8785-4F07-A102-D6BA5B9BBB56}"/>
    <cellStyle name="Normal 5 5 11 5 3" xfId="11655" xr:uid="{9912C377-C28E-4D27-BE9A-6F6221DE7E31}"/>
    <cellStyle name="Normal 5 5 11 5 3 2" xfId="22035" xr:uid="{E4CC2B2D-5B99-4DD1-8C43-1C4FEE8F706D}"/>
    <cellStyle name="Normal 5 5 11 5 4" xfId="27257" xr:uid="{E1C89664-C2E8-43E4-9FBC-FFE5060CDD3E}"/>
    <cellStyle name="Normal 5 5 11 5 5" xfId="16369" xr:uid="{17B663D9-77B7-4F71-B339-7819DE68ED7F}"/>
    <cellStyle name="Normal 5 5 11 6" xfId="5346" xr:uid="{8A7CB6DC-62A6-4A41-BD63-39B130266C07}"/>
    <cellStyle name="Normal 5 5 11 6 2" xfId="14644" xr:uid="{8502C43C-794E-4B6F-B67D-BD0D4D682ECE}"/>
    <cellStyle name="Normal 5 5 11 7" xfId="7097" xr:uid="{75D9ED91-7E43-489A-A8B4-89D35DF5508A}"/>
    <cellStyle name="Normal 5 5 11 7 2" xfId="17477" xr:uid="{D3798922-15BD-4391-B2DB-2869E632F67C}"/>
    <cellStyle name="Normal 5 5 11 8" xfId="9930" xr:uid="{C9B053E7-DAD6-4D4E-AF63-D9C4E93DF7D7}"/>
    <cellStyle name="Normal 5 5 11 8 2" xfId="20310" xr:uid="{6D49E5DE-4DD4-4781-A18A-ECEDA2030118}"/>
    <cellStyle name="Normal 5 5 11 9" xfId="24223" xr:uid="{7F2AEEC7-788B-48EF-8D12-1F317B985EA8}"/>
    <cellStyle name="Normal 5 5 12" xfId="1182" xr:uid="{00000000-0005-0000-0000-000062060000}"/>
    <cellStyle name="Normal 5 5 12 2" xfId="1183" xr:uid="{00000000-0005-0000-0000-000063060000}"/>
    <cellStyle name="Normal 5 5 12 2 2" xfId="25905" xr:uid="{ACDBEB07-C175-4F8A-AF35-7A83D073F597}"/>
    <cellStyle name="Normal 5 5 12 2 2 2" xfId="27057" xr:uid="{73488BCF-2C51-42DE-9E58-72168444506D}"/>
    <cellStyle name="Normal 5 5 12 2 2 3" xfId="31492" xr:uid="{8C768011-0350-4625-9C22-6E5BAC343524}"/>
    <cellStyle name="Normal 5 5 12 2 2 4" xfId="31302" xr:uid="{4E92DD05-9DE3-47E0-9C33-4A23B380A4BC}"/>
    <cellStyle name="Normal 5 5 12 2 3" xfId="27498" xr:uid="{C60B8A07-C87E-417E-81F5-A75D4AE0518D}"/>
    <cellStyle name="Normal 5 5 12 2 4" xfId="27362" xr:uid="{FCABEA70-D790-4657-BF9A-CD1687570BD1}"/>
    <cellStyle name="Normal 5 5 12 2 5" xfId="31251" xr:uid="{29DBD238-5483-4789-AB60-4DC6E160D543}"/>
    <cellStyle name="Normal 5 5 12 3" xfId="1184" xr:uid="{00000000-0005-0000-0000-000064060000}"/>
    <cellStyle name="Normal 5 5 12 3 2" xfId="1185" xr:uid="{00000000-0005-0000-0000-000065060000}"/>
    <cellStyle name="Normal 5 5 12 3 2 2" xfId="7098" xr:uid="{7DC8D161-DB25-42F7-A675-B9ABA09E6623}"/>
    <cellStyle name="Normal 5 5 12 3 2 2 2" xfId="17478" xr:uid="{CB8E9133-3D83-4494-9F60-E776A3EA70F0}"/>
    <cellStyle name="Normal 5 5 12 3 2 3" xfId="9931" xr:uid="{75CD5C8B-75F0-4E18-B7D2-91830223CFAA}"/>
    <cellStyle name="Normal 5 5 12 3 2 3 2" xfId="20311" xr:uid="{4A077567-9598-4D3C-9AEB-03C07E8EA24F}"/>
    <cellStyle name="Normal 5 5 12 3 2 4" xfId="25579" xr:uid="{DBCD1220-8789-4BF8-809A-A3A65496A92B}"/>
    <cellStyle name="Normal 5 5 12 3 2 5" xfId="14645" xr:uid="{A45105C8-7446-4B1D-BB0F-E6E66EEAF4EB}"/>
    <cellStyle name="Normal 5 5 12 3 3" xfId="3772" xr:uid="{D3491984-6149-4A4F-97CA-96AC04F0A2CD}"/>
    <cellStyle name="Normal 5 5 12 3 3 2" xfId="4805" xr:uid="{62869006-B692-4B88-AA1D-967FD650D28C}"/>
    <cellStyle name="Normal 5 5 12 3 3 3" xfId="30293" xr:uid="{0809AC62-F3B7-493F-BB49-1E9941AC2340}"/>
    <cellStyle name="Normal 5 5 12 3 3 3 2" xfId="31436" xr:uid="{7019EB67-3295-429D-8D0F-44B17EE0D105}"/>
    <cellStyle name="Normal 5 5 12 3 3 4" xfId="31633" xr:uid="{7ED5B869-69B2-431F-9CC3-F41F5D450414}"/>
    <cellStyle name="Normal 5 5 12 3 4" xfId="24794" xr:uid="{EC1A1E87-7558-46ED-8398-DDED782A19A9}"/>
    <cellStyle name="Normal 5 5 12 4" xfId="1186" xr:uid="{00000000-0005-0000-0000-000066060000}"/>
    <cellStyle name="Normal 5 5 12 4 2" xfId="2011" xr:uid="{00000000-0005-0000-0000-000067060000}"/>
    <cellStyle name="Normal 5 5 12 4 2 2" xfId="28243" xr:uid="{C0C981C0-058E-4026-91E4-71DD03B00545}"/>
    <cellStyle name="Normal 5 5 12 4 2 3" xfId="27486" xr:uid="{1A5E8FF4-C6F3-4045-99D5-5EFB1C02A4ED}"/>
    <cellStyle name="Normal 5 5 12 4 3" xfId="3742" xr:uid="{00000000-0005-0000-0000-0000CD050000}"/>
    <cellStyle name="Normal 5 5 12 4 3 2" xfId="4730" xr:uid="{D383C0AB-15AA-4183-8653-F3BF4C9DCA49}"/>
    <cellStyle name="Normal 5 5 12 4 3 3" xfId="30266" xr:uid="{0A57DE32-6FA3-493D-BCD5-EF945C4BCD4C}"/>
    <cellStyle name="Normal 5 5 12 4 3 3 2" xfId="31409" xr:uid="{8D615E02-7AB1-47B9-B5C0-EFCC16FE5595}"/>
    <cellStyle name="Normal 5 5 12 4 3 4" xfId="31606" xr:uid="{333049E4-D2E4-478B-A9A7-397D8F1AD60F}"/>
    <cellStyle name="Normal 5 5 12 4 4" xfId="23737" xr:uid="{584E66C2-83BD-4415-897A-413EAACEC637}"/>
    <cellStyle name="Normal 5 5 12 4 5" xfId="23068" xr:uid="{445314E8-3702-42F9-96C4-4F1E3E1FC2C9}"/>
    <cellStyle name="Normal 5 5 12 4 6" xfId="26119" xr:uid="{972A4539-7000-4879-8DC1-AC3C9DAB57C7}"/>
    <cellStyle name="Normal 5 5 12 5" xfId="1187" xr:uid="{00000000-0005-0000-0000-000068060000}"/>
    <cellStyle name="Normal 5 5 12 5 2" xfId="26126" xr:uid="{0C3713C4-0CF4-45B5-BE60-F039348800A1}"/>
    <cellStyle name="Normal 5 5 12 5 3" xfId="26554" xr:uid="{46B5948C-5A50-4947-9B43-BD3926155E12}"/>
    <cellStyle name="Normal 5 5 12 6" xfId="2012" xr:uid="{00000000-0005-0000-0000-000069060000}"/>
    <cellStyle name="Normal 5 5 12 6 2" xfId="25717" xr:uid="{6E76D09D-B907-43F5-8545-1CFD81722536}"/>
    <cellStyle name="Normal 5 5 12 6 3" xfId="24483" xr:uid="{D6BD1202-D166-4806-99B6-7721F3E5DC6E}"/>
    <cellStyle name="Normal 5 5 12 6 4" xfId="30395" xr:uid="{A373ECD6-01CF-4482-A92D-8D307049E070}"/>
    <cellStyle name="Normal 5 5 12 7" xfId="2133" xr:uid="{00000000-0005-0000-0000-0000A1020000}"/>
    <cellStyle name="Normal 5 5 12 7 2" xfId="4818" xr:uid="{933CD350-3DDB-4FFC-B65F-DBC9B5AC6FAA}"/>
    <cellStyle name="Normal 5 5 12 7 3" xfId="30213" xr:uid="{827A0F38-C1A0-4EEE-9A2A-D5F26A0F3BC4}"/>
    <cellStyle name="Normal 5 5 12 7 3 2" xfId="31357" xr:uid="{12077E98-D42B-4C46-B42E-477CDA1BC168}"/>
    <cellStyle name="Normal 5 5 12 7 4" xfId="31553" xr:uid="{ED0A659F-49C6-47AD-A8E9-D609C6FE0B98}"/>
    <cellStyle name="Normal 5 5 12 8" xfId="4039" xr:uid="{339DDFF4-B60C-4AB4-A281-8CA03C0100FF}"/>
    <cellStyle name="Normal 5 5 12 8 2" xfId="4816" xr:uid="{7550A7D3-C1EF-43A3-A121-A8E9FC3C1D0F}"/>
    <cellStyle name="Normal 5 5 12 8 3" xfId="30330" xr:uid="{D7DBAFC5-F908-4480-B7AC-0D36D243E461}"/>
    <cellStyle name="Normal 5 5 12 8 3 2" xfId="30466" xr:uid="{008082A2-179F-4EAE-9BED-194B26EA3013}"/>
    <cellStyle name="Normal 5 5 12 8 4" xfId="31670" xr:uid="{958C0CF7-489D-4DFD-AFD0-0923A7F799E9}"/>
    <cellStyle name="Normal 5 5 12 9" xfId="25794" xr:uid="{E3CEE472-2575-4086-9B70-8587E190341C}"/>
    <cellStyle name="Normal 5 5 12 9 2" xfId="26399" xr:uid="{EE6D3784-0C10-40B4-B5A5-246641421871}"/>
    <cellStyle name="Normal 5 5 12 9 3" xfId="31164" xr:uid="{1A4271D5-26B0-4441-8D15-E29ECA5F4D9D}"/>
    <cellStyle name="Normal 5 5 13" xfId="1188" xr:uid="{00000000-0005-0000-0000-00006A060000}"/>
    <cellStyle name="Normal 5 5 13 2" xfId="4556" xr:uid="{38105DB8-0B13-45DB-93CB-A7A2B7B10682}"/>
    <cellStyle name="Normal 5 5 13 2 2" xfId="9327" xr:uid="{0F5DC92B-D17F-4932-B880-4EB216E0BB19}"/>
    <cellStyle name="Normal 5 5 13 2 2 2" xfId="29302" xr:uid="{A528E6A3-E5CF-41CD-8A5A-85D9B57ECB1A}"/>
    <cellStyle name="Normal 5 5 13 2 2 3" xfId="19707" xr:uid="{B187A614-F1FD-4C04-8325-25B84F0A4B75}"/>
    <cellStyle name="Normal 5 5 13 2 3" xfId="12160" xr:uid="{7CDD758D-F939-4E92-9942-827284B6582E}"/>
    <cellStyle name="Normal 5 5 13 2 3 2" xfId="22540" xr:uid="{15B03982-7DF5-45B6-B4D5-42116C944D4D}"/>
    <cellStyle name="Normal 5 5 13 2 4" xfId="23762" xr:uid="{1C157A74-79B0-4AE9-B1C8-C0BCC2BE83BE}"/>
    <cellStyle name="Normal 5 5 13 2 5" xfId="16874" xr:uid="{039AE286-CAD9-40EC-9813-C989AE274BDE}"/>
    <cellStyle name="Normal 5 5 13 3" xfId="5347" xr:uid="{5A847891-704E-4D1C-A49B-5183AFA3F5F8}"/>
    <cellStyle name="Normal 5 5 13 3 2" xfId="25716" xr:uid="{BA89B0B9-DB42-4CE7-A4A3-ECE24486E886}"/>
    <cellStyle name="Normal 5 5 13 3 3" xfId="25872" xr:uid="{45F60256-2B71-41F7-8537-374E0F6D4207}"/>
    <cellStyle name="Normal 5 5 13 3 4" xfId="14646" xr:uid="{5CE4162D-AD48-4C0F-BA62-B934F4EA9B59}"/>
    <cellStyle name="Normal 5 5 13 4" xfId="7099" xr:uid="{9A900B08-9AE9-41AC-BA20-2AA538F9927D}"/>
    <cellStyle name="Normal 5 5 13 4 2" xfId="22946" xr:uid="{97C5DAE0-DA9C-4F0F-BCD1-117901AE5D5C}"/>
    <cellStyle name="Normal 5 5 13 4 3" xfId="27063" xr:uid="{D13F99A1-37DD-4A26-B175-7EDE3659B42B}"/>
    <cellStyle name="Normal 5 5 13 4 4" xfId="17479" xr:uid="{5AED7AF1-2763-4797-82AA-CF475C5E3EE4}"/>
    <cellStyle name="Normal 5 5 13 5" xfId="9932" xr:uid="{18FE5CF4-E9A5-4356-8158-B3F8919FD961}"/>
    <cellStyle name="Normal 5 5 13 5 2" xfId="29431" xr:uid="{5879B14D-2429-4E4A-9882-196F79DE5875}"/>
    <cellStyle name="Normal 5 5 13 5 3" xfId="20312" xr:uid="{0267A0D3-C892-4DAA-A391-47195DB4C23E}"/>
    <cellStyle name="Normal 5 5 13 6" xfId="24212" xr:uid="{6BA6356E-FEFE-4288-B90B-406AF9C7B10D}"/>
    <cellStyle name="Normal 5 5 13 7" xfId="13965" xr:uid="{9949E944-6653-48A5-B6AF-827C31A6C8F2}"/>
    <cellStyle name="Normal 5 5 13 8" xfId="31250" xr:uid="{74A630F6-B0B0-425A-B58E-98533DCF93A3}"/>
    <cellStyle name="Normal 5 5 14" xfId="1189" xr:uid="{00000000-0005-0000-0000-00006B060000}"/>
    <cellStyle name="Normal 5 5 14 2" xfId="1190" xr:uid="{00000000-0005-0000-0000-00006C060000}"/>
    <cellStyle name="Normal 5 5 14 3" xfId="3743" xr:uid="{00000000-0005-0000-0000-0000D2050000}"/>
    <cellStyle name="Normal 5 5 14 3 2" xfId="4725" xr:uid="{38D387F4-79B0-4AC8-8B84-16D0B67DE4C8}"/>
    <cellStyle name="Normal 5 5 14 3 2 2" xfId="28465" xr:uid="{8C94C9FE-AE2A-4793-A8B8-55E759787D53}"/>
    <cellStyle name="Normal 5 5 14 3 3" xfId="26887" xr:uid="{B149FF73-7C82-4791-B193-8AF6ACE56154}"/>
    <cellStyle name="Normal 5 5 14 3 4" xfId="30267" xr:uid="{D54B79A8-5499-4F5C-A60A-015D6BE65FD9}"/>
    <cellStyle name="Normal 5 5 14 3 4 2" xfId="31410" xr:uid="{575483AF-AA95-4D48-B584-5A9993226AA8}"/>
    <cellStyle name="Normal 5 5 14 3 5" xfId="31607" xr:uid="{14E7F71F-AA9C-4825-9092-BF0C8A1EFF2F}"/>
    <cellStyle name="Normal 5 5 14 4" xfId="28546" xr:uid="{11F1C702-C94E-40E4-AA7E-C36BBAF97840}"/>
    <cellStyle name="Normal 5 5 15" xfId="2439" xr:uid="{00000000-0005-0000-0000-000035070000}"/>
    <cellStyle name="Normal 5 5 15 2" xfId="5733" xr:uid="{7DB3CBEA-D902-42B2-B26F-9421550EC6CD}"/>
    <cellStyle name="Normal 5 5 15 2 2" xfId="27301" xr:uid="{F2621A6C-0918-4A36-97E3-78A546121BE8}"/>
    <cellStyle name="Normal 5 5 15 2 3" xfId="15110" xr:uid="{05B98610-ECCC-4335-8398-4FB0B93CE0B1}"/>
    <cellStyle name="Normal 5 5 15 3" xfId="7563" xr:uid="{35D911EE-CA73-4C5D-9B99-8E5C459EE06E}"/>
    <cellStyle name="Normal 5 5 15 3 2" xfId="17943" xr:uid="{38B158EE-2C47-4BA9-93C3-58BBE1E0AD96}"/>
    <cellStyle name="Normal 5 5 15 4" xfId="10396" xr:uid="{5DEE6F7F-8E03-4FC8-9594-1274073636D5}"/>
    <cellStyle name="Normal 5 5 15 4 2" xfId="20776" xr:uid="{9D104917-06C4-40D3-830F-73A016A7D825}"/>
    <cellStyle name="Normal 5 5 15 5" xfId="24792" xr:uid="{98197A97-5624-49B2-8B85-1F5369343C3E}"/>
    <cellStyle name="Normal 5 5 15 6" xfId="12825" xr:uid="{25B2FA1F-E539-4D97-AD51-FB2C4B7972FE}"/>
    <cellStyle name="Normal 5 5 16" xfId="2169" xr:uid="{00000000-0005-0000-0000-000028070000}"/>
    <cellStyle name="Normal 5 5 16 2" xfId="7295" xr:uid="{E92BBBE8-8A65-484D-9CC1-3D51172C4C28}"/>
    <cellStyle name="Normal 5 5 16 2 2" xfId="28151" xr:uid="{A3A849C5-5574-4D15-95F8-4036D0CDEF59}"/>
    <cellStyle name="Normal 5 5 16 2 3" xfId="17675" xr:uid="{09A459B7-30EB-40B8-87C5-77F00D92A2FA}"/>
    <cellStyle name="Normal 5 5 16 3" xfId="10128" xr:uid="{F0A238C6-4582-4CBB-BADA-A9399A706E74}"/>
    <cellStyle name="Normal 5 5 16 3 2" xfId="20508" xr:uid="{334612D8-071C-4D16-88C2-0DED4F515CFC}"/>
    <cellStyle name="Normal 5 5 16 4" xfId="22843" xr:uid="{73C69CF9-2844-4024-B796-ADEC93F6100C}"/>
    <cellStyle name="Normal 5 5 16 5" xfId="14842" xr:uid="{0D04833F-70A4-4B17-A011-739F53913398}"/>
    <cellStyle name="Normal 5 5 17" xfId="2122" xr:uid="{00000000-0005-0000-0000-00009D020000}"/>
    <cellStyle name="Normal 5 5 17 2" xfId="4709" xr:uid="{1F0EAC01-3B78-43E3-B983-74B1E0899491}"/>
    <cellStyle name="Normal 5 5 17 2 2" xfId="28527" xr:uid="{9F244A23-EF37-4CA3-9C32-8399EE7045C9}"/>
    <cellStyle name="Normal 5 5 17 3" xfId="27861" xr:uid="{94C316B2-9303-4343-AB75-17DFAF12E21D}"/>
    <cellStyle name="Normal 5 5 17 4" xfId="30202" xr:uid="{36B20FD2-E384-4E2C-943F-B6158FB818DE}"/>
    <cellStyle name="Normal 5 5 17 4 2" xfId="31346" xr:uid="{5F08F1D5-89EB-4C5D-BB57-1B880E6EB770}"/>
    <cellStyle name="Normal 5 5 17 5" xfId="31542" xr:uid="{3B55F720-3305-4D8B-B69F-321B180500C4}"/>
    <cellStyle name="Normal 5 5 18" xfId="4018" xr:uid="{F3938208-EDFC-4F17-ABB5-42A544677995}"/>
    <cellStyle name="Normal 5 5 18 2" xfId="4809" xr:uid="{F76BFFF7-F65C-4C10-94AE-340164E71EC1}"/>
    <cellStyle name="Normal 5 5 18 3" xfId="30320" xr:uid="{3F8752F1-9A5A-4A0A-9B43-2AF1C30DFDF6}"/>
    <cellStyle name="Normal 5 5 18 3 2" xfId="31463" xr:uid="{0CEB44F4-8608-49C7-AFD9-B308A93AF5D4}"/>
    <cellStyle name="Normal 5 5 18 4" xfId="31660" xr:uid="{67F64D7D-87AA-4672-BBA5-A417E15A374F}"/>
    <cellStyle name="Normal 5 5 19" xfId="24509" xr:uid="{2A1B3C75-EDBD-4134-9FA6-33FD8035DA32}"/>
    <cellStyle name="Normal 5 5 2" xfId="1191" xr:uid="{00000000-0005-0000-0000-00006D060000}"/>
    <cellStyle name="Normal 5 5 2 10" xfId="26255" xr:uid="{5DE0041A-A395-4337-A4C4-595A0109A733}"/>
    <cellStyle name="Normal 5 5 2 11" xfId="27200" xr:uid="{576765FF-1DD2-4048-9596-D0B7D8E5602E}"/>
    <cellStyle name="Normal 5 5 2 12" xfId="12423" xr:uid="{362E694F-978F-4355-B29B-573EACCA035C}"/>
    <cellStyle name="Normal 5 5 2 2" xfId="1192" xr:uid="{00000000-0005-0000-0000-00006E060000}"/>
    <cellStyle name="Normal 5 5 2 2 10" xfId="7100" xr:uid="{B0B4E6F4-CC37-40E9-80EA-BED5690BE15D}"/>
    <cellStyle name="Normal 5 5 2 2 10 2" xfId="17480" xr:uid="{2E4C73EB-3E1A-4761-96CA-1DE9565E7346}"/>
    <cellStyle name="Normal 5 5 2 2 11" xfId="9933" xr:uid="{F88CE84F-A75A-405A-85F5-7077666D2DA0}"/>
    <cellStyle name="Normal 5 5 2 2 11 2" xfId="20313" xr:uid="{7BAFE316-3944-4915-8BE3-1A5642390C24}"/>
    <cellStyle name="Normal 5 5 2 2 12" xfId="24556" xr:uid="{DB9B9E18-2DAE-4360-A9FC-C823D4674C38}"/>
    <cellStyle name="Normal 5 5 2 2 13" xfId="12483" xr:uid="{C15E1874-5A7B-419B-A795-ECC2719E4B4E}"/>
    <cellStyle name="Normal 5 5 2 2 2" xfId="1193" xr:uid="{00000000-0005-0000-0000-00006F060000}"/>
    <cellStyle name="Normal 5 5 2 2 2 10" xfId="9934" xr:uid="{F46A6A26-8631-4AEC-8C24-F217A2A7B3F9}"/>
    <cellStyle name="Normal 5 5 2 2 2 10 2" xfId="20314" xr:uid="{0F1B2E8D-661B-421F-A428-2548615D2947}"/>
    <cellStyle name="Normal 5 5 2 2 2 11" xfId="22901" xr:uid="{0ACF97C6-F5AF-4F36-A2CC-B0340721807C}"/>
    <cellStyle name="Normal 5 5 2 2 2 12" xfId="12612" xr:uid="{1A299909-22DC-4007-AC4D-C1AE15C09573}"/>
    <cellStyle name="Normal 5 5 2 2 2 2" xfId="2805" xr:uid="{00000000-0005-0000-0000-000039070000}"/>
    <cellStyle name="Normal 5 5 2 2 2 2 2" xfId="3398" xr:uid="{00000000-0005-0000-0000-00003A070000}"/>
    <cellStyle name="Normal 5 5 2 2 2 2 2 2" xfId="6455" xr:uid="{B693116F-FEF4-432D-A5BF-701A0649DF30}"/>
    <cellStyle name="Normal 5 5 2 2 2 2 2 2 2" xfId="27806" xr:uid="{004B866A-C76F-45A8-808C-C75755EC1086}"/>
    <cellStyle name="Normal 5 5 2 2 2 2 2 2 3" xfId="26533" xr:uid="{5EEAA4AB-3C3E-4C53-A277-A707876DE5EC}"/>
    <cellStyle name="Normal 5 5 2 2 2 2 2 2 4" xfId="16024" xr:uid="{C3ACAFC0-D7C2-42C7-B4DB-7ED8EAC47E68}"/>
    <cellStyle name="Normal 5 5 2 2 2 2 2 3" xfId="8477" xr:uid="{17E6980B-06A1-43B6-BE43-611354CBBEB0}"/>
    <cellStyle name="Normal 5 5 2 2 2 2 2 3 2" xfId="28923" xr:uid="{2BA3EE89-B748-4827-8F21-A2E506D72BC1}"/>
    <cellStyle name="Normal 5 5 2 2 2 2 2 3 3" xfId="18857" xr:uid="{230430B1-9100-4B76-B9BD-F64508174F52}"/>
    <cellStyle name="Normal 5 5 2 2 2 2 2 4" xfId="11310" xr:uid="{ED3C4ACD-C51D-4BCF-A4E8-96036E058BC2}"/>
    <cellStyle name="Normal 5 5 2 2 2 2 2 4 2" xfId="21690" xr:uid="{C080D9CA-17F9-461C-BB69-7B4915B83AEE}"/>
    <cellStyle name="Normal 5 5 2 2 2 2 2 5" xfId="25282" xr:uid="{7EECCA54-9783-4BBF-8C42-BADB856D8B4F}"/>
    <cellStyle name="Normal 5 5 2 2 2 2 2 6" xfId="13967" xr:uid="{EACC5766-D3D6-44EE-B595-1F5883978ED0}"/>
    <cellStyle name="Normal 5 5 2 2 2 2 3" xfId="4355" xr:uid="{42FF46A1-3943-4358-A655-8294E62CEED5}"/>
    <cellStyle name="Normal 5 5 2 2 2 2 3 2" xfId="9126" xr:uid="{45B9D55E-2186-44A0-B273-E1A0BC1506FA}"/>
    <cellStyle name="Normal 5 5 2 2 2 2 3 2 2" xfId="29169" xr:uid="{1140FD3F-198E-4BE1-8F06-A8CC335DBE44}"/>
    <cellStyle name="Normal 5 5 2 2 2 2 3 2 3" xfId="19506" xr:uid="{D17F7F4F-1A46-4910-97EE-82CDCD2E107F}"/>
    <cellStyle name="Normal 5 5 2 2 2 2 3 3" xfId="11959" xr:uid="{EFE23553-F273-457E-8C06-1E2A03F6FE27}"/>
    <cellStyle name="Normal 5 5 2 2 2 2 3 3 2" xfId="22339" xr:uid="{6CADACF1-9D51-44A3-9B24-E581EC859066}"/>
    <cellStyle name="Normal 5 5 2 2 2 2 3 4" xfId="23122" xr:uid="{B72063E7-D175-445C-9430-BB26FE783578}"/>
    <cellStyle name="Normal 5 5 2 2 2 2 3 5" xfId="16673" xr:uid="{255421F1-8B49-49EF-B50C-7FEA55A0C4D7}"/>
    <cellStyle name="Normal 5 5 2 2 2 2 4" xfId="6022" xr:uid="{7E2B3A4D-18A7-41AE-9703-8F1DD1C41124}"/>
    <cellStyle name="Normal 5 5 2 2 2 2 4 2" xfId="26660" xr:uid="{F952BBFA-15EB-48C0-894C-CF0A26F279D2}"/>
    <cellStyle name="Normal 5 5 2 2 2 2 4 3" xfId="15475" xr:uid="{3DA3D78E-B3D0-4042-BBF9-EADB3DB9540E}"/>
    <cellStyle name="Normal 5 5 2 2 2 2 5" xfId="7928" xr:uid="{028A5E22-1E60-4C6D-B1A8-9DE76CBD3299}"/>
    <cellStyle name="Normal 5 5 2 2 2 2 5 2" xfId="18308" xr:uid="{5B658F29-19A3-4C8F-8C89-874C7FC593B0}"/>
    <cellStyle name="Normal 5 5 2 2 2 2 6" xfId="10761" xr:uid="{39021503-6D23-4026-AADD-CEECF31F2E18}"/>
    <cellStyle name="Normal 5 5 2 2 2 2 6 2" xfId="21141" xr:uid="{79DF7F93-3D36-4E82-B3C2-21FBC05247DD}"/>
    <cellStyle name="Normal 5 5 2 2 2 2 7" xfId="23799" xr:uid="{B54B0BB9-E6CF-4A46-9F3A-B3E751558D28}"/>
    <cellStyle name="Normal 5 5 2 2 2 2 8" xfId="13270" xr:uid="{C4529065-302D-4BBB-8DEA-0825232BFC5B}"/>
    <cellStyle name="Normal 5 5 2 2 2 3" xfId="3399" xr:uid="{00000000-0005-0000-0000-00003B070000}"/>
    <cellStyle name="Normal 5 5 2 2 2 3 2" xfId="4557" xr:uid="{5061FD9F-2244-4556-BA81-017209E54E57}"/>
    <cellStyle name="Normal 5 5 2 2 2 3 2 2" xfId="9328" xr:uid="{63D3143B-3A50-4839-B294-F3935BB8C913}"/>
    <cellStyle name="Normal 5 5 2 2 2 3 2 2 2" xfId="29303" xr:uid="{9C4F8361-A348-40D6-BDC8-184E1ED0AEEB}"/>
    <cellStyle name="Normal 5 5 2 2 2 3 2 2 3" xfId="19708" xr:uid="{2232B086-86C9-44E8-ACC9-F05AE9E85F48}"/>
    <cellStyle name="Normal 5 5 2 2 2 3 2 3" xfId="12161" xr:uid="{F278D5A6-BB19-4A71-909D-4B185E053A15}"/>
    <cellStyle name="Normal 5 5 2 2 2 3 2 3 2" xfId="22541" xr:uid="{FF77EDCE-32AF-4B79-86CC-5D0FC410DFDE}"/>
    <cellStyle name="Normal 5 5 2 2 2 3 2 4" xfId="28114" xr:uid="{21DB635F-914E-44BB-A5BA-96824586B764}"/>
    <cellStyle name="Normal 5 5 2 2 2 3 2 5" xfId="16875" xr:uid="{DA1DE3AE-D369-465E-B70F-9C5DCCD86772}"/>
    <cellStyle name="Normal 5 5 2 2 2 3 3" xfId="6456" xr:uid="{6C9958EC-64CD-4EFE-AD25-5341EAC58E19}"/>
    <cellStyle name="Normal 5 5 2 2 2 3 3 2" xfId="26305" xr:uid="{10785CCF-BC71-459D-8435-C52D33AD31DA}"/>
    <cellStyle name="Normal 5 5 2 2 2 3 3 3" xfId="16025" xr:uid="{2AC0485A-BBA8-4B3B-8289-888B36D3D1A8}"/>
    <cellStyle name="Normal 5 5 2 2 2 3 4" xfId="8478" xr:uid="{35104300-7B7B-4930-AA22-97CBEA0E597A}"/>
    <cellStyle name="Normal 5 5 2 2 2 3 4 2" xfId="18858" xr:uid="{BCD25388-0DE1-4453-B0E2-7C53AEE133CA}"/>
    <cellStyle name="Normal 5 5 2 2 2 3 5" xfId="11311" xr:uid="{7B72F5E2-F4A0-4DAF-A072-8BB8EE9CF698}"/>
    <cellStyle name="Normal 5 5 2 2 2 3 5 2" xfId="21691" xr:uid="{4A7BD036-C2BA-45A6-87CB-029FEA504C56}"/>
    <cellStyle name="Normal 5 5 2 2 2 3 6" xfId="25114" xr:uid="{82B60B71-A98F-4867-B481-3777DF42A92A}"/>
    <cellStyle name="Normal 5 5 2 2 2 3 7" xfId="13968" xr:uid="{CDB8CBB4-B877-4130-B85B-07A03F751A31}"/>
    <cellStyle name="Normal 5 5 2 2 2 4" xfId="3397" xr:uid="{00000000-0005-0000-0000-00003C070000}"/>
    <cellStyle name="Normal 5 5 2 2 2 4 2" xfId="6454" xr:uid="{65CAC8DB-A56D-46C3-87F9-F4F75AAA66E8}"/>
    <cellStyle name="Normal 5 5 2 2 2 4 2 2" xfId="26020" xr:uid="{17070FC0-3C6C-4245-8F38-027CA186084B}"/>
    <cellStyle name="Normal 5 5 2 2 2 4 2 3" xfId="16023" xr:uid="{ECC0695D-BED6-47AA-9185-A5C5234CEBF3}"/>
    <cellStyle name="Normal 5 5 2 2 2 4 3" xfId="8476" xr:uid="{14C93518-D0C9-4908-BAB1-9DCD1EEEA571}"/>
    <cellStyle name="Normal 5 5 2 2 2 4 3 2" xfId="18856" xr:uid="{ECDDFA73-36FF-49D5-82B7-03A53E73BDAB}"/>
    <cellStyle name="Normal 5 5 2 2 2 4 4" xfId="11309" xr:uid="{8B1E5D26-8A8D-4AC7-9715-3F1243DFF57E}"/>
    <cellStyle name="Normal 5 5 2 2 2 4 4 2" xfId="21689" xr:uid="{344B6013-3AA0-45E1-85B1-D40B03FD4C40}"/>
    <cellStyle name="Normal 5 5 2 2 2 4 5" xfId="24505" xr:uid="{5CB2466F-53D5-49FA-A5CA-E50A3B9646E6}"/>
    <cellStyle name="Normal 5 5 2 2 2 4 6" xfId="13966" xr:uid="{C763E544-01F0-4302-8299-E43E37CE24BA}"/>
    <cellStyle name="Normal 5 5 2 2 2 5" xfId="2649" xr:uid="{00000000-0005-0000-0000-00003D070000}"/>
    <cellStyle name="Normal 5 5 2 2 2 5 2" xfId="5910" xr:uid="{E9B39E86-C76E-4FBD-A137-EE230CDA99AC}"/>
    <cellStyle name="Normal 5 5 2 2 2 5 2 2" xfId="26216" xr:uid="{691A211D-DDC5-4CF4-9FFE-159D307D29B3}"/>
    <cellStyle name="Normal 5 5 2 2 2 5 2 3" xfId="15320" xr:uid="{855B6DC1-1534-436D-91E0-D2640689A3F2}"/>
    <cellStyle name="Normal 5 5 2 2 2 5 3" xfId="7773" xr:uid="{60B7B1BA-B192-4DB5-8FB7-5B1053A8F3F3}"/>
    <cellStyle name="Normal 5 5 2 2 2 5 3 2" xfId="18153" xr:uid="{EC3B7F3F-BCF3-470D-9D43-126F2EB40004}"/>
    <cellStyle name="Normal 5 5 2 2 2 5 4" xfId="10606" xr:uid="{531C608E-CD0C-4B40-BC39-F0CCB15B2BDB}"/>
    <cellStyle name="Normal 5 5 2 2 2 5 4 2" xfId="20986" xr:uid="{29A04457-3328-4866-8B61-39382E330D84}"/>
    <cellStyle name="Normal 5 5 2 2 2 5 5" xfId="25345" xr:uid="{FA1D4321-F923-4174-B5D0-070FD482717B}"/>
    <cellStyle name="Normal 5 5 2 2 2 5 6" xfId="13048" xr:uid="{414A8D75-BE7B-45D4-8C3A-A99EAB138365}"/>
    <cellStyle name="Normal 5 5 2 2 2 6" xfId="2379" xr:uid="{00000000-0005-0000-0000-000038070000}"/>
    <cellStyle name="Normal 5 5 2 2 2 6 2" xfId="7505" xr:uid="{A1858BD0-3E6E-4D42-83BF-145C6C4D43DF}"/>
    <cellStyle name="Normal 5 5 2 2 2 6 2 2" xfId="17885" xr:uid="{FACD421A-A9BB-4B7F-906E-07EE7C2EF2B8}"/>
    <cellStyle name="Normal 5 5 2 2 2 6 3" xfId="10338" xr:uid="{6D389701-D329-41F9-BFEA-4C1354AC4875}"/>
    <cellStyle name="Normal 5 5 2 2 2 6 3 2" xfId="20718" xr:uid="{F1A12A08-1164-4488-A8B4-F6266E11AB30}"/>
    <cellStyle name="Normal 5 5 2 2 2 6 4" xfId="24989" xr:uid="{67298546-BF93-45C6-AFAE-B9A60F49A89F}"/>
    <cellStyle name="Normal 5 5 2 2 2 6 5" xfId="15052" xr:uid="{23599E62-A5C5-4F45-A758-20E3649CEB60}"/>
    <cellStyle name="Normal 5 5 2 2 2 7" xfId="4051" xr:uid="{EC54DFC6-9A1E-4C42-8373-D8A0D006B582}"/>
    <cellStyle name="Normal 5 5 2 2 2 7 2" xfId="8836" xr:uid="{F198D4A2-3B39-49A2-8553-811CD5569DB0}"/>
    <cellStyle name="Normal 5 5 2 2 2 7 2 2" xfId="19216" xr:uid="{695B1472-84E2-4093-ABA0-2537DF9ADA20}"/>
    <cellStyle name="Normal 5 5 2 2 2 7 3" xfId="11669" xr:uid="{358B6E7B-0337-430F-9A6B-737BE1E2DA12}"/>
    <cellStyle name="Normal 5 5 2 2 2 7 3 2" xfId="22049" xr:uid="{B5C359F9-33D3-4677-911E-4FBEB3C90639}"/>
    <cellStyle name="Normal 5 5 2 2 2 7 4" xfId="16383" xr:uid="{2F36583D-13FE-480E-AFDA-6739E674159F}"/>
    <cellStyle name="Normal 5 5 2 2 2 8" xfId="5349" xr:uid="{7A875D4A-C397-4525-BE3A-8192E68F8551}"/>
    <cellStyle name="Normal 5 5 2 2 2 8 2" xfId="14648" xr:uid="{2F2081C4-AAE6-4920-8CA4-EBB5256087C6}"/>
    <cellStyle name="Normal 5 5 2 2 2 9" xfId="7101" xr:uid="{2B3871C3-57A8-4A8B-88EE-B3736054FB29}"/>
    <cellStyle name="Normal 5 5 2 2 2 9 2" xfId="17481" xr:uid="{070D8DBB-57B4-4D3B-B9B3-AC7655AB8F30}"/>
    <cellStyle name="Normal 5 5 2 2 3" xfId="1194" xr:uid="{00000000-0005-0000-0000-000070060000}"/>
    <cellStyle name="Normal 5 5 2 2 3 2" xfId="3400" xr:uid="{00000000-0005-0000-0000-00003F070000}"/>
    <cellStyle name="Normal 5 5 2 2 3 2 2" xfId="6457" xr:uid="{5F4BDF0C-AD38-489E-945C-592418F3D60F}"/>
    <cellStyle name="Normal 5 5 2 2 3 2 2 2" xfId="27905" xr:uid="{59078814-849A-48FA-838A-3AFDDFEFD8E7}"/>
    <cellStyle name="Normal 5 5 2 2 3 2 2 3" xfId="28002" xr:uid="{28FDFF76-16BE-4E21-9F52-18072D3E868F}"/>
    <cellStyle name="Normal 5 5 2 2 3 2 2 4" xfId="16026" xr:uid="{38177F33-B1C7-46B5-A5E4-6B6D90111A41}"/>
    <cellStyle name="Normal 5 5 2 2 3 2 3" xfId="8479" xr:uid="{0542C4C6-33F3-4561-ABF9-B301DE495CC8}"/>
    <cellStyle name="Normal 5 5 2 2 3 2 3 2" xfId="28924" xr:uid="{DF4CA095-1D0A-4D01-AE9E-CD634DC17B5F}"/>
    <cellStyle name="Normal 5 5 2 2 3 2 3 3" xfId="18859" xr:uid="{37AFCBB9-FBB2-4771-AE08-1F6302956FA8}"/>
    <cellStyle name="Normal 5 5 2 2 3 2 4" xfId="11312" xr:uid="{BF39D8A6-DE77-46ED-8E7C-2A59A59A9E7E}"/>
    <cellStyle name="Normal 5 5 2 2 3 2 4 2" xfId="21692" xr:uid="{0A1F768E-1922-4983-B1A0-87585BE81350}"/>
    <cellStyle name="Normal 5 5 2 2 3 2 5" xfId="24718" xr:uid="{82D4A560-5319-4D31-AF03-8AE6CFD5F1B4}"/>
    <cellStyle name="Normal 5 5 2 2 3 2 6" xfId="13969" xr:uid="{ADBDC445-9129-45A7-9B94-818CEE590A24}"/>
    <cellStyle name="Normal 5 5 2 2 3 3" xfId="2804" xr:uid="{00000000-0005-0000-0000-000040070000}"/>
    <cellStyle name="Normal 5 5 2 2 3 3 2" xfId="6021" xr:uid="{029B14EC-CF2B-481F-91F2-B0945A0C6EF0}"/>
    <cellStyle name="Normal 5 5 2 2 3 3 2 2" xfId="26996" xr:uid="{E5486205-ECBC-4852-924A-35CB4B00C793}"/>
    <cellStyle name="Normal 5 5 2 2 3 3 2 3" xfId="15474" xr:uid="{B4C09E91-DD80-4E71-92A6-C67FE0301C28}"/>
    <cellStyle name="Normal 5 5 2 2 3 3 3" xfId="7927" xr:uid="{C889EAB7-8D62-4D1F-9E5B-398749ABC41B}"/>
    <cellStyle name="Normal 5 5 2 2 3 3 3 2" xfId="18307" xr:uid="{824B5F40-8C47-4CBC-91EB-361E40A47A1B}"/>
    <cellStyle name="Normal 5 5 2 2 3 3 4" xfId="10760" xr:uid="{3DC114F8-6FC0-4D7E-A8C4-1B9E3BA197CA}"/>
    <cellStyle name="Normal 5 5 2 2 3 3 4 2" xfId="21140" xr:uid="{6C576C60-FC58-4C63-A93E-E194261DE55E}"/>
    <cellStyle name="Normal 5 5 2 2 3 3 5" xfId="23100" xr:uid="{AEBA479B-8B2B-4998-9E1E-9D0CC7F7AB55}"/>
    <cellStyle name="Normal 5 5 2 2 3 3 6" xfId="13269" xr:uid="{E80B7A3C-79FD-4DE7-AB06-D90D9C613D3B}"/>
    <cellStyle name="Normal 5 5 2 2 3 4" xfId="4204" xr:uid="{6834EE51-D997-4526-AFF7-7674E8CD52E1}"/>
    <cellStyle name="Normal 5 5 2 2 3 4 2" xfId="8975" xr:uid="{52CD7849-99F2-4A76-BEEC-7B45BE4C8AF9}"/>
    <cellStyle name="Normal 5 5 2 2 3 4 2 2" xfId="29057" xr:uid="{B9264E2E-ADFB-412E-B317-31A678C723CF}"/>
    <cellStyle name="Normal 5 5 2 2 3 4 2 3" xfId="19355" xr:uid="{179490EC-FDCB-402B-94EF-CA95ADD2D46F}"/>
    <cellStyle name="Normal 5 5 2 2 3 4 3" xfId="11808" xr:uid="{B5398A6F-9362-45CF-AD20-330DCF6A5113}"/>
    <cellStyle name="Normal 5 5 2 2 3 4 3 2" xfId="22188" xr:uid="{E683215B-69A9-4332-9ECA-A7146EBB9B6E}"/>
    <cellStyle name="Normal 5 5 2 2 3 4 4" xfId="24701" xr:uid="{1937E98F-1082-4654-912E-0E73F0FDECC6}"/>
    <cellStyle name="Normal 5 5 2 2 3 4 5" xfId="16522" xr:uid="{5FADDBF1-E6AD-4528-9DFD-7644B9EB274D}"/>
    <cellStyle name="Normal 5 5 2 2 3 5" xfId="5350" xr:uid="{D5B7A08C-93AF-4A8B-BAA3-33FC879FD868}"/>
    <cellStyle name="Normal 5 5 2 2 3 5 2" xfId="25875" xr:uid="{FFA69AF7-DCDD-478C-8045-146B1AA29976}"/>
    <cellStyle name="Normal 5 5 2 2 3 5 3" xfId="14649" xr:uid="{10343649-8127-45A8-BAD7-61F3D08369E2}"/>
    <cellStyle name="Normal 5 5 2 2 3 6" xfId="7102" xr:uid="{D97AF51E-6842-470A-A302-FB9E180CC5C0}"/>
    <cellStyle name="Normal 5 5 2 2 3 6 2" xfId="17482" xr:uid="{26D064AD-96E7-408C-B91A-A1976D6CC141}"/>
    <cellStyle name="Normal 5 5 2 2 3 7" xfId="9935" xr:uid="{9DD9D7F5-B940-4982-9CA5-B0B35070AC85}"/>
    <cellStyle name="Normal 5 5 2 2 3 7 2" xfId="20315" xr:uid="{007E509E-1ECD-466D-BDF6-DBFFD34B46D0}"/>
    <cellStyle name="Normal 5 5 2 2 3 8" xfId="25197" xr:uid="{D07689EE-8698-490A-8B28-CDB5E7DC64F0}"/>
    <cellStyle name="Normal 5 5 2 2 3 9" xfId="12770" xr:uid="{043A9170-707A-4857-BAA4-9D3A7C21999E}"/>
    <cellStyle name="Normal 5 5 2 2 4" xfId="3401" xr:uid="{00000000-0005-0000-0000-000041070000}"/>
    <cellStyle name="Normal 5 5 2 2 4 2" xfId="4558" xr:uid="{3CF4326C-D6BE-478D-A5AB-70D5107A7187}"/>
    <cellStyle name="Normal 5 5 2 2 4 2 2" xfId="9329" xr:uid="{E4D7FA6F-D905-4DC4-9BC7-4EA3BE03A3B3}"/>
    <cellStyle name="Normal 5 5 2 2 4 2 2 2" xfId="29304" xr:uid="{F28EC19A-FBD0-4F93-B03F-F0F80AE7A4BE}"/>
    <cellStyle name="Normal 5 5 2 2 4 2 2 3" xfId="19709" xr:uid="{76CB73A2-CD86-444B-A7AF-35AC7FBC6DB6}"/>
    <cellStyle name="Normal 5 5 2 2 4 2 3" xfId="12162" xr:uid="{96400753-8A15-46A2-9112-817415644141}"/>
    <cellStyle name="Normal 5 5 2 2 4 2 3 2" xfId="22542" xr:uid="{15C8712E-B6BD-43DB-93B4-B04017EF9B83}"/>
    <cellStyle name="Normal 5 5 2 2 4 2 4" xfId="25460" xr:uid="{A66370E2-A123-4049-9C50-5E66FB73A7CC}"/>
    <cellStyle name="Normal 5 5 2 2 4 2 5" xfId="16876" xr:uid="{D0372305-A075-40F8-B8D7-65EB360A5A6E}"/>
    <cellStyle name="Normal 5 5 2 2 4 3" xfId="6458" xr:uid="{1BDBD616-9D9B-470F-BE62-BB461EBDAC3C}"/>
    <cellStyle name="Normal 5 5 2 2 4 3 2" xfId="26231" xr:uid="{3437AC94-B370-44C3-8889-2FAC6B023C10}"/>
    <cellStyle name="Normal 5 5 2 2 4 3 3" xfId="16027" xr:uid="{A6F22AD9-7E49-48EB-A5FA-DD22D02FC106}"/>
    <cellStyle name="Normal 5 5 2 2 4 4" xfId="8480" xr:uid="{E508F1DE-AC46-406E-A968-8C7B9890A961}"/>
    <cellStyle name="Normal 5 5 2 2 4 4 2" xfId="18860" xr:uid="{DB266FA3-4845-4CA2-AE74-C3C8B71D49F3}"/>
    <cellStyle name="Normal 5 5 2 2 4 5" xfId="11313" xr:uid="{770BB5C3-0630-41B4-AC16-F438244C8242}"/>
    <cellStyle name="Normal 5 5 2 2 4 5 2" xfId="21693" xr:uid="{EC9D17BB-1761-454D-A2BA-8FF176B720FD}"/>
    <cellStyle name="Normal 5 5 2 2 4 6" xfId="25538" xr:uid="{898599E5-9CB3-47E9-8971-60A8327E7668}"/>
    <cellStyle name="Normal 5 5 2 2 4 7" xfId="13970" xr:uid="{0C57B530-4AC9-424F-BCEE-5551DD13B8FB}"/>
    <cellStyle name="Normal 5 5 2 2 5" xfId="2963" xr:uid="{00000000-0005-0000-0000-000042070000}"/>
    <cellStyle name="Normal 5 5 2 2 5 2" xfId="6127" xr:uid="{A2F16BF5-A93E-40B9-8DBC-6EECDD65DC6E}"/>
    <cellStyle name="Normal 5 5 2 2 5 2 2" xfId="27127" xr:uid="{0F1740B9-5506-4D8B-BF47-9E6F97236B49}"/>
    <cellStyle name="Normal 5 5 2 2 5 2 3" xfId="28392" xr:uid="{CAD045D7-C12F-4298-87A4-D0C3120DCD7B}"/>
    <cellStyle name="Normal 5 5 2 2 5 2 4" xfId="15605" xr:uid="{A8517938-CEC1-4531-88B4-43823CE6C60C}"/>
    <cellStyle name="Normal 5 5 2 2 5 3" xfId="8058" xr:uid="{94BC6C1E-C567-4FF0-AB86-7A65091721BD}"/>
    <cellStyle name="Normal 5 5 2 2 5 3 2" xfId="28374" xr:uid="{3A49D794-A173-4EFD-83E0-CE1E571F5A7B}"/>
    <cellStyle name="Normal 5 5 2 2 5 3 3" xfId="18438" xr:uid="{BCB46D85-B729-4F78-AEDD-ADF9162296B5}"/>
    <cellStyle name="Normal 5 5 2 2 5 4" xfId="10891" xr:uid="{A581CCAB-C95C-4C85-8035-5199D9553ABA}"/>
    <cellStyle name="Normal 5 5 2 2 5 4 2" xfId="21271" xr:uid="{6D12C64E-5F7B-47D3-AF52-9C6EE78B4D4F}"/>
    <cellStyle name="Normal 5 5 2 2 5 5" xfId="25569" xr:uid="{58D85909-3552-4170-B731-750D31FA0AB3}"/>
    <cellStyle name="Normal 5 5 2 2 5 6" xfId="13468" xr:uid="{E4338547-CC90-4D03-819C-605347135C7D}"/>
    <cellStyle name="Normal 5 5 2 2 6" xfId="2558" xr:uid="{00000000-0005-0000-0000-000043070000}"/>
    <cellStyle name="Normal 5 5 2 2 6 2" xfId="5827" xr:uid="{43281724-D4D4-4764-81AA-98673E3322C3}"/>
    <cellStyle name="Normal 5 5 2 2 6 2 2" xfId="26723" xr:uid="{037DAB8A-A842-4E5A-AC02-442EAB320EA5}"/>
    <cellStyle name="Normal 5 5 2 2 6 2 3" xfId="15229" xr:uid="{05099115-2671-4B30-83DA-8E993BD66C2A}"/>
    <cellStyle name="Normal 5 5 2 2 6 3" xfId="7682" xr:uid="{43F33238-6FFD-46D7-B783-DE99BEC24EC2}"/>
    <cellStyle name="Normal 5 5 2 2 6 3 2" xfId="18062" xr:uid="{376E7D56-6148-425B-B483-814B2A8D37CD}"/>
    <cellStyle name="Normal 5 5 2 2 6 4" xfId="10515" xr:uid="{DC3FE7B2-5804-462E-8778-5DF87623DF50}"/>
    <cellStyle name="Normal 5 5 2 2 6 4 2" xfId="20895" xr:uid="{CE690DC8-0FFC-4375-BF91-2DBCE44D3D30}"/>
    <cellStyle name="Normal 5 5 2 2 6 5" xfId="25472" xr:uid="{6E000032-F3D2-476D-804F-CBF5DEE81C48}"/>
    <cellStyle name="Normal 5 5 2 2 6 6" xfId="12945" xr:uid="{13182B47-0B63-49C6-BEF4-076BB4AB75D6}"/>
    <cellStyle name="Normal 5 5 2 2 7" xfId="2252" xr:uid="{00000000-0005-0000-0000-000037070000}"/>
    <cellStyle name="Normal 5 5 2 2 7 2" xfId="7378" xr:uid="{F8DEDDF5-4CEE-44B7-B924-98AEC26CB4E5}"/>
    <cellStyle name="Normal 5 5 2 2 7 2 2" xfId="17758" xr:uid="{337FD57F-5CE4-4D3C-B6A0-7F7572727214}"/>
    <cellStyle name="Normal 5 5 2 2 7 3" xfId="10211" xr:uid="{D8870ABD-E42D-45A4-82BD-D189C9EEA9FB}"/>
    <cellStyle name="Normal 5 5 2 2 7 3 2" xfId="20591" xr:uid="{11F17349-93D9-410C-9CDA-D0F712E1D062}"/>
    <cellStyle name="Normal 5 5 2 2 7 4" xfId="24673" xr:uid="{24398855-A23C-4216-A2AF-3DDF48A6DB9E}"/>
    <cellStyle name="Normal 5 5 2 2 7 5" xfId="14925" xr:uid="{ED22AC1C-E455-4E46-AC67-7F3F9C5E91CD}"/>
    <cellStyle name="Normal 5 5 2 2 8" xfId="4021" xr:uid="{B1921A58-8808-4F6C-B5BC-E2AC5A4EE5C5}"/>
    <cellStyle name="Normal 5 5 2 2 8 2" xfId="8823" xr:uid="{355ADFE8-D0B3-41F3-AA5B-6C8A7E98C54C}"/>
    <cellStyle name="Normal 5 5 2 2 8 2 2" xfId="19203" xr:uid="{0F339977-E116-46A0-B68E-677107876C12}"/>
    <cellStyle name="Normal 5 5 2 2 8 3" xfId="11656" xr:uid="{23C04812-C2E2-464A-B0E6-ABB95E3448B6}"/>
    <cellStyle name="Normal 5 5 2 2 8 3 2" xfId="22036" xr:uid="{10A5FB37-77EA-4271-8EA8-51E9FEFCE395}"/>
    <cellStyle name="Normal 5 5 2 2 8 4" xfId="16370" xr:uid="{9EE5A92E-77EA-4544-A2CD-1A6188350FBB}"/>
    <cellStyle name="Normal 5 5 2 2 9" xfId="5348" xr:uid="{141EAECA-CA83-4339-AB67-783AC0F0C1AB}"/>
    <cellStyle name="Normal 5 5 2 2 9 2" xfId="14647"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59" xr:uid="{0E94E64F-DA8E-462B-A0AD-213059A35888}"/>
    <cellStyle name="Normal 5 5 2 3 2 2 2 2" xfId="27811" xr:uid="{53E02BFC-75AA-4874-A785-DB6306329D5B}"/>
    <cellStyle name="Normal 5 5 2 3 2 2 2 3" xfId="16028" xr:uid="{8DB3C3CA-6250-4251-8F5A-54DD04A575F8}"/>
    <cellStyle name="Normal 5 5 2 3 2 2 3" xfId="8481" xr:uid="{F60E9374-60EB-4CD0-BF3D-25BF61510848}"/>
    <cellStyle name="Normal 5 5 2 3 2 2 3 2" xfId="18861" xr:uid="{12B7C18D-4BB4-4A77-93A6-DB76E0496879}"/>
    <cellStyle name="Normal 5 5 2 3 2 2 4" xfId="11314" xr:uid="{F90D3A1A-CBE1-4691-BC16-C28722459F61}"/>
    <cellStyle name="Normal 5 5 2 3 2 2 4 2" xfId="21694" xr:uid="{CC58664D-2D50-455B-9893-3E24DFED6269}"/>
    <cellStyle name="Normal 5 5 2 3 2 2 5" xfId="23961" xr:uid="{6D2038FD-35E5-4C41-A8E3-88C4481B43AC}"/>
    <cellStyle name="Normal 5 5 2 3 2 2 6" xfId="13971" xr:uid="{F06C5421-9381-4EEA-BC1A-D91B49485E42}"/>
    <cellStyle name="Normal 5 5 2 3 2 3" xfId="4356" xr:uid="{DF391442-0F86-42A3-BB5A-C56DACB37174}"/>
    <cellStyle name="Normal 5 5 2 3 2 3 2" xfId="9127" xr:uid="{D6344311-8138-43CA-AF7B-5CBA192FF44C}"/>
    <cellStyle name="Normal 5 5 2 3 2 3 2 2" xfId="29170" xr:uid="{2A790C22-85A1-4413-87B7-1EF889C4D3DC}"/>
    <cellStyle name="Normal 5 5 2 3 2 3 2 3" xfId="19507" xr:uid="{67C25286-98AC-4787-826E-039D9F25AB1C}"/>
    <cellStyle name="Normal 5 5 2 3 2 3 3" xfId="11960" xr:uid="{DB176056-A70E-41F8-9C12-028E41C4528D}"/>
    <cellStyle name="Normal 5 5 2 3 2 3 3 2" xfId="22340" xr:uid="{D59AE9D9-970B-4E2C-87BC-E787ED0735CE}"/>
    <cellStyle name="Normal 5 5 2 3 2 3 4" xfId="24929" xr:uid="{4E06B9E5-64E3-4A8E-B09E-E067E712619F}"/>
    <cellStyle name="Normal 5 5 2 3 2 3 5" xfId="16674" xr:uid="{2B9A8F69-1ECA-41E3-BD61-796B23773C23}"/>
    <cellStyle name="Normal 5 5 2 3 2 4" xfId="6023" xr:uid="{FE446DA6-D06C-4DDB-A70B-A660F8B35E99}"/>
    <cellStyle name="Normal 5 5 2 3 2 4 2" xfId="28538" xr:uid="{4ADA7BED-3595-4230-9E32-77C96B340840}"/>
    <cellStyle name="Normal 5 5 2 3 2 4 3" xfId="15476" xr:uid="{922D9B3A-8BA9-4F2D-B188-27D4F991D461}"/>
    <cellStyle name="Normal 5 5 2 3 2 5" xfId="7929" xr:uid="{4A30BBEF-0CAE-4BE1-98FA-ED028CD2610C}"/>
    <cellStyle name="Normal 5 5 2 3 2 5 2" xfId="18309" xr:uid="{AD1F875A-F420-4F90-A14F-908D448EE071}"/>
    <cellStyle name="Normal 5 5 2 3 2 6" xfId="10762" xr:uid="{F29C2DCF-40EE-4411-B19B-1BF0F5270DDF}"/>
    <cellStyle name="Normal 5 5 2 3 2 6 2" xfId="21142" xr:uid="{E0EA8BB4-920A-485C-A97A-6971A878D407}"/>
    <cellStyle name="Normal 5 5 2 3 2 7" xfId="24709" xr:uid="{68A8C8ED-B556-4A33-8A4B-3798DE25C52A}"/>
    <cellStyle name="Normal 5 5 2 3 2 8" xfId="13271"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0" xr:uid="{532AA147-2732-466A-8BDC-3D39498BB9FC}"/>
    <cellStyle name="Normal 5 5 2 3 4 2 2 2" xfId="29305" xr:uid="{F2A23D7E-53B9-4A98-9A05-7D8C70CCEDE6}"/>
    <cellStyle name="Normal 5 5 2 3 4 2 2 3" xfId="19710" xr:uid="{7214BEDC-84AD-4F43-8C13-765C856447D5}"/>
    <cellStyle name="Normal 5 5 2 3 4 2 3" xfId="12163" xr:uid="{3C137FF7-E0D9-4A21-9156-761BE2A53BA8}"/>
    <cellStyle name="Normal 5 5 2 3 4 2 3 2" xfId="22543" xr:uid="{EAD0D8A6-6B3F-42CE-9BE8-939A31D1EF32}"/>
    <cellStyle name="Normal 5 5 2 3 4 2 4" xfId="24285" xr:uid="{3CFF6EAA-EDB0-499A-9796-7F66AB3210EC}"/>
    <cellStyle name="Normal 5 5 2 3 4 2 5" xfId="16877" xr:uid="{2D32F98B-B02E-4001-9DE0-3512A9204993}"/>
    <cellStyle name="Normal 5 5 2 3 4 3" xfId="6460" xr:uid="{2FB364DC-9F63-4378-A765-FFE26852EFA1}"/>
    <cellStyle name="Normal 5 5 2 3 4 3 2" xfId="28505" xr:uid="{E46FEC19-25A8-41D1-9E9E-F837B82D817F}"/>
    <cellStyle name="Normal 5 5 2 3 4 3 3" xfId="16029" xr:uid="{6B1741DC-DD47-4366-A77A-6C91FB96F7E8}"/>
    <cellStyle name="Normal 5 5 2 3 4 4" xfId="8482" xr:uid="{26F589C5-8AA2-46F8-8D30-0C3957415999}"/>
    <cellStyle name="Normal 5 5 2 3 4 4 2" xfId="18862" xr:uid="{C2F0E494-D165-447D-9C73-A07C3E213218}"/>
    <cellStyle name="Normal 5 5 2 3 4 5" xfId="11315" xr:uid="{F1100F0A-5524-485F-97EF-198837DD2B12}"/>
    <cellStyle name="Normal 5 5 2 3 4 5 2" xfId="21695" xr:uid="{C2512AFB-C13F-4200-BFD6-460666FE85D9}"/>
    <cellStyle name="Normal 5 5 2 3 4 6" xfId="25458" xr:uid="{39A89928-82E4-42AA-AACE-414D949F0D52}"/>
    <cellStyle name="Normal 5 5 2 3 4 7" xfId="13972" xr:uid="{B931D6F4-09D9-4878-AA4E-83C74FEEC357}"/>
    <cellStyle name="Normal 5 5 2 3 5" xfId="2601" xr:uid="{00000000-0005-0000-0000-000049070000}"/>
    <cellStyle name="Normal 5 5 2 3 5 2" xfId="5865" xr:uid="{8CA84A59-3D12-4140-B704-810F7F8BB9B5}"/>
    <cellStyle name="Normal 5 5 2 3 5 2 2" xfId="27676" xr:uid="{B34AA183-AF95-4421-BD12-6CA45FD1F7EC}"/>
    <cellStyle name="Normal 5 5 2 3 5 2 3" xfId="15272" xr:uid="{8D3D921D-3627-4DBB-8190-3285C2924F5C}"/>
    <cellStyle name="Normal 5 5 2 3 5 3" xfId="7725" xr:uid="{3683B3FC-E6CD-4740-9AA9-5A4F8BE774F9}"/>
    <cellStyle name="Normal 5 5 2 3 5 3 2" xfId="18105" xr:uid="{E734DFCF-DE69-49E3-B3CB-38185BB03C8F}"/>
    <cellStyle name="Normal 5 5 2 3 5 4" xfId="10558" xr:uid="{1C724209-78D5-484E-A28F-699333AF832B}"/>
    <cellStyle name="Normal 5 5 2 3 5 4 2" xfId="20938" xr:uid="{7E771965-5606-45B5-B080-F4AC3DA3A46B}"/>
    <cellStyle name="Normal 5 5 2 3 5 5" xfId="22949" xr:uid="{05A09500-D41E-4758-B579-BAC8258145FF}"/>
    <cellStyle name="Normal 5 5 2 3 5 6" xfId="12988" xr:uid="{2B788BB1-C6D6-4797-9F95-7985B9F54858}"/>
    <cellStyle name="Normal 5 5 2 3 6" xfId="29678" xr:uid="{97CDD6DB-E3BD-4C8B-B733-D86227385425}"/>
    <cellStyle name="Normal 5 5 2 4" xfId="1196" xr:uid="{00000000-0005-0000-0000-000072060000}"/>
    <cellStyle name="Normal 5 5 2 4 10" xfId="12613" xr:uid="{AED3A222-BE3F-43A8-A2CD-B3B6A7D3D31F}"/>
    <cellStyle name="Normal 5 5 2 4 2" xfId="2422" xr:uid="{00000000-0005-0000-0000-00004B070000}"/>
    <cellStyle name="Normal 5 5 2 4 2 2" xfId="2964" xr:uid="{00000000-0005-0000-0000-00004C070000}"/>
    <cellStyle name="Normal 5 5 2 4 2 2 2" xfId="6128" xr:uid="{B3F3E835-BA36-4B91-ACB6-07FE4F08BDFA}"/>
    <cellStyle name="Normal 5 5 2 4 2 2 2 2" xfId="28453" xr:uid="{9415BD04-6CBF-4AD5-925A-00197043B54D}"/>
    <cellStyle name="Normal 5 5 2 4 2 2 2 3" xfId="15606" xr:uid="{F82E2E44-F54D-4AE3-8704-A3D143665C0F}"/>
    <cellStyle name="Normal 5 5 2 4 2 2 3" xfId="8059" xr:uid="{D09C5622-EC48-4741-84A2-E66803103994}"/>
    <cellStyle name="Normal 5 5 2 4 2 2 3 2" xfId="18439" xr:uid="{376970FA-94EC-46ED-8FD2-69263C98A43F}"/>
    <cellStyle name="Normal 5 5 2 4 2 2 4" xfId="10892" xr:uid="{3E796100-E2F8-4174-82A4-99B0D96B7952}"/>
    <cellStyle name="Normal 5 5 2 4 2 2 4 2" xfId="21272" xr:uid="{0570EA1B-E07A-4F0D-A53F-E28CC566A038}"/>
    <cellStyle name="Normal 5 5 2 4 2 2 5" xfId="24656" xr:uid="{4DB03E19-2133-4F4A-8F72-10283576C025}"/>
    <cellStyle name="Normal 5 5 2 4 2 2 6" xfId="13469" xr:uid="{67250B66-8465-45F2-98BA-878749E54BD2}"/>
    <cellStyle name="Normal 5 5 2 4 2 3" xfId="5721" xr:uid="{44EF2934-2F80-47C0-9F33-1624D1649667}"/>
    <cellStyle name="Normal 5 5 2 4 2 3 2" xfId="27460" xr:uid="{7C929BAF-0485-40A0-AAFD-610B3F638FC8}"/>
    <cellStyle name="Normal 5 5 2 4 2 3 3" xfId="27181" xr:uid="{43ACC9D2-DA91-4B56-A4FB-F4488E58E4D4}"/>
    <cellStyle name="Normal 5 5 2 4 2 3 4" xfId="15095" xr:uid="{DA1AFAD7-ED03-45FD-82C0-FA804A0F63C8}"/>
    <cellStyle name="Normal 5 5 2 4 2 4" xfId="7548" xr:uid="{C5938237-BB39-457E-B136-B74CE64AC8EE}"/>
    <cellStyle name="Normal 5 5 2 4 2 4 2" xfId="28242" xr:uid="{C3A8557A-288D-40CB-8222-F57CCE20C34D}"/>
    <cellStyle name="Normal 5 5 2 4 2 4 3" xfId="17928" xr:uid="{065ED13D-6CFC-495C-AE7E-FE30859530A2}"/>
    <cellStyle name="Normal 5 5 2 4 2 5" xfId="10381" xr:uid="{9FC2122C-CA08-4247-8CD6-E1A221A8F818}"/>
    <cellStyle name="Normal 5 5 2 4 2 5 2" xfId="20761" xr:uid="{69806764-73CF-4D07-A782-39DD33E4AE43}"/>
    <cellStyle name="Normal 5 5 2 4 2 6" xfId="23770" xr:uid="{62729883-A282-4377-BD03-E0865EC4662F}"/>
    <cellStyle name="Normal 5 5 2 4 2 7" xfId="12771" xr:uid="{2A5C010A-51B8-4FC5-BC6F-64208D94E644}"/>
    <cellStyle name="Normal 5 5 2 4 3" xfId="2808" xr:uid="{00000000-0005-0000-0000-00004D070000}"/>
    <cellStyle name="Normal 5 5 2 4 3 2" xfId="6024" xr:uid="{FBE50FBE-3A2C-4A7D-88F9-5A6E0D77A724}"/>
    <cellStyle name="Normal 5 5 2 4 3 2 2" xfId="27869" xr:uid="{32C14809-69F7-4F3A-93CD-41800AE5CD54}"/>
    <cellStyle name="Normal 5 5 2 4 3 2 3" xfId="15477" xr:uid="{4C6DCDF4-F18D-4F3F-9976-324B24CBB7F6}"/>
    <cellStyle name="Normal 5 5 2 4 3 3" xfId="7930" xr:uid="{DB16F39B-ABC6-4E92-B34F-D70FA568089F}"/>
    <cellStyle name="Normal 5 5 2 4 3 3 2" xfId="18310" xr:uid="{BE68AA58-EBE5-4C97-936D-B092D26CD059}"/>
    <cellStyle name="Normal 5 5 2 4 3 4" xfId="10763" xr:uid="{FDB41842-2E59-4D59-99C5-80FBBF7FF983}"/>
    <cellStyle name="Normal 5 5 2 4 3 4 2" xfId="21143" xr:uid="{D18DB3D3-5D22-405E-93D5-0F4D155FF206}"/>
    <cellStyle name="Normal 5 5 2 4 3 5" xfId="25477" xr:uid="{83EE6245-E592-4831-9006-F21D196F58CC}"/>
    <cellStyle name="Normal 5 5 2 4 3 6" xfId="13272" xr:uid="{E5A40150-443A-4202-A762-0D460E5016B9}"/>
    <cellStyle name="Normal 5 5 2 4 4" xfId="2380" xr:uid="{00000000-0005-0000-0000-00004A070000}"/>
    <cellStyle name="Normal 5 5 2 4 4 2" xfId="7506" xr:uid="{FFDDCE91-1D08-43C2-934F-A882706053FB}"/>
    <cellStyle name="Normal 5 5 2 4 4 2 2" xfId="28633" xr:uid="{24930D2C-219D-4311-B392-9B6E8F098307}"/>
    <cellStyle name="Normal 5 5 2 4 4 2 3" xfId="17886" xr:uid="{8622FF66-B01B-4F1A-8F89-95BC46CC0386}"/>
    <cellStyle name="Normal 5 5 2 4 4 3" xfId="10339" xr:uid="{E90C3D35-6568-44B0-9985-3528F324CF10}"/>
    <cellStyle name="Normal 5 5 2 4 4 3 2" xfId="20719" xr:uid="{6F5A0F75-87B6-4F68-9D74-C2F4475F3C38}"/>
    <cellStyle name="Normal 5 5 2 4 4 4" xfId="23953" xr:uid="{B2D872B9-4242-48A8-8273-1F20FEDEB6E7}"/>
    <cellStyle name="Normal 5 5 2 4 4 5" xfId="15053" xr:uid="{138935BD-B8EE-4D60-B335-9F500E2C10C4}"/>
    <cellStyle name="Normal 5 5 2 4 5" xfId="4023" xr:uid="{671DDBE0-1E03-455F-BE11-51E48C0C8972}"/>
    <cellStyle name="Normal 5 5 2 4 5 2" xfId="8824" xr:uid="{B81C1E26-8004-4416-B432-D718C45A0979}"/>
    <cellStyle name="Normal 5 5 2 4 5 2 2" xfId="19204" xr:uid="{C70BC956-E42F-454D-B624-C6FCD21A8531}"/>
    <cellStyle name="Normal 5 5 2 4 5 3" xfId="11657" xr:uid="{2624B5EC-A761-408F-9526-438B9BA344BD}"/>
    <cellStyle name="Normal 5 5 2 4 5 3 2" xfId="22037" xr:uid="{BF0A99E9-F76A-41FC-8250-C321BA06386B}"/>
    <cellStyle name="Normal 5 5 2 4 5 4" xfId="25970" xr:uid="{7544DCCB-3EAA-45FC-BCB7-130CCA7CAECC}"/>
    <cellStyle name="Normal 5 5 2 4 5 5" xfId="16371" xr:uid="{8A667B9E-E4F8-443E-9D44-380166ACEB80}"/>
    <cellStyle name="Normal 5 5 2 4 6" xfId="5351" xr:uid="{A82351A2-39FF-417B-B3B0-9483C0F67AB8}"/>
    <cellStyle name="Normal 5 5 2 4 6 2" xfId="14650" xr:uid="{95FF415D-37D2-45D4-BF99-3FC362DD4F5C}"/>
    <cellStyle name="Normal 5 5 2 4 7" xfId="7103" xr:uid="{244CAE16-D26C-4590-AB54-46B9FAFCFA5B}"/>
    <cellStyle name="Normal 5 5 2 4 7 2" xfId="17483" xr:uid="{82989ACA-8AA6-404C-AD12-B4FA8B9BEFFF}"/>
    <cellStyle name="Normal 5 5 2 4 8" xfId="9936" xr:uid="{6EB0AB2B-3B8C-4C8A-B176-4EECBEBDD1DB}"/>
    <cellStyle name="Normal 5 5 2 4 8 2" xfId="20316" xr:uid="{FF0B0700-2C81-48D2-B3E7-97DDEB03F8F1}"/>
    <cellStyle name="Normal 5 5 2 4 9" xfId="22958" xr:uid="{C2B43556-5293-486B-81DB-B96B19651364}"/>
    <cellStyle name="Normal 5 5 2 5" xfId="1197" xr:uid="{00000000-0005-0000-0000-000073060000}"/>
    <cellStyle name="Normal 5 5 2 5 2" xfId="1198" xr:uid="{00000000-0005-0000-0000-000074060000}"/>
    <cellStyle name="Normal 5 5 2 5 2 2" xfId="7104" xr:uid="{97E7EDD7-21E0-4126-95E3-3D5BD3FF3425}"/>
    <cellStyle name="Normal 5 5 2 5 2 2 2" xfId="28448" xr:uid="{9C440D20-8335-4D3E-88FB-87C4C2F61B76}"/>
    <cellStyle name="Normal 5 5 2 5 2 2 3" xfId="28662" xr:uid="{5E38FB1F-1E9F-4190-8FC2-B039CB915A94}"/>
    <cellStyle name="Normal 5 5 2 5 2 2 4" xfId="17484" xr:uid="{937FDCC8-F30E-4761-A048-6556407477F4}"/>
    <cellStyle name="Normal 5 5 2 5 2 3" xfId="9937" xr:uid="{9CA1C17F-3392-45DB-B2DA-0490BDC17265}"/>
    <cellStyle name="Normal 5 5 2 5 2 3 2" xfId="29432" xr:uid="{E3E74FB9-EC5A-437C-8C55-0A8160E9C3AE}"/>
    <cellStyle name="Normal 5 5 2 5 2 3 3" xfId="20317" xr:uid="{B4EABE79-2C23-4200-92C3-772C5DD0F6FE}"/>
    <cellStyle name="Normal 5 5 2 5 2 4" xfId="23353" xr:uid="{EDD01117-1EC6-4A4C-8E8E-423BA0D6A18F}"/>
    <cellStyle name="Normal 5 5 2 5 2 5" xfId="14651" xr:uid="{4D88578B-E63F-48DA-ABF5-4353C5517A4B}"/>
    <cellStyle name="Normal 5 5 2 5 3" xfId="25916" xr:uid="{03506BAC-CF3B-4C18-AC04-9342DA125D85}"/>
    <cellStyle name="Normal 5 5 2 5 4" xfId="26439" xr:uid="{4E93CD67-1F3F-481C-A7B7-34C0833E5964}"/>
    <cellStyle name="Normal 5 5 2 6" xfId="1199" xr:uid="{00000000-0005-0000-0000-000075060000}"/>
    <cellStyle name="Normal 5 5 2 6 2" xfId="4560" xr:uid="{8276A7AA-FCB1-47CA-A2FC-9B2BCF877972}"/>
    <cellStyle name="Normal 5 5 2 6 2 2" xfId="9331" xr:uid="{26B080D8-BD5E-4EB4-B4AD-CA46C053269B}"/>
    <cellStyle name="Normal 5 5 2 6 2 2 2" xfId="29306" xr:uid="{89DA6ECB-CA1B-4528-A6EE-61F83A43E277}"/>
    <cellStyle name="Normal 5 5 2 6 2 2 3" xfId="19711" xr:uid="{E48EA0F4-AEE7-47B7-B745-03148457C410}"/>
    <cellStyle name="Normal 5 5 2 6 2 3" xfId="12164" xr:uid="{B02950FD-D99E-4032-8B6D-C1E52231EBBE}"/>
    <cellStyle name="Normal 5 5 2 6 2 3 2" xfId="22544" xr:uid="{D95FF548-C712-4EDA-87D3-4349A22F88AE}"/>
    <cellStyle name="Normal 5 5 2 6 2 4" xfId="25713" xr:uid="{84929477-A5FB-4928-8C8D-294C583229ED}"/>
    <cellStyle name="Normal 5 5 2 6 2 5" xfId="16878" xr:uid="{C6F78005-0801-42E2-8376-0D908C22C004}"/>
    <cellStyle name="Normal 5 5 2 6 3" xfId="5352" xr:uid="{48A05F60-D4F2-4B83-B613-2CBC6165E5E1}"/>
    <cellStyle name="Normal 5 5 2 6 3 2" xfId="24890" xr:uid="{0D175454-90D3-4CCA-9686-E97CDB9F5A71}"/>
    <cellStyle name="Normal 5 5 2 6 3 3" xfId="26258" xr:uid="{4269AF45-0528-4BA6-927E-86318ACA96EF}"/>
    <cellStyle name="Normal 5 5 2 6 3 4" xfId="14652" xr:uid="{156AF628-997C-400E-9E3F-57A7B7BF5540}"/>
    <cellStyle name="Normal 5 5 2 6 4" xfId="7105" xr:uid="{0E8AAE1D-A365-43C3-B203-FC032C2FE87E}"/>
    <cellStyle name="Normal 5 5 2 6 4 2" xfId="23398" xr:uid="{E108A015-D190-4F73-A0FD-23706EB998F0}"/>
    <cellStyle name="Normal 5 5 2 6 4 3" xfId="26894" xr:uid="{8EC1E2B5-2905-4409-94C2-CBDDCF0CA440}"/>
    <cellStyle name="Normal 5 5 2 6 4 4" xfId="17485" xr:uid="{3CE4B350-E43D-4D98-B40C-ECB2F93E90D8}"/>
    <cellStyle name="Normal 5 5 2 6 5" xfId="9938" xr:uid="{F113A67F-F1DD-404B-B548-F58CC9F81B59}"/>
    <cellStyle name="Normal 5 5 2 6 5 2" xfId="29433" xr:uid="{2FBE9848-5F1D-494C-84D3-0A9E19001BDA}"/>
    <cellStyle name="Normal 5 5 2 6 5 3" xfId="20318" xr:uid="{1CA482B6-D8C4-4700-A7A8-C4E1FC788323}"/>
    <cellStyle name="Normal 5 5 2 6 6" xfId="24374" xr:uid="{807D5AF4-B7E8-4DCD-8E55-EFD02053F92B}"/>
    <cellStyle name="Normal 5 5 2 6 7" xfId="13973" xr:uid="{F0460784-2F26-41EE-A4DE-BBD8C6CFE42B}"/>
    <cellStyle name="Normal 5 5 2 7" xfId="1200" xr:uid="{00000000-0005-0000-0000-000076060000}"/>
    <cellStyle name="Normal 5 5 2 7 2" xfId="2498" xr:uid="{00000000-0005-0000-0000-000050070000}"/>
    <cellStyle name="Normal 5 5 2 7 2 2" xfId="7622" xr:uid="{F6DD768C-D942-44DD-8091-01DABA0D6258}"/>
    <cellStyle name="Normal 5 5 2 7 2 2 2" xfId="18002" xr:uid="{90D7B603-8C02-4E3A-BF09-F12C3E8CF518}"/>
    <cellStyle name="Normal 5 5 2 7 2 3" xfId="10455" xr:uid="{5235CB24-28B3-40B9-ABD0-15133B835454}"/>
    <cellStyle name="Normal 5 5 2 7 2 3 2" xfId="20835" xr:uid="{5E4DF5BD-93A5-4C49-8A6F-7A526D59B968}"/>
    <cellStyle name="Normal 5 5 2 7 2 4" xfId="26899" xr:uid="{DD12FBF8-136E-4165-B3E5-887D9666185B}"/>
    <cellStyle name="Normal 5 5 2 7 2 5" xfId="15169" xr:uid="{DA4640D9-0BBA-4F23-83D5-D34CF3C3C93A}"/>
    <cellStyle name="Normal 5 5 2 7 3" xfId="2044" xr:uid="{00000000-0005-0000-0000-000076060000}"/>
    <cellStyle name="Normal 5 5 2 7 4" xfId="5353" xr:uid="{F5340E53-A44D-4D2F-8268-301B091803A6}"/>
    <cellStyle name="Normal 5 5 2 7 4 2" xfId="29744" xr:uid="{292C7506-2051-4783-9A25-16674A0F4704}"/>
    <cellStyle name="Normal 5 5 2 7 5" xfId="23653" xr:uid="{93B7D103-7087-4DB4-9D26-26B54F67F15C}"/>
    <cellStyle name="Normal 5 5 2 7 6" xfId="12885" xr:uid="{8BDE6A8E-2D51-4457-B797-A8744BEBBFE7}"/>
    <cellStyle name="Normal 5 5 2 8" xfId="2192" xr:uid="{00000000-0005-0000-0000-000036070000}"/>
    <cellStyle name="Normal 5 5 2 8 2" xfId="7318" xr:uid="{0B26B70C-4DCF-4138-82A2-9510C55056CD}"/>
    <cellStyle name="Normal 5 5 2 8 2 2" xfId="27813" xr:uid="{E268D4D9-8759-4BBE-813E-EC462AB9B798}"/>
    <cellStyle name="Normal 5 5 2 8 2 3" xfId="17698" xr:uid="{E00D0AF2-A52D-4FA2-B48A-62B32F6E3F31}"/>
    <cellStyle name="Normal 5 5 2 8 3" xfId="10151" xr:uid="{A8CF45FA-E702-4ABE-96E7-CB68EABB0CE0}"/>
    <cellStyle name="Normal 5 5 2 8 3 2" xfId="20531" xr:uid="{7CF810AE-1252-45AF-9684-D485DE33027F}"/>
    <cellStyle name="Normal 5 5 2 8 4" xfId="22657" xr:uid="{DE67F111-557B-4B89-AD5E-298F50D38034}"/>
    <cellStyle name="Normal 5 5 2 8 5" xfId="14865" xr:uid="{127FABBD-2796-4667-BEAC-DB9CE5AFA8A4}"/>
    <cellStyle name="Normal 5 5 2 9" xfId="23844" xr:uid="{40AEA223-EE62-4E81-96A5-CE8A1908C6D7}"/>
    <cellStyle name="Normal 5 5 2 9 2" xfId="27744" xr:uid="{33B68088-4913-4D7D-813C-D3BC979A5584}"/>
    <cellStyle name="Normal 5 5 20" xfId="12400" xr:uid="{920A1E59-9943-4B33-9F4E-A937B5EE0288}"/>
    <cellStyle name="Normal 5 5 21" xfId="29833" xr:uid="{B3E1E0EF-7306-41CF-9823-2647A17B861C}"/>
    <cellStyle name="Normal 5 5 21 2" xfId="31501" xr:uid="{4413B3F3-F116-425E-B3FC-2126AAE6FA06}"/>
    <cellStyle name="Normal 5 5 22" xfId="29978" xr:uid="{D67E6B79-0BB9-41EF-9496-F362FC77F6A8}"/>
    <cellStyle name="Normal 5 5 23" xfId="30141" xr:uid="{E141DD7A-B371-4E36-AC36-3D3BBD6F49D4}"/>
    <cellStyle name="Normal 5 5 3" xfId="1201" xr:uid="{00000000-0005-0000-0000-000077060000}"/>
    <cellStyle name="Normal 5 5 3 10" xfId="5354" xr:uid="{456F42B0-FDC7-4AC1-BF57-5FBB34825683}"/>
    <cellStyle name="Normal 5 5 3 10 2" xfId="14653" xr:uid="{441A91CA-3B39-4BA2-AA58-911CFE58C0A5}"/>
    <cellStyle name="Normal 5 5 3 11" xfId="7106" xr:uid="{EF7E2884-25DF-4A8A-A804-658FBB21938B}"/>
    <cellStyle name="Normal 5 5 3 11 2" xfId="17486" xr:uid="{F824BE7B-647E-4157-8A69-ED1C21686BC8}"/>
    <cellStyle name="Normal 5 5 3 12" xfId="9939" xr:uid="{B34500C8-B836-41E2-AD32-424C131619F8}"/>
    <cellStyle name="Normal 5 5 3 12 2" xfId="20319" xr:uid="{733F732C-4E98-48F5-B6C2-9689D3022AB3}"/>
    <cellStyle name="Normal 5 5 3 13" xfId="22724" xr:uid="{89692063-D300-45F6-B4DC-8E88388DEB01}"/>
    <cellStyle name="Normal 5 5 3 14" xfId="12460" xr:uid="{562B8F56-0E4A-4E6C-8539-89AD4E39A53D}"/>
    <cellStyle name="Normal 5 5 3 2" xfId="1202" xr:uid="{00000000-0005-0000-0000-000078060000}"/>
    <cellStyle name="Normal 5 5 3 2 10" xfId="9940" xr:uid="{DE90DB23-472F-4DC9-A5D2-E5919C07C289}"/>
    <cellStyle name="Normal 5 5 3 2 10 2" xfId="20320" xr:uid="{C4791485-6491-4A49-966F-A1C9A5D60886}"/>
    <cellStyle name="Normal 5 5 3 2 11" xfId="25056" xr:uid="{9A9F5825-F7A1-40C8-884A-0810AB39EC49}"/>
    <cellStyle name="Normal 5 5 3 2 12" xfId="12614" xr:uid="{7B3EAB81-9AA6-45ED-BF74-895E9A45F7DD}"/>
    <cellStyle name="Normal 5 5 3 2 2" xfId="1203" xr:uid="{00000000-0005-0000-0000-000079060000}"/>
    <cellStyle name="Normal 5 5 3 2 2 2" xfId="3405" xr:uid="{00000000-0005-0000-0000-000054070000}"/>
    <cellStyle name="Normal 5 5 3 2 2 2 2" xfId="6462" xr:uid="{E7480105-5EAA-4C05-A2ED-3E56FF7B07CA}"/>
    <cellStyle name="Normal 5 5 3 2 2 2 2 2" xfId="23387" xr:uid="{6579C5EA-03C2-4905-B2BA-7833C0650A2B}"/>
    <cellStyle name="Normal 5 5 3 2 2 2 2 3" xfId="26318" xr:uid="{37963100-8C4D-410D-B498-49A715F12F1D}"/>
    <cellStyle name="Normal 5 5 3 2 2 2 2 4" xfId="16031" xr:uid="{FC7CE297-E9C4-4E8A-B384-05A6F590E174}"/>
    <cellStyle name="Normal 5 5 3 2 2 2 3" xfId="8484" xr:uid="{9AF4C769-BD12-40D0-B2E5-0DC6FE7BE2AF}"/>
    <cellStyle name="Normal 5 5 3 2 2 2 3 2" xfId="28925" xr:uid="{ACC4B4DE-6F13-48E4-A7C2-ECE1897621B6}"/>
    <cellStyle name="Normal 5 5 3 2 2 2 3 3" xfId="18864" xr:uid="{84DAEF44-DD59-4291-8A39-7AFA1E1F2D1F}"/>
    <cellStyle name="Normal 5 5 3 2 2 2 4" xfId="11317" xr:uid="{567F539D-50B3-4A0A-B7FC-FF3B4D65DA84}"/>
    <cellStyle name="Normal 5 5 3 2 2 2 4 2" xfId="21697" xr:uid="{0EEA066B-8DEF-4345-9D16-51A79A369543}"/>
    <cellStyle name="Normal 5 5 3 2 2 2 5" xfId="24615" xr:uid="{1CE574AF-A5D1-4C5D-BB44-1EC9C5DC51BF}"/>
    <cellStyle name="Normal 5 5 3 2 2 2 6" xfId="13975" xr:uid="{3FFD0F32-1A53-44CA-AC5C-BAB75559B350}"/>
    <cellStyle name="Normal 5 5 3 2 2 3" xfId="4357" xr:uid="{FB5DED6F-4E9F-4956-9132-D1667660322F}"/>
    <cellStyle name="Normal 5 5 3 2 2 3 2" xfId="9128" xr:uid="{0336DB82-CC40-493F-BC7E-EE05B074DF04}"/>
    <cellStyle name="Normal 5 5 3 2 2 3 2 2" xfId="29171" xr:uid="{E0FFC622-6B59-4190-9CE5-A67BE75EC397}"/>
    <cellStyle name="Normal 5 5 3 2 2 3 2 3" xfId="19508" xr:uid="{1C958440-B193-46F0-A017-757FDC6D7615}"/>
    <cellStyle name="Normal 5 5 3 2 2 3 3" xfId="11961" xr:uid="{977EA646-38CD-4B57-97EF-3A5979880242}"/>
    <cellStyle name="Normal 5 5 3 2 2 3 3 2" xfId="22341" xr:uid="{25360484-7FFB-4510-BF26-7D34387ACCB5}"/>
    <cellStyle name="Normal 5 5 3 2 2 3 4" xfId="24248" xr:uid="{3C11B2F3-CF59-4548-92C9-65A7D46AECD7}"/>
    <cellStyle name="Normal 5 5 3 2 2 3 5" xfId="16675" xr:uid="{AAEE34BC-3EED-400E-9F06-1A306FDEEFE9}"/>
    <cellStyle name="Normal 5 5 3 2 2 4" xfId="5356" xr:uid="{E10F6EAE-CF96-47EC-B8B5-09B95CEA86F6}"/>
    <cellStyle name="Normal 5 5 3 2 2 4 2" xfId="26890" xr:uid="{FE0D6A30-EF25-4AEA-A92B-62AD33F5EAF6}"/>
    <cellStyle name="Normal 5 5 3 2 2 4 3" xfId="14655" xr:uid="{4E45BEFB-570F-4186-A416-D136D8E352AF}"/>
    <cellStyle name="Normal 5 5 3 2 2 5" xfId="7108" xr:uid="{C94BB74C-3A91-4292-AA77-C57413BB2FFE}"/>
    <cellStyle name="Normal 5 5 3 2 2 5 2" xfId="17488" xr:uid="{474CB33B-EC55-474B-9E3B-BFA82AE27779}"/>
    <cellStyle name="Normal 5 5 3 2 2 6" xfId="9941" xr:uid="{CFB9ED34-5A32-41DC-808D-9A6C8D0576CF}"/>
    <cellStyle name="Normal 5 5 3 2 2 6 2" xfId="20321" xr:uid="{7AFC8DCF-448E-4800-A6DD-E5A62B69C8AE}"/>
    <cellStyle name="Normal 5 5 3 2 2 7" xfId="24645" xr:uid="{2D341095-51DB-4549-888B-C2BF367FF458}"/>
    <cellStyle name="Normal 5 5 3 2 2 8" xfId="13274" xr:uid="{7C41A364-1F94-4A9A-8BC8-166C83688172}"/>
    <cellStyle name="Normal 5 5 3 2 3" xfId="3406" xr:uid="{00000000-0005-0000-0000-000055070000}"/>
    <cellStyle name="Normal 5 5 3 2 3 2" xfId="4561" xr:uid="{96C5086D-015E-4FAE-9905-A72298283C56}"/>
    <cellStyle name="Normal 5 5 3 2 3 2 2" xfId="9332" xr:uid="{67E26A36-11AE-4A29-8511-D1CF7B1017E6}"/>
    <cellStyle name="Normal 5 5 3 2 3 2 2 2" xfId="29307" xr:uid="{2301B72B-D34C-4C94-9787-19E5D499C880}"/>
    <cellStyle name="Normal 5 5 3 2 3 2 2 3" xfId="19712" xr:uid="{2513DD0D-2A90-4E3B-9FE3-97B1F64D3174}"/>
    <cellStyle name="Normal 5 5 3 2 3 2 3" xfId="12165" xr:uid="{C7F55786-F651-4090-BA9C-72238A0A79C0}"/>
    <cellStyle name="Normal 5 5 3 2 3 2 3 2" xfId="22545" xr:uid="{FA770A09-E417-4A45-86FE-82BDF0AA233D}"/>
    <cellStyle name="Normal 5 5 3 2 3 2 4" xfId="24809" xr:uid="{36D9B331-E89F-46A9-99B5-FF97382973F6}"/>
    <cellStyle name="Normal 5 5 3 2 3 2 5" xfId="16879" xr:uid="{66C7D573-8EE2-4B17-845F-1DABAE8BC7DD}"/>
    <cellStyle name="Normal 5 5 3 2 3 3" xfId="6463" xr:uid="{1FD35532-369E-4AB3-840A-ACBF909A72A5}"/>
    <cellStyle name="Normal 5 5 3 2 3 3 2" xfId="28192" xr:uid="{D30C6959-5345-430D-A752-898148BB14ED}"/>
    <cellStyle name="Normal 5 5 3 2 3 3 3" xfId="16032" xr:uid="{93C0DC4A-6DAE-4861-813F-86425C4D2025}"/>
    <cellStyle name="Normal 5 5 3 2 3 4" xfId="8485" xr:uid="{A5530E9A-0D96-4F24-9A3F-88C8525EC9AF}"/>
    <cellStyle name="Normal 5 5 3 2 3 4 2" xfId="18865" xr:uid="{279A18D5-39D6-414C-B5B5-55E7F5E3688E}"/>
    <cellStyle name="Normal 5 5 3 2 3 5" xfId="11318" xr:uid="{D37DD499-B0E1-442A-AD0D-311E6BF658C2}"/>
    <cellStyle name="Normal 5 5 3 2 3 5 2" xfId="21698" xr:uid="{6B4B354C-1C40-44F3-981F-BC84D7E29FDD}"/>
    <cellStyle name="Normal 5 5 3 2 3 6" xfId="24835" xr:uid="{B0830052-57BF-4E18-AD30-41EFB42E6411}"/>
    <cellStyle name="Normal 5 5 3 2 3 7" xfId="13976" xr:uid="{0FA613A5-4C8A-4372-A92D-3ADFD3F5309B}"/>
    <cellStyle name="Normal 5 5 3 2 4" xfId="3404" xr:uid="{00000000-0005-0000-0000-000056070000}"/>
    <cellStyle name="Normal 5 5 3 2 4 2" xfId="6461" xr:uid="{6AD0319A-2B02-4F43-A7CA-CF1F5D66F6C6}"/>
    <cellStyle name="Normal 5 5 3 2 4 2 2" xfId="26310" xr:uid="{64FC0928-0880-4F12-910D-F8409AED13C7}"/>
    <cellStyle name="Normal 5 5 3 2 4 2 3" xfId="16030" xr:uid="{B7FFE440-985B-4DDE-BE9D-5B472ED89F58}"/>
    <cellStyle name="Normal 5 5 3 2 4 3" xfId="8483" xr:uid="{A69A791C-AB5B-4926-A7BE-B01584419CC5}"/>
    <cellStyle name="Normal 5 5 3 2 4 3 2" xfId="18863" xr:uid="{5CAB69D4-3924-43E2-AAD0-4D6D537F719E}"/>
    <cellStyle name="Normal 5 5 3 2 4 4" xfId="11316" xr:uid="{A5E9B1CF-1A40-498B-86E6-A7DECA86D90F}"/>
    <cellStyle name="Normal 5 5 3 2 4 4 2" xfId="21696" xr:uid="{DA84A1A8-FF62-425D-8C74-9ED688C7B60E}"/>
    <cellStyle name="Normal 5 5 3 2 4 5" xfId="22941" xr:uid="{7551C835-94D9-4F61-A96C-043AFA60FC17}"/>
    <cellStyle name="Normal 5 5 3 2 4 6" xfId="13974" xr:uid="{03F6B80B-08D9-42D3-9DAB-61F864FAB0AE}"/>
    <cellStyle name="Normal 5 5 3 2 5" xfId="2535" xr:uid="{00000000-0005-0000-0000-000057070000}"/>
    <cellStyle name="Normal 5 5 3 2 5 2" xfId="5808" xr:uid="{500B84B4-4BD6-40EC-B25F-D91D2E1043D4}"/>
    <cellStyle name="Normal 5 5 3 2 5 2 2" xfId="26669" xr:uid="{E6D078C9-632B-43F1-A3AC-B26C6B25179A}"/>
    <cellStyle name="Normal 5 5 3 2 5 2 3" xfId="15206" xr:uid="{41FF0603-86C9-4377-B7A6-C58C594710EF}"/>
    <cellStyle name="Normal 5 5 3 2 5 3" xfId="7659" xr:uid="{80C12635-07E8-47F0-B942-36FDC8730632}"/>
    <cellStyle name="Normal 5 5 3 2 5 3 2" xfId="18039" xr:uid="{2C2326AA-B804-4D76-8EE4-123E77EB0105}"/>
    <cellStyle name="Normal 5 5 3 2 5 4" xfId="10492" xr:uid="{4FF09B1C-BF97-42E2-83B5-164182CBFD53}"/>
    <cellStyle name="Normal 5 5 3 2 5 4 2" xfId="20872" xr:uid="{EA39CCBD-998A-439C-AE02-AA411518653E}"/>
    <cellStyle name="Normal 5 5 3 2 5 5" xfId="25348" xr:uid="{59804BE7-6A98-4DB5-B089-960749C03A29}"/>
    <cellStyle name="Normal 5 5 3 2 5 6" xfId="12922" xr:uid="{868AAC3C-8BDE-441D-89CD-5C0006590111}"/>
    <cellStyle name="Normal 5 5 3 2 6" xfId="2381" xr:uid="{00000000-0005-0000-0000-000052070000}"/>
    <cellStyle name="Normal 5 5 3 2 6 2" xfId="7507" xr:uid="{3B6FD838-14E4-47AD-997E-3E4DFF3F2F0B}"/>
    <cellStyle name="Normal 5 5 3 2 6 2 2" xfId="17887" xr:uid="{FF39B6F9-D48C-47CA-9CE1-CD39F3ADAACE}"/>
    <cellStyle name="Normal 5 5 3 2 6 3" xfId="10340" xr:uid="{888701D3-A9B4-48AA-A63C-F78B98915BC4}"/>
    <cellStyle name="Normal 5 5 3 2 6 3 2" xfId="20720" xr:uid="{61EF9B68-5ECC-450A-8272-4F37A8E36E5B}"/>
    <cellStyle name="Normal 5 5 3 2 6 4" xfId="24279" xr:uid="{C27F0CDF-44CB-474F-A9F5-0AC3000892C5}"/>
    <cellStyle name="Normal 5 5 3 2 6 5" xfId="15054" xr:uid="{392F7F30-BB58-4266-A5F3-C322E9BBC5D2}"/>
    <cellStyle name="Normal 5 5 3 2 7" xfId="4025" xr:uid="{63312030-2A9C-4663-932E-5577FE4A2569}"/>
    <cellStyle name="Normal 5 5 3 2 7 2" xfId="8826" xr:uid="{0FF64E3B-7133-4B9C-B3AF-E9854E5E05A5}"/>
    <cellStyle name="Normal 5 5 3 2 7 2 2" xfId="19206" xr:uid="{2CD57BE4-4EAA-4E3F-8BA7-646E49DAF5E0}"/>
    <cellStyle name="Normal 5 5 3 2 7 3" xfId="11659" xr:uid="{0DC6D395-C61F-4D15-8A33-FA21F2E580ED}"/>
    <cellStyle name="Normal 5 5 3 2 7 3 2" xfId="22039" xr:uid="{681AE0DD-A4E1-4F91-A10A-910FADDFFA77}"/>
    <cellStyle name="Normal 5 5 3 2 7 4" xfId="16373" xr:uid="{F4204DCC-0442-4B9C-882A-849C449A92F8}"/>
    <cellStyle name="Normal 5 5 3 2 8" xfId="5355" xr:uid="{04CE837C-8658-4066-93F6-8BAC67C35461}"/>
    <cellStyle name="Normal 5 5 3 2 8 2" xfId="14654" xr:uid="{877BA591-1D54-445F-B6E7-C9D19D52FCAB}"/>
    <cellStyle name="Normal 5 5 3 2 9" xfId="7107" xr:uid="{3970AA2A-4BDF-44C1-951A-08748FE8E826}"/>
    <cellStyle name="Normal 5 5 3 2 9 2" xfId="17487"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7" xr:uid="{3F5165A9-AE88-4D28-AF3C-AED347BCFFE9}"/>
    <cellStyle name="Normal 5 5 3 3 2 2 2 2 2" xfId="28927" xr:uid="{6751F41C-4C44-4B0C-8678-7FF823FECD9C}"/>
    <cellStyle name="Normal 5 5 3 3 2 2 2 2 3" xfId="18867" xr:uid="{0C46DD60-AE4E-4BF0-AD41-59BAB98E9C0B}"/>
    <cellStyle name="Normal 5 5 3 3 2 2 2 3" xfId="11320" xr:uid="{BA7B3DAF-AF81-4F6F-9E4C-BDEDD61C0C31}"/>
    <cellStyle name="Normal 5 5 3 3 2 2 2 3 2" xfId="21700" xr:uid="{512EC35C-8D3B-4E53-995B-0B2E4FCBBB3A}"/>
    <cellStyle name="Normal 5 5 3 3 2 2 2 4" xfId="25098" xr:uid="{B2F1F5AD-ED06-46F0-8FF2-329BAD71BA85}"/>
    <cellStyle name="Normal 5 5 3 3 2 2 2 5" xfId="16034" xr:uid="{C290D445-434F-4158-A64A-B616690A1D18}"/>
    <cellStyle name="Normal 5 5 3 3 2 2 3" xfId="3653" xr:uid="{00000000-0005-0000-0000-00007C060000}"/>
    <cellStyle name="Normal 5 5 3 3 2 2 3 2" xfId="27558" xr:uid="{D7A76E9D-6CD1-4529-BB3E-38008977B488}"/>
    <cellStyle name="Normal 5 5 3 3 2 2 3 3" xfId="27322" xr:uid="{1B2B0B57-551B-4195-B3B1-1771B2582615}"/>
    <cellStyle name="Normal 5 5 3 3 2 2 4" xfId="5357" xr:uid="{0E1F81C9-C0B4-4BD4-BB16-0591CD67C286}"/>
    <cellStyle name="Normal 5 5 3 3 2 2 4 2" xfId="29783" xr:uid="{89E00D79-3211-4205-9817-0EE04526993D}"/>
    <cellStyle name="Normal 5 5 3 3 2 2 5" xfId="24693" xr:uid="{E22B5C30-2C6B-4970-B1C3-452F3FFF52A1}"/>
    <cellStyle name="Normal 5 5 3 3 2 2 6" xfId="13978" xr:uid="{C3649F74-66E1-4FD0-90AD-33DFA58BD1ED}"/>
    <cellStyle name="Normal 5 5 3 3 2 3" xfId="3408" xr:uid="{00000000-0005-0000-0000-00005B070000}"/>
    <cellStyle name="Normal 5 5 3 3 2 3 2" xfId="30085" xr:uid="{8D83AA04-EFB8-4DBE-9F2D-CA04908BDD15}"/>
    <cellStyle name="Normal 5 5 3 3 2 4" xfId="2810" xr:uid="{00000000-0005-0000-0000-000059070000}"/>
    <cellStyle name="Normal 5 5 3 3 2 4 2" xfId="7932" xr:uid="{A73E06E4-52C6-41C2-A9DE-1360A8EF2073}"/>
    <cellStyle name="Normal 5 5 3 3 2 4 2 2" xfId="25981" xr:uid="{9746B4BB-23E3-4AB4-8C1E-54E016B185AE}"/>
    <cellStyle name="Normal 5 5 3 3 2 4 2 3" xfId="18312" xr:uid="{F60611D6-D7F6-4476-BF99-83546C07164C}"/>
    <cellStyle name="Normal 5 5 3 3 2 4 3" xfId="10765" xr:uid="{5ECCC314-0298-4800-89E5-E4554EF43160}"/>
    <cellStyle name="Normal 5 5 3 3 2 4 3 2" xfId="21145" xr:uid="{F634E57E-2ACB-4738-9EA3-6F08060C9F6A}"/>
    <cellStyle name="Normal 5 5 3 3 2 4 4" xfId="23713" xr:uid="{422C99EC-FA0C-4883-8C15-FBAB8AB12BDA}"/>
    <cellStyle name="Normal 5 5 3 3 2 4 5" xfId="15479" xr:uid="{EDDED4B6-C1B4-4E35-A1C8-B2F304C8BD40}"/>
    <cellStyle name="Normal 5 5 3 3 2 5" xfId="3744" xr:uid="{00000000-0005-0000-0000-0000E2050000}"/>
    <cellStyle name="Normal 5 5 3 3 2 5 2" xfId="3788" xr:uid="{52779A0D-A5E8-4205-873C-EAFFBE836AE9}"/>
    <cellStyle name="Normal 5 5 3 3 2 5 2 2" xfId="29830" xr:uid="{269F8BD8-3951-442C-8C12-5034B99EF9C4}"/>
    <cellStyle name="Normal 5 5 3 3 2 5 3" xfId="22722" xr:uid="{5EC33E70-0B4D-40F0-A6E8-EF4A4475260D}"/>
    <cellStyle name="Normal 5 5 3 3 2 5 3 2" xfId="30091" xr:uid="{B5B6AB49-98AB-441B-87F7-DD685D6798A1}"/>
    <cellStyle name="Normal 5 5 3 3 2 5 4" xfId="23445" xr:uid="{8571319B-7759-4A87-B13E-0C7FEACCE3F9}"/>
    <cellStyle name="Normal 5 5 3 3 2 5 5" xfId="30268" xr:uid="{B88538FC-C621-4360-9D4C-DD3260457648}"/>
    <cellStyle name="Normal 5 5 3 3 2 5 5 2" xfId="31411" xr:uid="{7481AEF4-D030-4595-AF6D-9244C28EA76D}"/>
    <cellStyle name="Normal 5 5 3 3 2 5 6" xfId="31608" xr:uid="{2D73DF79-C0A1-492B-ABB8-D5521DD43C2A}"/>
    <cellStyle name="Normal 5 5 3 3 2 6" xfId="23172" xr:uid="{585B73B8-12BC-44A6-82F7-7D9C4E64E545}"/>
    <cellStyle name="Normal 5 5 3 3 2 6 2" xfId="31147" xr:uid="{D3D0E1A9-FBCA-47EC-9550-3A4C6C30E266}"/>
    <cellStyle name="Normal 5 5 3 3 2 6 3" xfId="30910" xr:uid="{B08B4DCA-5980-4F0C-A577-2BB26932546B}"/>
    <cellStyle name="Normal 5 5 3 3 2 7" xfId="13275" xr:uid="{60854C4E-F5E6-4B50-AA94-02CF9A79D755}"/>
    <cellStyle name="Normal 5 5 3 3 2 8" xfId="30923" xr:uid="{29076549-2AA4-4007-80EA-D67AC2CC5802}"/>
    <cellStyle name="Normal 5 5 3 3 3" xfId="1207" xr:uid="{00000000-0005-0000-0000-00007D060000}"/>
    <cellStyle name="Normal 5 5 3 3 3 2" xfId="3410" xr:uid="{00000000-0005-0000-0000-00005C070000}"/>
    <cellStyle name="Normal 5 5 3 3 3 2 2" xfId="8488" xr:uid="{8CE330F0-3265-4F2B-AB02-47DD44B05B5A}"/>
    <cellStyle name="Normal 5 5 3 3 3 2 2 2" xfId="28928" xr:uid="{F1B2B5CC-612B-46F9-9E9B-A15690CC029B}"/>
    <cellStyle name="Normal 5 5 3 3 3 2 2 3" xfId="18868" xr:uid="{BFD8F8CD-D589-4891-83F8-7C14D35219E3}"/>
    <cellStyle name="Normal 5 5 3 3 3 2 2 4" xfId="29821" xr:uid="{3881B992-1BB7-464F-91BE-BB29A3566EF8}"/>
    <cellStyle name="Normal 5 5 3 3 3 2 3" xfId="11321" xr:uid="{B2C88099-1FD6-45E4-9D6C-38A61BA53D1B}"/>
    <cellStyle name="Normal 5 5 3 3 3 2 3 2" xfId="21701" xr:uid="{4B2A4E7B-AAFC-485E-B963-ED9DE0293EF0}"/>
    <cellStyle name="Normal 5 5 3 3 3 2 4" xfId="25217" xr:uid="{B8090A63-5F28-4185-8095-4F4ECF2CF9D1}"/>
    <cellStyle name="Normal 5 5 3 3 3 2 5" xfId="25635" xr:uid="{EF68925E-02A3-4EB7-A1D7-ABFE95E794DA}"/>
    <cellStyle name="Normal 5 5 3 3 3 2 6" xfId="16035" xr:uid="{FA327224-DD3D-4B58-AF68-65DB995EA5E3}"/>
    <cellStyle name="Normal 5 5 3 3 3 3" xfId="3558" xr:uid="{00000000-0005-0000-0000-00007D060000}"/>
    <cellStyle name="Normal 5 5 3 3 3 3 2" xfId="25597" xr:uid="{2B2D0F06-3883-4FBB-9729-E6CA70224720}"/>
    <cellStyle name="Normal 5 5 3 3 3 3 2 2" xfId="29815" xr:uid="{02A86CA0-3F43-44CF-957F-95BA6D4BDC0E}"/>
    <cellStyle name="Normal 5 5 3 3 3 3 3" xfId="23154" xr:uid="{96AA7387-D407-4AAD-A008-F71F5F7B6C65}"/>
    <cellStyle name="Normal 5 5 3 3 3 4" xfId="4562" xr:uid="{1DD4ABF9-0AC6-4128-B006-684E9FE610C9}"/>
    <cellStyle name="Normal 5 5 3 3 3 4 2" xfId="9333" xr:uid="{0AF8BA8E-FDE7-4900-8F7D-B5B329270D40}"/>
    <cellStyle name="Normal 5 5 3 3 3 4 2 2" xfId="19713" xr:uid="{011B26BE-78F4-46EA-A2EE-F16F90DEAD00}"/>
    <cellStyle name="Normal 5 5 3 3 3 4 2 3" xfId="31103" xr:uid="{41CBFC74-9674-4514-AAE2-CB0510DF1FAF}"/>
    <cellStyle name="Normal 5 5 3 3 3 4 2 4" xfId="30911" xr:uid="{DE041240-1130-4FBE-A496-AF3E183AB993}"/>
    <cellStyle name="Normal 5 5 3 3 3 4 3" xfId="12166" xr:uid="{BA123514-4E82-4769-AFD3-99A79B6FC726}"/>
    <cellStyle name="Normal 5 5 3 3 3 4 3 2" xfId="22546" xr:uid="{487E197D-AF16-4F9E-8A92-1FE77D609998}"/>
    <cellStyle name="Normal 5 5 3 3 3 4 4" xfId="16880" xr:uid="{2FE929DC-E891-4CAA-9BE8-851030E063C4}"/>
    <cellStyle name="Normal 5 5 3 3 3 5" xfId="5358" xr:uid="{CC91ECF4-6A6D-4E86-9763-C1AB30578AAE}"/>
    <cellStyle name="Normal 5 5 3 3 3 5 2" xfId="29707" xr:uid="{C6AC9FE6-8F2F-4D98-B1CC-2EFCAC323B18}"/>
    <cellStyle name="Normal 5 5 3 3 3 5 2 2" xfId="30950" xr:uid="{5D2ADC69-5EDF-4AC9-8941-E830CD16909C}"/>
    <cellStyle name="Normal 5 5 3 3 3 6" xfId="23224" xr:uid="{07D2B74A-B30D-4BBA-A7E5-EB342AD9A434}"/>
    <cellStyle name="Normal 5 5 3 3 3 6 2" xfId="29671" xr:uid="{B112CBD1-63B3-4F58-B2F2-76F0EA1536DD}"/>
    <cellStyle name="Normal 5 5 3 3 3 7" xfId="23012" xr:uid="{EEAA545C-FB53-43F8-AC33-2C773C11FF67}"/>
    <cellStyle name="Normal 5 5 3 3 3 8" xfId="13979" xr:uid="{E4637211-795C-4AB7-BFE3-8BF1E9D332EA}"/>
    <cellStyle name="Normal 5 5 3 3 4" xfId="3407" xr:uid="{00000000-0005-0000-0000-00005D070000}"/>
    <cellStyle name="Normal 5 5 3 3 4 2" xfId="6464" xr:uid="{A25B5BAC-44F2-408C-BEC0-85D4D62418DA}"/>
    <cellStyle name="Normal 5 5 3 3 4 2 2" xfId="25787" xr:uid="{192D2398-F9FF-4441-984B-C4D2551A0186}"/>
    <cellStyle name="Normal 5 5 3 3 4 2 3" xfId="26033" xr:uid="{F5FB2520-4BA7-4F5D-9D7C-1AD371AA6455}"/>
    <cellStyle name="Normal 5 5 3 3 4 2 4" xfId="16033" xr:uid="{49A6886E-F465-4B47-B6D8-FA1B4D123904}"/>
    <cellStyle name="Normal 5 5 3 3 4 2 5" xfId="30567" xr:uid="{E8720E36-9B22-4DBC-BB87-8F396A474EBD}"/>
    <cellStyle name="Normal 5 5 3 3 4 3" xfId="8486" xr:uid="{6509FA01-A0EC-456E-A862-DAF49E6D20AA}"/>
    <cellStyle name="Normal 5 5 3 3 4 3 2" xfId="28926" xr:uid="{C4D81208-22B8-4018-90E0-7C9AF6EA32DF}"/>
    <cellStyle name="Normal 5 5 3 3 4 3 3" xfId="18866" xr:uid="{A8B22BD6-03F8-4DC4-A58F-AA0434136367}"/>
    <cellStyle name="Normal 5 5 3 3 4 4" xfId="11319" xr:uid="{6D331C84-8C36-4A27-AE3A-3F13C509601A}"/>
    <cellStyle name="Normal 5 5 3 3 4 4 2" xfId="21699" xr:uid="{7EE082D5-2FF2-414E-BAC4-A4CFC4A84400}"/>
    <cellStyle name="Normal 5 5 3 3 4 5" xfId="25079" xr:uid="{D6155E76-2395-4DDF-B9B2-493347F428B3}"/>
    <cellStyle name="Normal 5 5 3 3 4 6" xfId="26253" xr:uid="{7E1F3624-729A-4E27-B35B-DA8D4DBE72A3}"/>
    <cellStyle name="Normal 5 5 3 3 4 7" xfId="13977" xr:uid="{6DB07B96-4051-4092-A480-E23365CF7508}"/>
    <cellStyle name="Normal 5 5 3 3 5" xfId="2637" xr:uid="{00000000-0005-0000-0000-00005E070000}"/>
    <cellStyle name="Normal 5 5 3 3 5 2" xfId="5898" xr:uid="{186A16A8-69D8-4703-B34E-7A9DDBD16197}"/>
    <cellStyle name="Normal 5 5 3 3 5 2 2" xfId="15308" xr:uid="{B088E4D3-F857-46C0-8CFC-6124F53F86C1}"/>
    <cellStyle name="Normal 5 5 3 3 5 3" xfId="7761" xr:uid="{050DE08B-BA64-40DB-9D1D-AEF1C52A83B7}"/>
    <cellStyle name="Normal 5 5 3 3 5 3 2" xfId="18141" xr:uid="{8DF48DD9-C2EA-4C9A-8DF1-BAB4B426AF08}"/>
    <cellStyle name="Normal 5 5 3 3 5 4" xfId="10594" xr:uid="{9F692D93-A96D-468A-854F-99454616E6E8}"/>
    <cellStyle name="Normal 5 5 3 3 5 4 2" xfId="20974" xr:uid="{1DEB8ED8-0F2D-420E-96E7-28EEC59C295E}"/>
    <cellStyle name="Normal 5 5 3 3 5 5" xfId="23014" xr:uid="{5B4EE627-4904-4A06-88F3-0F60708F9BC4}"/>
    <cellStyle name="Normal 5 5 3 3 5 6" xfId="25978" xr:uid="{AD89A197-A5CB-450F-8245-D9DE37D4C38D}"/>
    <cellStyle name="Normal 5 5 3 3 5 7" xfId="13025" xr:uid="{7B6E7E67-601D-400B-BF29-11CFF4D4B6EA}"/>
    <cellStyle name="Normal 5 5 3 3 6" xfId="2124" xr:uid="{00000000-0005-0000-0000-0000AB020000}"/>
    <cellStyle name="Normal 5 5 3 3 6 2" xfId="4649" xr:uid="{39152408-330A-44B7-900D-FA6E2B529A91}"/>
    <cellStyle name="Normal 5 5 3 3 6 3" xfId="30204" xr:uid="{19E5DBC6-87B5-46F1-B5E0-B67573138C40}"/>
    <cellStyle name="Normal 5 5 3 3 6 3 2" xfId="31348" xr:uid="{C475E952-4287-47E3-B046-F9817D97F62D}"/>
    <cellStyle name="Normal 5 5 3 3 6 4" xfId="31544" xr:uid="{F0BED102-3B27-4E13-8163-0F2933607E19}"/>
    <cellStyle name="Normal 5 5 3 3 7" xfId="4026" xr:uid="{56D1BCD9-EAD7-442F-BEF3-F5DBF0F48EA4}"/>
    <cellStyle name="Normal 5 5 3 3 7 2" xfId="4754" xr:uid="{3B2AE6C9-CD41-44A4-85EB-03A4D5B5EDAD}"/>
    <cellStyle name="Normal 5 5 3 3 7 2 2" xfId="27783" xr:uid="{580A303F-6BB4-45D3-9C35-7FFFABBC7C95}"/>
    <cellStyle name="Normal 5 5 3 3 7 3" xfId="26286" xr:uid="{E0BDAE02-0061-4AD1-A851-0C0422048092}"/>
    <cellStyle name="Normal 5 5 3 3 7 3 2" xfId="31171" xr:uid="{E1CFC7F0-7C6D-40F3-9AAC-AEE06C15BE18}"/>
    <cellStyle name="Normal 5 5 3 3 7 4" xfId="26360" xr:uid="{2BB7C9BC-9F92-46B9-A4E8-54E7EDCFB1FE}"/>
    <cellStyle name="Normal 5 5 3 3 7 5" xfId="30322" xr:uid="{13091C6E-267B-42E9-9EC6-63A637EF4C77}"/>
    <cellStyle name="Normal 5 5 3 3 7 5 2" xfId="31465" xr:uid="{8241D67A-0B65-441D-B87C-12FCD55689C9}"/>
    <cellStyle name="Normal 5 5 3 3 7 6" xfId="31662" xr:uid="{6C15C19A-00AD-4054-8903-F5817FB38421}"/>
    <cellStyle name="Normal 5 5 3 3 8" xfId="29679" xr:uid="{0A86F2A0-5592-44C0-A478-BDA05FBB524E}"/>
    <cellStyle name="Normal 5 5 3 3 8 2" xfId="30538" xr:uid="{CD43F895-0D8D-40A6-9F78-B0640AD53663}"/>
    <cellStyle name="Normal 5 5 3 3 9" xfId="29667" xr:uid="{04524AD8-987D-44B0-8EAE-33D3F77F3D00}"/>
    <cellStyle name="Normal 5 5 3 4" xfId="1208" xr:uid="{00000000-0005-0000-0000-00007E060000}"/>
    <cellStyle name="Normal 5 5 3 4 2" xfId="3411" xr:uid="{00000000-0005-0000-0000-000060070000}"/>
    <cellStyle name="Normal 5 5 3 4 2 2" xfId="6465" xr:uid="{091CA45F-1415-4786-BD74-62F2691D01A0}"/>
    <cellStyle name="Normal 5 5 3 4 2 2 2" xfId="25687" xr:uid="{D369BE46-53A2-4165-A63E-6DCF57B1B6B5}"/>
    <cellStyle name="Normal 5 5 3 4 2 2 3" xfId="16036" xr:uid="{A22DF215-B07D-4574-ACFB-178005758E72}"/>
    <cellStyle name="Normal 5 5 3 4 2 3" xfId="8489" xr:uid="{7A3C8F66-00F3-4E69-8FCE-2A1F17232FEE}"/>
    <cellStyle name="Normal 5 5 3 4 2 3 2" xfId="18869" xr:uid="{C9D05A51-96C9-44ED-A367-714CCD54E03B}"/>
    <cellStyle name="Normal 5 5 3 4 2 4" xfId="11322" xr:uid="{0BEEC87B-62C8-49C3-A718-6F4DA063F65A}"/>
    <cellStyle name="Normal 5 5 3 4 2 4 2" xfId="21702" xr:uid="{68FC661A-8C76-42A0-813F-166B20BE874E}"/>
    <cellStyle name="Normal 5 5 3 4 2 5" xfId="23337" xr:uid="{5D6AA472-3A32-4EF8-A05D-4D0479AF9BA0}"/>
    <cellStyle name="Normal 5 5 3 4 2 6" xfId="13980" xr:uid="{B9E238CB-6508-4CA3-B03E-8A79E05F87E3}"/>
    <cellStyle name="Normal 5 5 3 4 3" xfId="2809" xr:uid="{00000000-0005-0000-0000-000061070000}"/>
    <cellStyle name="Normal 5 5 3 4 3 2" xfId="6025" xr:uid="{1A84E262-5C66-4876-8988-B9C64750BC56}"/>
    <cellStyle name="Normal 5 5 3 4 3 2 2" xfId="25832" xr:uid="{75B92EC5-AA87-49FE-8CB9-5908B1535483}"/>
    <cellStyle name="Normal 5 5 3 4 3 2 3" xfId="15478" xr:uid="{C6697673-7266-4EEF-92D7-303A24FB0548}"/>
    <cellStyle name="Normal 5 5 3 4 3 3" xfId="7931" xr:uid="{0A15193D-FDFF-4EC3-A906-BC56E5F6002D}"/>
    <cellStyle name="Normal 5 5 3 4 3 3 2" xfId="18311" xr:uid="{156F1083-34F8-4A57-BB95-66C45D08E8A1}"/>
    <cellStyle name="Normal 5 5 3 4 3 4" xfId="10764" xr:uid="{68489397-CF2F-45B8-A765-1909E9CA44D4}"/>
    <cellStyle name="Normal 5 5 3 4 3 4 2" xfId="21144" xr:uid="{BB5C1C8E-2064-4637-B49F-93C358380D67}"/>
    <cellStyle name="Normal 5 5 3 4 3 5" xfId="22772" xr:uid="{0A156C61-6A99-49A7-A4D6-58E67D3277ED}"/>
    <cellStyle name="Normal 5 5 3 4 3 6" xfId="13273" xr:uid="{1C9D7B34-B27F-4326-A60F-35EE8630D162}"/>
    <cellStyle name="Normal 5 5 3 4 4" xfId="4205" xr:uid="{EFB807DE-F504-4F73-8F65-B660665FEC0D}"/>
    <cellStyle name="Normal 5 5 3 4 4 2" xfId="8976" xr:uid="{1598C217-6F5B-428E-A1FB-07FEF1C8031C}"/>
    <cellStyle name="Normal 5 5 3 4 4 2 2" xfId="19356" xr:uid="{CD108EAB-65B3-40E1-A655-815E862C7618}"/>
    <cellStyle name="Normal 5 5 3 4 4 3" xfId="11809" xr:uid="{B3749756-E62E-45C4-8812-35F065F09F12}"/>
    <cellStyle name="Normal 5 5 3 4 4 3 2" xfId="22189" xr:uid="{3CEE6DF3-83F1-4AF7-B6BC-B0A801425AEC}"/>
    <cellStyle name="Normal 5 5 3 4 4 4" xfId="24099" xr:uid="{BEB9EC4F-9B65-4276-A9CD-9404B0C4922D}"/>
    <cellStyle name="Normal 5 5 3 4 4 5" xfId="16523" xr:uid="{4C658C52-180C-4C57-AD4A-70F3D616DAAF}"/>
    <cellStyle name="Normal 5 5 3 4 5" xfId="5359" xr:uid="{5AB1D085-E211-4002-9A68-A779FB65A4A7}"/>
    <cellStyle name="Normal 5 5 3 4 5 2" xfId="14656" xr:uid="{79F76784-48D1-494A-A462-8B146DB212BC}"/>
    <cellStyle name="Normal 5 5 3 4 6" xfId="7109" xr:uid="{F1C2CF29-7FED-44EA-A7B8-4D977008F5A1}"/>
    <cellStyle name="Normal 5 5 3 4 6 2" xfId="17489" xr:uid="{6FA4D063-4557-496A-B0E1-3528238FE0ED}"/>
    <cellStyle name="Normal 5 5 3 4 7" xfId="9942" xr:uid="{B348D9BA-F377-446F-A189-975FF517BE34}"/>
    <cellStyle name="Normal 5 5 3 4 7 2" xfId="20322" xr:uid="{D56EEEB7-862E-4E75-84EE-5354199E21C2}"/>
    <cellStyle name="Normal 5 5 3 4 8" xfId="25008" xr:uid="{1B5984A8-BDFF-436B-BDA1-C2D38884C3F2}"/>
    <cellStyle name="Normal 5 5 3 4 9" xfId="12772" xr:uid="{207A05E2-44FD-49D4-BB57-844DD163A47F}"/>
    <cellStyle name="Normal 5 5 3 5" xfId="1209" xr:uid="{00000000-0005-0000-0000-00007F060000}"/>
    <cellStyle name="Normal 5 5 3 5 2" xfId="4563" xr:uid="{1BCA9013-97FB-47C4-86AC-6325ACCED00E}"/>
    <cellStyle name="Normal 5 5 3 5 2 2" xfId="9334" xr:uid="{1B079D11-66EE-43CD-B4C1-5CF70D817D4E}"/>
    <cellStyle name="Normal 5 5 3 5 2 2 2" xfId="29308" xr:uid="{28677310-8D44-47B2-8A3B-AA3433DF51E8}"/>
    <cellStyle name="Normal 5 5 3 5 2 2 3" xfId="19714" xr:uid="{5C607BAB-2769-4ECF-BFFA-54B73665BD0B}"/>
    <cellStyle name="Normal 5 5 3 5 2 3" xfId="12167" xr:uid="{25BC621A-EE9D-4329-BB95-F36DE3E1A7D0}"/>
    <cellStyle name="Normal 5 5 3 5 2 3 2" xfId="22547" xr:uid="{8D004C08-7D11-4892-83BD-4F86601205B7}"/>
    <cellStyle name="Normal 5 5 3 5 2 4" xfId="25652" xr:uid="{702AAE8B-8E10-478F-A88A-D4C689F0EC6E}"/>
    <cellStyle name="Normal 5 5 3 5 2 5" xfId="16881" xr:uid="{BA22D103-A3F5-4026-881A-D17B5200DFF6}"/>
    <cellStyle name="Normal 5 5 3 5 3" xfId="5360" xr:uid="{6F1DB607-BB13-42A8-8622-597EC7CCA09E}"/>
    <cellStyle name="Normal 5 5 3 5 3 2" xfId="28573" xr:uid="{598316B3-EE8C-4832-89FF-6741A61A0620}"/>
    <cellStyle name="Normal 5 5 3 5 3 3" xfId="14657" xr:uid="{EE5464CF-BE4B-40D0-A089-A1091CE52773}"/>
    <cellStyle name="Normal 5 5 3 5 4" xfId="7110" xr:uid="{B8FC9F61-DCB1-434B-9165-2BF6972D01BF}"/>
    <cellStyle name="Normal 5 5 3 5 4 2" xfId="17490" xr:uid="{E69F58FD-2F5C-43CA-AD58-447F718E2EEA}"/>
    <cellStyle name="Normal 5 5 3 5 5" xfId="9943" xr:uid="{2068F8F9-21BD-4D3A-B3A3-758FC908E522}"/>
    <cellStyle name="Normal 5 5 3 5 5 2" xfId="20323" xr:uid="{791DC83C-7EEC-4BB2-95C3-33D2C0D6393F}"/>
    <cellStyle name="Normal 5 5 3 5 6" xfId="22704" xr:uid="{26E8B065-FA68-4C76-94AC-0F6A43DAD136}"/>
    <cellStyle name="Normal 5 5 3 5 7" xfId="13981" xr:uid="{3CF2D734-478E-42BA-BA56-5D9DB3FC7DD6}"/>
    <cellStyle name="Normal 5 5 3 6" xfId="2965" xr:uid="{00000000-0005-0000-0000-000063070000}"/>
    <cellStyle name="Normal 5 5 3 6 2" xfId="6129" xr:uid="{0E37E037-9851-4EB9-A3C2-64BD356B9540}"/>
    <cellStyle name="Normal 5 5 3 6 2 2" xfId="25423" xr:uid="{1148EB6E-F740-4167-874A-A1EF65DB568B}"/>
    <cellStyle name="Normal 5 5 3 6 2 3" xfId="15607" xr:uid="{E621157B-6D27-443E-9F26-16E7CBD38180}"/>
    <cellStyle name="Normal 5 5 3 6 3" xfId="8060" xr:uid="{F10D5E6D-B385-4559-A109-D58207B8982F}"/>
    <cellStyle name="Normal 5 5 3 6 3 2" xfId="18440" xr:uid="{C50D9187-302B-4068-A26B-8A8CB3E158FC}"/>
    <cellStyle name="Normal 5 5 3 6 4" xfId="10893" xr:uid="{C921355E-72F7-4125-BAB7-52A6FE548BBF}"/>
    <cellStyle name="Normal 5 5 3 6 4 2" xfId="21273" xr:uid="{9E3667AD-B115-4E65-8125-DC2EA7D4A56D}"/>
    <cellStyle name="Normal 5 5 3 6 5" xfId="24768" xr:uid="{B7E804C6-D9AD-4DE6-A2A9-10FF544E0EF0}"/>
    <cellStyle name="Normal 5 5 3 6 6" xfId="13470" xr:uid="{9A3195F6-BF57-4B18-8247-833348BDB7E5}"/>
    <cellStyle name="Normal 5 5 3 7" xfId="2475" xr:uid="{00000000-0005-0000-0000-000064070000}"/>
    <cellStyle name="Normal 5 5 3 7 2" xfId="5762" xr:uid="{E07183B6-D25C-4CC0-AE13-2A38EE114993}"/>
    <cellStyle name="Normal 5 5 3 7 2 2" xfId="28400" xr:uid="{507B183A-3DB4-4009-B4C0-4F1576EFF074}"/>
    <cellStyle name="Normal 5 5 3 7 2 3" xfId="15146" xr:uid="{652D18B1-F5FF-4845-BFD1-FF8917671EC2}"/>
    <cellStyle name="Normal 5 5 3 7 3" xfId="7599" xr:uid="{18DAE69B-A4F7-477F-8762-6CE1E368E732}"/>
    <cellStyle name="Normal 5 5 3 7 3 2" xfId="17979" xr:uid="{7D96E94B-8809-4955-8F45-38DBBA2CE966}"/>
    <cellStyle name="Normal 5 5 3 7 4" xfId="10432" xr:uid="{44B3FFAF-869E-44AB-B931-CDF9E98397FF}"/>
    <cellStyle name="Normal 5 5 3 7 4 2" xfId="20812" xr:uid="{209C42BD-D008-4B39-A856-564FE070366E}"/>
    <cellStyle name="Normal 5 5 3 7 5" xfId="22728" xr:uid="{6943EE8A-2B33-45B4-95F9-C2EDD1961D07}"/>
    <cellStyle name="Normal 5 5 3 7 6" xfId="12862" xr:uid="{2B0515C8-907A-485B-A591-F0A2A639DF21}"/>
    <cellStyle name="Normal 5 5 3 8" xfId="2229" xr:uid="{00000000-0005-0000-0000-000051070000}"/>
    <cellStyle name="Normal 5 5 3 8 2" xfId="7355" xr:uid="{1618AD18-7B7B-424F-9BEB-D299222C55F2}"/>
    <cellStyle name="Normal 5 5 3 8 2 2" xfId="17735" xr:uid="{83869EBC-213B-40D0-96E1-A1D651B52F92}"/>
    <cellStyle name="Normal 5 5 3 8 3" xfId="10188" xr:uid="{48FB3034-9292-4116-8449-599FDAB40BBA}"/>
    <cellStyle name="Normal 5 5 3 8 3 2" xfId="20568" xr:uid="{57755D7B-7216-4DBE-9B79-50915AF1F3AA}"/>
    <cellStyle name="Normal 5 5 3 8 4" xfId="23115" xr:uid="{D9EF2FC2-8CF3-4C7B-9CFB-936A7DC6878C}"/>
    <cellStyle name="Normal 5 5 3 8 5" xfId="14902" xr:uid="{B773A80F-07C8-4906-B155-A12AE8E35E9E}"/>
    <cellStyle name="Normal 5 5 3 9" xfId="4024" xr:uid="{04E98241-B413-4763-8D87-0C12090244E0}"/>
    <cellStyle name="Normal 5 5 3 9 2" xfId="8825" xr:uid="{2DD4E885-8CED-468B-A0EA-21DF2E8F00A5}"/>
    <cellStyle name="Normal 5 5 3 9 2 2" xfId="19205" xr:uid="{19E384D0-B5F7-4808-B416-14EE8B359BA2}"/>
    <cellStyle name="Normal 5 5 3 9 3" xfId="11658" xr:uid="{D509F8F9-2213-4B96-AEE4-7A6AAADF8F18}"/>
    <cellStyle name="Normal 5 5 3 9 3 2" xfId="22038" xr:uid="{A762BF18-54D9-4BB2-80CE-D7CF47DBE619}"/>
    <cellStyle name="Normal 5 5 3 9 4" xfId="16372" xr:uid="{93FEC0E4-2C60-4A83-9D0A-395AD443D74E}"/>
    <cellStyle name="Normal 5 5 4" xfId="1210" xr:uid="{00000000-0005-0000-0000-000080060000}"/>
    <cellStyle name="Normal 5 5 4 10" xfId="7111" xr:uid="{6E24754F-4139-496A-B256-B3A7608A1E70}"/>
    <cellStyle name="Normal 5 5 4 10 2" xfId="17491" xr:uid="{FEFC9BE0-9D2E-4273-901D-6405ADC29F6E}"/>
    <cellStyle name="Normal 5 5 4 11" xfId="9944" xr:uid="{4E506426-856D-48E1-9830-436B16A4402B}"/>
    <cellStyle name="Normal 5 5 4 11 2" xfId="20324" xr:uid="{56B19307-4070-41C7-97F4-984C9C4ACD71}"/>
    <cellStyle name="Normal 5 5 4 12" xfId="22667" xr:uid="{66F7D1B5-E539-4153-9F8D-61F382AE08F9}"/>
    <cellStyle name="Normal 5 5 4 13" xfId="12440" xr:uid="{1DD33C2E-3DF1-4199-9780-FE1826973C76}"/>
    <cellStyle name="Normal 5 5 4 2" xfId="1211" xr:uid="{00000000-0005-0000-0000-000081060000}"/>
    <cellStyle name="Normal 5 5 4 2 10" xfId="9945" xr:uid="{0AA280C8-05D0-4EDD-A0F0-25F6C4C0E2C2}"/>
    <cellStyle name="Normal 5 5 4 2 10 2" xfId="20325" xr:uid="{B38EED4E-B7E8-43A6-A452-0F3F6AC3A192}"/>
    <cellStyle name="Normal 5 5 4 2 11" xfId="25515" xr:uid="{1F8836FE-5842-48CD-9C27-7130A11C0DF8}"/>
    <cellStyle name="Normal 5 5 4 2 12" xfId="12615" xr:uid="{4ED1B215-A62B-4224-9B08-1DB86D03310D}"/>
    <cellStyle name="Normal 5 5 4 2 2" xfId="1212" xr:uid="{00000000-0005-0000-0000-000082060000}"/>
    <cellStyle name="Normal 5 5 4 2 2 2" xfId="3413" xr:uid="{00000000-0005-0000-0000-000068070000}"/>
    <cellStyle name="Normal 5 5 4 2 2 2 2" xfId="6467" xr:uid="{7CCB15D9-59C9-4526-9A31-724CBEB58938}"/>
    <cellStyle name="Normal 5 5 4 2 2 2 2 2" xfId="27146" xr:uid="{D8DD4CAC-C2B0-4A8C-AB8C-C0B64925EFE3}"/>
    <cellStyle name="Normal 5 5 4 2 2 2 2 3" xfId="27849" xr:uid="{183AD068-030C-4CFA-9598-24BADC3E24B2}"/>
    <cellStyle name="Normal 5 5 4 2 2 2 2 4" xfId="16038" xr:uid="{FBBC1EA9-0576-414A-A822-1E8A36E7878C}"/>
    <cellStyle name="Normal 5 5 4 2 2 2 3" xfId="8491" xr:uid="{7C67B0EB-6874-490A-AB6F-C0E9C43E16A5}"/>
    <cellStyle name="Normal 5 5 4 2 2 2 3 2" xfId="28929" xr:uid="{F9ABDF4E-3479-4731-9FBD-0A7A6F62AC8C}"/>
    <cellStyle name="Normal 5 5 4 2 2 2 3 3" xfId="18871" xr:uid="{1D7D140A-B2B0-4829-A203-C0CCB8E5AD57}"/>
    <cellStyle name="Normal 5 5 4 2 2 2 4" xfId="11324" xr:uid="{BDFB2532-6171-4425-AE58-C640DC6D5C99}"/>
    <cellStyle name="Normal 5 5 4 2 2 2 4 2" xfId="21704" xr:uid="{A6731636-272C-431C-A233-91D4C9F41C59}"/>
    <cellStyle name="Normal 5 5 4 2 2 2 5" xfId="24757" xr:uid="{5E5A21BD-C085-4EBD-8AF6-13C09DC8FD76}"/>
    <cellStyle name="Normal 5 5 4 2 2 2 6" xfId="13983" xr:uid="{25FFA09B-B9F9-4E37-8D5D-5125888B0D71}"/>
    <cellStyle name="Normal 5 5 4 2 2 3" xfId="4358" xr:uid="{88387237-01E0-4B25-8BE5-8B2376BBC437}"/>
    <cellStyle name="Normal 5 5 4 2 2 3 2" xfId="9129" xr:uid="{C2F40767-A121-40AD-A68A-26A92CB2DAB8}"/>
    <cellStyle name="Normal 5 5 4 2 2 3 2 2" xfId="29172" xr:uid="{0DBDF345-5003-44B1-81F2-DF78F3F02DB5}"/>
    <cellStyle name="Normal 5 5 4 2 2 3 2 3" xfId="19509" xr:uid="{98EF1CBC-575B-4F9E-AD57-B6D00E5F04A9}"/>
    <cellStyle name="Normal 5 5 4 2 2 3 3" xfId="11962" xr:uid="{D26025B7-29BB-40AF-AF33-59D08E610285}"/>
    <cellStyle name="Normal 5 5 4 2 2 3 3 2" xfId="22342" xr:uid="{A3B4DB2D-13D6-4FC1-84DB-0774CA906768}"/>
    <cellStyle name="Normal 5 5 4 2 2 3 4" xfId="25174" xr:uid="{61DBC9B9-1E71-4285-9860-27A3D1877045}"/>
    <cellStyle name="Normal 5 5 4 2 2 3 5" xfId="16676" xr:uid="{732B4A0F-9AA6-4BBD-9BA9-43C9B926872C}"/>
    <cellStyle name="Normal 5 5 4 2 2 4" xfId="5363" xr:uid="{0F610BEE-9DE4-4777-8999-E564D9E55943}"/>
    <cellStyle name="Normal 5 5 4 2 2 4 2" xfId="28587" xr:uid="{BE178C20-6377-4C6C-BDB1-3FD1588CEB5D}"/>
    <cellStyle name="Normal 5 5 4 2 2 4 3" xfId="14660" xr:uid="{9FFCFC9D-9C47-4ECB-81BE-AAC034414419}"/>
    <cellStyle name="Normal 5 5 4 2 2 5" xfId="7113" xr:uid="{A101A71D-F59C-4077-B1E0-6EC2FA54C6C6}"/>
    <cellStyle name="Normal 5 5 4 2 2 5 2" xfId="17493" xr:uid="{5700200F-39FB-42A2-B68A-B7B1A184B99E}"/>
    <cellStyle name="Normal 5 5 4 2 2 6" xfId="9946" xr:uid="{81343349-F28D-4BE8-B042-92BC99D6E794}"/>
    <cellStyle name="Normal 5 5 4 2 2 6 2" xfId="20326" xr:uid="{672AA7D8-40C0-41E9-A770-249F7667571C}"/>
    <cellStyle name="Normal 5 5 4 2 2 7" xfId="24133" xr:uid="{6FC67304-0A44-4136-96E5-88EF5A100FCF}"/>
    <cellStyle name="Normal 5 5 4 2 2 8" xfId="13277" xr:uid="{745892F2-0B91-467A-A005-39AED4451CCE}"/>
    <cellStyle name="Normal 5 5 4 2 3" xfId="3414" xr:uid="{00000000-0005-0000-0000-000069070000}"/>
    <cellStyle name="Normal 5 5 4 2 3 2" xfId="4564" xr:uid="{59E9896A-4AE0-410C-A3ED-3816DD832625}"/>
    <cellStyle name="Normal 5 5 4 2 3 2 2" xfId="9335" xr:uid="{D5B29995-C094-4271-9B4B-E6B4761B42CE}"/>
    <cellStyle name="Normal 5 5 4 2 3 2 2 2" xfId="29309" xr:uid="{9E676E7D-8273-4182-875D-83226C40ECF7}"/>
    <cellStyle name="Normal 5 5 4 2 3 2 2 3" xfId="19715" xr:uid="{754A0F1A-A96C-434B-BA8D-594D18240134}"/>
    <cellStyle name="Normal 5 5 4 2 3 2 3" xfId="12168" xr:uid="{A533C767-AE59-4618-8077-BC4435917938}"/>
    <cellStyle name="Normal 5 5 4 2 3 2 3 2" xfId="22548" xr:uid="{28EDD1D9-13C6-4097-A370-AC37D8CD4DB4}"/>
    <cellStyle name="Normal 5 5 4 2 3 2 4" xfId="24828" xr:uid="{07C40AB1-3864-423F-9D25-E01807021BC3}"/>
    <cellStyle name="Normal 5 5 4 2 3 2 5" xfId="16882" xr:uid="{8C01C22A-4D6C-482B-96D7-EE9F25C85FF6}"/>
    <cellStyle name="Normal 5 5 4 2 3 3" xfId="6468" xr:uid="{50345F73-2533-4705-B684-4F6C37935228}"/>
    <cellStyle name="Normal 5 5 4 2 3 3 2" xfId="28176" xr:uid="{B46D0BE0-1686-4D95-8913-518271E217B1}"/>
    <cellStyle name="Normal 5 5 4 2 3 3 3" xfId="16039" xr:uid="{27D10CD0-AA74-4768-95AF-34104D115929}"/>
    <cellStyle name="Normal 5 5 4 2 3 4" xfId="8492" xr:uid="{FC48BE13-1A01-48D6-B418-4542DED64E07}"/>
    <cellStyle name="Normal 5 5 4 2 3 4 2" xfId="18872" xr:uid="{34F15F65-921B-4CFE-A494-3BBF0EC21721}"/>
    <cellStyle name="Normal 5 5 4 2 3 5" xfId="11325" xr:uid="{4118BB6B-36ED-4676-9F40-AD7DB8EBCCE5}"/>
    <cellStyle name="Normal 5 5 4 2 3 5 2" xfId="21705" xr:uid="{C9271C97-0E97-44DE-8798-E7CA744D3D07}"/>
    <cellStyle name="Normal 5 5 4 2 3 6" xfId="24740" xr:uid="{D9047DF0-A0F0-4CB2-8500-ECE08094FFDF}"/>
    <cellStyle name="Normal 5 5 4 2 3 7" xfId="13984" xr:uid="{9857581E-720F-409C-BCF2-FA313C3412CB}"/>
    <cellStyle name="Normal 5 5 4 2 4" xfId="3412" xr:uid="{00000000-0005-0000-0000-00006A070000}"/>
    <cellStyle name="Normal 5 5 4 2 4 2" xfId="6466" xr:uid="{46726510-68DC-4E96-B0A0-9BE440840691}"/>
    <cellStyle name="Normal 5 5 4 2 4 2 2" xfId="28239" xr:uid="{E2FD7BA4-3D4A-4D80-BF4E-F4C3319F1363}"/>
    <cellStyle name="Normal 5 5 4 2 4 2 3" xfId="16037" xr:uid="{45DE6920-2544-41FE-B361-9B5DCE5E57BD}"/>
    <cellStyle name="Normal 5 5 4 2 4 3" xfId="8490" xr:uid="{99687D84-51A5-41C8-B083-20C6F10B23E2}"/>
    <cellStyle name="Normal 5 5 4 2 4 3 2" xfId="18870" xr:uid="{6F29B5F1-55CC-4EA7-8AFF-CD39617D1847}"/>
    <cellStyle name="Normal 5 5 4 2 4 4" xfId="11323" xr:uid="{0D6D5259-8272-43A1-BD9D-8464EE323750}"/>
    <cellStyle name="Normal 5 5 4 2 4 4 2" xfId="21703" xr:uid="{0B467AE6-D095-4E01-B1C6-9AD0529DB5E0}"/>
    <cellStyle name="Normal 5 5 4 2 4 5" xfId="25037" xr:uid="{09364949-5879-4291-B804-203D2A370A8A}"/>
    <cellStyle name="Normal 5 5 4 2 4 6" xfId="13982" xr:uid="{AFBEAF81-F45E-4B32-B12A-29043B6E9BDE}"/>
    <cellStyle name="Normal 5 5 4 2 5" xfId="2618" xr:uid="{00000000-0005-0000-0000-00006B070000}"/>
    <cellStyle name="Normal 5 5 4 2 5 2" xfId="5879" xr:uid="{BCB80E92-130F-4393-92A6-CF74E5E3FAA1}"/>
    <cellStyle name="Normal 5 5 4 2 5 2 2" xfId="26988" xr:uid="{462CA211-B977-4C0A-85C4-62A92E2ADAE2}"/>
    <cellStyle name="Normal 5 5 4 2 5 2 3" xfId="15289" xr:uid="{6F136D58-4914-4CCE-8629-4C8A37EE3A7D}"/>
    <cellStyle name="Normal 5 5 4 2 5 3" xfId="7742" xr:uid="{5AFD0B02-50B9-4405-8F1F-E60FB6DD50A1}"/>
    <cellStyle name="Normal 5 5 4 2 5 3 2" xfId="18122" xr:uid="{424688BD-541F-480A-8C28-374855ACE59E}"/>
    <cellStyle name="Normal 5 5 4 2 5 4" xfId="10575" xr:uid="{0DB40406-B413-4DFA-8FCF-2748CAAC8D77}"/>
    <cellStyle name="Normal 5 5 4 2 5 4 2" xfId="20955" xr:uid="{34B33404-AE11-4CD5-B582-902D4626A0B7}"/>
    <cellStyle name="Normal 5 5 4 2 5 5" xfId="23319" xr:uid="{D4A6F583-1A92-41C7-8A6A-0946187BA285}"/>
    <cellStyle name="Normal 5 5 4 2 5 6" xfId="13005" xr:uid="{09811C73-DF46-4F22-8131-516A2881FD25}"/>
    <cellStyle name="Normal 5 5 4 2 6" xfId="2382" xr:uid="{00000000-0005-0000-0000-000066070000}"/>
    <cellStyle name="Normal 5 5 4 2 6 2" xfId="7508" xr:uid="{3735F5DA-E6B9-4E9C-A838-7967AF9337B8}"/>
    <cellStyle name="Normal 5 5 4 2 6 2 2" xfId="17888" xr:uid="{9FB35E1E-9B73-411C-94E1-78DB4E436336}"/>
    <cellStyle name="Normal 5 5 4 2 6 3" xfId="10341" xr:uid="{3DA0AAF8-109E-4C8B-8BA6-D4435D8B82C2}"/>
    <cellStyle name="Normal 5 5 4 2 6 3 2" xfId="20721" xr:uid="{E0432CA7-9C2B-422E-BFF0-284E36699756}"/>
    <cellStyle name="Normal 5 5 4 2 6 4" xfId="25281" xr:uid="{20A84658-7D0F-47B3-B91D-580A981B7887}"/>
    <cellStyle name="Normal 5 5 4 2 6 5" xfId="15055" xr:uid="{62BA7A19-98C4-449D-83FE-814C97D9DA44}"/>
    <cellStyle name="Normal 5 5 4 2 7" xfId="4076" xr:uid="{FB088EE4-0F3D-4BC2-A99F-19D1BB2FE077}"/>
    <cellStyle name="Normal 5 5 4 2 7 2" xfId="8855" xr:uid="{EAC4AB74-A3D4-4B0B-A0D1-6477BB0F390F}"/>
    <cellStyle name="Normal 5 5 4 2 7 2 2" xfId="19235" xr:uid="{3A8FA0D7-2211-4A1A-BEE2-F224274F9E5A}"/>
    <cellStyle name="Normal 5 5 4 2 7 3" xfId="11688" xr:uid="{F3C263EC-B001-4BD2-A184-1C70DF0F70DB}"/>
    <cellStyle name="Normal 5 5 4 2 7 3 2" xfId="22068" xr:uid="{D6D005C5-B11A-4301-9522-39483B7DC464}"/>
    <cellStyle name="Normal 5 5 4 2 7 4" xfId="16402" xr:uid="{2A619328-B2AA-4A1D-97EC-816ACCA8C489}"/>
    <cellStyle name="Normal 5 5 4 2 8" xfId="5362" xr:uid="{0ACEBE73-E7F6-4F86-BDD3-BE2E01291193}"/>
    <cellStyle name="Normal 5 5 4 2 8 2" xfId="14659" xr:uid="{1E7A55A6-CF17-498E-8E3F-BF0AE06F160B}"/>
    <cellStyle name="Normal 5 5 4 2 9" xfId="7112" xr:uid="{C2462432-3E71-4100-9CAF-BAB609427C91}"/>
    <cellStyle name="Normal 5 5 4 2 9 2" xfId="17492" xr:uid="{1E95C8F2-0838-4E21-B878-576F8054A41A}"/>
    <cellStyle name="Normal 5 5 4 3" xfId="1213" xr:uid="{00000000-0005-0000-0000-000083060000}"/>
    <cellStyle name="Normal 5 5 4 3 2" xfId="3415" xr:uid="{00000000-0005-0000-0000-00006D070000}"/>
    <cellStyle name="Normal 5 5 4 3 2 2" xfId="6469" xr:uid="{AC59D8AD-A63F-4F69-B810-7DB7157D221D}"/>
    <cellStyle name="Normal 5 5 4 3 2 2 2" xfId="25157" xr:uid="{23B3473D-7E5E-4004-9F1D-A94AA09D630D}"/>
    <cellStyle name="Normal 5 5 4 3 2 2 3" xfId="27417" xr:uid="{0597AE7C-F5F3-4C32-B52A-3336B8870B89}"/>
    <cellStyle name="Normal 5 5 4 3 2 2 4" xfId="16040" xr:uid="{FA4C670E-7C0A-4498-BC35-5AB9EEC67189}"/>
    <cellStyle name="Normal 5 5 4 3 2 3" xfId="8493" xr:uid="{3C267D15-F83E-4CEC-A25A-8CEDB28B3AA4}"/>
    <cellStyle name="Normal 5 5 4 3 2 3 2" xfId="28930" xr:uid="{6984EE01-1911-4902-89ED-A1CA0D278011}"/>
    <cellStyle name="Normal 5 5 4 3 2 3 3" xfId="18873" xr:uid="{048FA31C-1C1E-4A45-B594-D1609CFBC415}"/>
    <cellStyle name="Normal 5 5 4 3 2 4" xfId="11326" xr:uid="{0912AB62-A87E-4AAE-A26B-28E10A450010}"/>
    <cellStyle name="Normal 5 5 4 3 2 4 2" xfId="21706" xr:uid="{58D0B03A-73FF-4073-9F18-12DC1856E031}"/>
    <cellStyle name="Normal 5 5 4 3 2 5" xfId="24602" xr:uid="{A194AE26-0E9A-4449-9DDB-EA21F77A41F7}"/>
    <cellStyle name="Normal 5 5 4 3 2 6" xfId="13985" xr:uid="{48E8543D-A77A-48F7-A5F5-EBCCAEFF3AFF}"/>
    <cellStyle name="Normal 5 5 4 3 3" xfId="2811" xr:uid="{00000000-0005-0000-0000-00006E070000}"/>
    <cellStyle name="Normal 5 5 4 3 3 2" xfId="6026" xr:uid="{217F6F0F-2140-46D5-8CE6-3D4C883F4C0F}"/>
    <cellStyle name="Normal 5 5 4 3 3 2 2" xfId="25987" xr:uid="{5EEFDEAC-E372-4922-9648-FDC3AFCC3270}"/>
    <cellStyle name="Normal 5 5 4 3 3 2 3" xfId="15480" xr:uid="{206BA647-D335-4636-B958-797D31966869}"/>
    <cellStyle name="Normal 5 5 4 3 3 3" xfId="7933" xr:uid="{F578BA06-A090-46B2-8A1B-DB179F472A2F}"/>
    <cellStyle name="Normal 5 5 4 3 3 3 2" xfId="18313" xr:uid="{5290133E-5A53-4E95-BD04-844675593609}"/>
    <cellStyle name="Normal 5 5 4 3 3 4" xfId="10766" xr:uid="{6C985679-09CE-4019-A3A6-1E2BB3D02311}"/>
    <cellStyle name="Normal 5 5 4 3 3 4 2" xfId="21146" xr:uid="{78EA3973-2134-4C51-AB0F-C5AE55D5FCAC}"/>
    <cellStyle name="Normal 5 5 4 3 3 5" xfId="24278" xr:uid="{07EAA85C-4968-4744-AADA-9BED06DCE515}"/>
    <cellStyle name="Normal 5 5 4 3 3 6" xfId="13276" xr:uid="{6CDF3F83-135F-4BC7-91CD-99B7AB23EB30}"/>
    <cellStyle name="Normal 5 5 4 3 4" xfId="4206" xr:uid="{15066793-57D5-4437-B28B-61C169F0E4AC}"/>
    <cellStyle name="Normal 5 5 4 3 4 2" xfId="8977" xr:uid="{D21FD296-27FE-4488-B8D5-388D122867AE}"/>
    <cellStyle name="Normal 5 5 4 3 4 2 2" xfId="29058" xr:uid="{DBC2EC50-7621-46E7-8386-942BC1FCAA5A}"/>
    <cellStyle name="Normal 5 5 4 3 4 2 3" xfId="19357" xr:uid="{3A4C442C-FAE9-4338-AD2A-B9825CE175E5}"/>
    <cellStyle name="Normal 5 5 4 3 4 3" xfId="11810" xr:uid="{B16D9B1C-6028-4C08-A4B6-129E5B23722D}"/>
    <cellStyle name="Normal 5 5 4 3 4 3 2" xfId="22190" xr:uid="{2A57EB7D-6C71-41AA-92D2-0E2A3A3CF7E6}"/>
    <cellStyle name="Normal 5 5 4 3 4 4" xfId="23746" xr:uid="{A05DAAD2-5842-4B6A-998C-12560685C46D}"/>
    <cellStyle name="Normal 5 5 4 3 4 5" xfId="16524" xr:uid="{C17561D3-2815-45DC-82A5-5F93F2A92885}"/>
    <cellStyle name="Normal 5 5 4 3 5" xfId="5364" xr:uid="{DB088A61-64E6-4201-89C4-69AFC83B9FBF}"/>
    <cellStyle name="Normal 5 5 4 3 5 2" xfId="26917" xr:uid="{CF76725B-BDE5-488F-91B8-D4676F444724}"/>
    <cellStyle name="Normal 5 5 4 3 5 3" xfId="14661" xr:uid="{CB004E3E-19BA-48AF-999F-6F920024FC64}"/>
    <cellStyle name="Normal 5 5 4 3 6" xfId="7114" xr:uid="{E6CB665E-F9E2-49C1-B7C9-8AEC90EC957D}"/>
    <cellStyle name="Normal 5 5 4 3 6 2" xfId="17494" xr:uid="{2AAF6171-5A59-4412-911B-F7C34FF102AA}"/>
    <cellStyle name="Normal 5 5 4 3 7" xfId="9947" xr:uid="{8BF43703-FE90-482D-96AB-785900DA65E7}"/>
    <cellStyle name="Normal 5 5 4 3 7 2" xfId="20327" xr:uid="{3432473F-743D-464A-AB4A-BCD453F869D1}"/>
    <cellStyle name="Normal 5 5 4 3 8" xfId="24183" xr:uid="{D0FD81B9-EF00-439C-9B33-886E72B50F44}"/>
    <cellStyle name="Normal 5 5 4 3 9" xfId="12773" xr:uid="{21028DE2-387F-4181-A218-A09739C44068}"/>
    <cellStyle name="Normal 5 5 4 4" xfId="1214" xr:uid="{00000000-0005-0000-0000-000084060000}"/>
    <cellStyle name="Normal 5 5 4 4 2" xfId="4565" xr:uid="{157EE7DE-ED78-41D4-BF89-854BCDBD8753}"/>
    <cellStyle name="Normal 5 5 4 4 2 2" xfId="9336" xr:uid="{46CC833B-5836-497C-83D8-337169783DE3}"/>
    <cellStyle name="Normal 5 5 4 4 2 2 2" xfId="29310" xr:uid="{EE5B18BB-9211-471B-A2C6-63FEF631B18B}"/>
    <cellStyle name="Normal 5 5 4 4 2 2 3" xfId="19716" xr:uid="{917607CE-4AD1-468A-985C-A4EDE998A94A}"/>
    <cellStyle name="Normal 5 5 4 4 2 3" xfId="12169" xr:uid="{E5A55687-2038-4D53-BEE7-F0BFB4FA39BC}"/>
    <cellStyle name="Normal 5 5 4 4 2 3 2" xfId="22549" xr:uid="{EF747E8A-3C16-4333-9232-201490E0262E}"/>
    <cellStyle name="Normal 5 5 4 4 2 4" xfId="22952" xr:uid="{3B708004-A7CE-48C6-9CB5-E218E391DB3A}"/>
    <cellStyle name="Normal 5 5 4 4 2 5" xfId="16883" xr:uid="{6E3E75C5-D46A-4737-B559-2AB79DD9B796}"/>
    <cellStyle name="Normal 5 5 4 4 3" xfId="5365" xr:uid="{0A9A3D45-D283-4CE8-8270-C55755043C6E}"/>
    <cellStyle name="Normal 5 5 4 4 3 2" xfId="28503" xr:uid="{3A7B5CAB-3EA8-4681-BCA7-A2B14946A26A}"/>
    <cellStyle name="Normal 5 5 4 4 3 3" xfId="14662" xr:uid="{D890EF97-0237-4E1A-B2DC-9FCBA898642D}"/>
    <cellStyle name="Normal 5 5 4 4 4" xfId="7115" xr:uid="{3391C957-E508-4404-BD54-4E0FA5C62B53}"/>
    <cellStyle name="Normal 5 5 4 4 4 2" xfId="17495" xr:uid="{2B55E696-D55C-430A-B8C5-2BB048403E81}"/>
    <cellStyle name="Normal 5 5 4 4 5" xfId="9948" xr:uid="{48B58101-0742-4EDF-8585-114A30975F5B}"/>
    <cellStyle name="Normal 5 5 4 4 5 2" xfId="20328" xr:uid="{2D4F3DC2-6C4A-4969-BA87-B12F912EE4CA}"/>
    <cellStyle name="Normal 5 5 4 4 6" xfId="24197" xr:uid="{CA5E9496-C789-442B-931B-6EDB9A10B695}"/>
    <cellStyle name="Normal 5 5 4 4 7" xfId="13986" xr:uid="{832AE13A-6AAB-454D-B5FE-1D62966B2F38}"/>
    <cellStyle name="Normal 5 5 4 5" xfId="2966" xr:uid="{00000000-0005-0000-0000-000070070000}"/>
    <cellStyle name="Normal 5 5 4 5 2" xfId="6130" xr:uid="{43560DDC-6333-48B3-B593-06D828932A1C}"/>
    <cellStyle name="Normal 5 5 4 5 2 2" xfId="25288" xr:uid="{F3FCD554-125C-4837-802F-EBDBE3EE0BCF}"/>
    <cellStyle name="Normal 5 5 4 5 2 3" xfId="26065" xr:uid="{52888AFD-CD49-40BE-A3A9-8284FB588678}"/>
    <cellStyle name="Normal 5 5 4 5 2 4" xfId="15608" xr:uid="{F29503EA-CD21-4E41-916C-8D818658A1A8}"/>
    <cellStyle name="Normal 5 5 4 5 3" xfId="8061" xr:uid="{CD0AC81D-4C30-43D7-AF42-06A7B31528FE}"/>
    <cellStyle name="Normal 5 5 4 5 3 2" xfId="28759" xr:uid="{AB7591CB-F89F-49C5-AB72-CB2DA27CBE9C}"/>
    <cellStyle name="Normal 5 5 4 5 3 3" xfId="18441" xr:uid="{8C7B239E-AC23-488E-8D2F-B82C80B465DF}"/>
    <cellStyle name="Normal 5 5 4 5 4" xfId="10894" xr:uid="{13236B69-3D00-425A-A559-B31B3E4CA88B}"/>
    <cellStyle name="Normal 5 5 4 5 4 2" xfId="21274" xr:uid="{05940147-B572-432E-A9BD-F2157B1FE877}"/>
    <cellStyle name="Normal 5 5 4 5 5" xfId="25210" xr:uid="{4572E5BC-DBA3-47FA-929E-B4453D0F36CB}"/>
    <cellStyle name="Normal 5 5 4 5 6" xfId="13471" xr:uid="{E4485919-9489-491C-B9CD-45FA9B034CB0}"/>
    <cellStyle name="Normal 5 5 4 6" xfId="2455" xr:uid="{00000000-0005-0000-0000-000071070000}"/>
    <cellStyle name="Normal 5 5 4 6 2" xfId="5746" xr:uid="{F06DB42E-D681-4B9D-9972-51B8D3A90435}"/>
    <cellStyle name="Normal 5 5 4 6 2 2" xfId="27459" xr:uid="{D8E3870C-88CA-47D4-9993-452C05AD3072}"/>
    <cellStyle name="Normal 5 5 4 6 2 3" xfId="15126" xr:uid="{0ED15E5C-A899-49F8-B6E9-C9F0F2908E55}"/>
    <cellStyle name="Normal 5 5 4 6 3" xfId="7579" xr:uid="{F6CADD64-4A82-439F-A05F-C9BEE3641BF0}"/>
    <cellStyle name="Normal 5 5 4 6 3 2" xfId="17959" xr:uid="{6E0C024C-1C37-4057-A849-854CC773B8AE}"/>
    <cellStyle name="Normal 5 5 4 6 4" xfId="10412" xr:uid="{4AB2F5E3-FF56-4D58-8DA2-EED3602FF820}"/>
    <cellStyle name="Normal 5 5 4 6 4 2" xfId="20792" xr:uid="{CDC85785-897D-419D-80D5-3646FAEB21C5}"/>
    <cellStyle name="Normal 5 5 4 6 5" xfId="25387" xr:uid="{716E7A91-B728-47C7-9BBA-D974E6B3B083}"/>
    <cellStyle name="Normal 5 5 4 6 6" xfId="12842" xr:uid="{FE024495-91C4-4E95-B64D-26D118050472}"/>
    <cellStyle name="Normal 5 5 4 7" xfId="2209" xr:uid="{00000000-0005-0000-0000-000065070000}"/>
    <cellStyle name="Normal 5 5 4 7 2" xfId="7335" xr:uid="{CDB152A3-FA48-46E4-B1B1-4A758871671D}"/>
    <cellStyle name="Normal 5 5 4 7 2 2" xfId="17715" xr:uid="{B3851944-EF81-43E6-BE8E-8E6902BB57FE}"/>
    <cellStyle name="Normal 5 5 4 7 3" xfId="10168" xr:uid="{83B1FE9F-3968-4327-8393-632D67E175E6}"/>
    <cellStyle name="Normal 5 5 4 7 3 2" xfId="20548" xr:uid="{73533A79-19BB-4534-9BA5-F72DCD3D4905}"/>
    <cellStyle name="Normal 5 5 4 7 4" xfId="24274" xr:uid="{442DB867-847A-43E3-AC7E-CB20FE8F471D}"/>
    <cellStyle name="Normal 5 5 4 7 5" xfId="14882" xr:uid="{E44802E5-DE8E-4138-91A8-056C6C3C5BAA}"/>
    <cellStyle name="Normal 5 5 4 8" xfId="4027" xr:uid="{0162DD0B-71A7-465E-A829-6251DA6707D0}"/>
    <cellStyle name="Normal 5 5 4 8 2" xfId="8827" xr:uid="{7F9E0C5D-5CAE-475E-BD0B-14C56A8166FF}"/>
    <cellStyle name="Normal 5 5 4 8 2 2" xfId="19207" xr:uid="{A9CDA95E-2FE3-41A7-A01E-7B7399FEDC86}"/>
    <cellStyle name="Normal 5 5 4 8 3" xfId="11660" xr:uid="{29FA82FF-BA26-47DA-BFAE-0624A1A744B2}"/>
    <cellStyle name="Normal 5 5 4 8 3 2" xfId="22040" xr:uid="{C3CC5B23-C230-495B-8130-722446E29811}"/>
    <cellStyle name="Normal 5 5 4 8 4" xfId="16374" xr:uid="{0AA7228F-51B6-4F80-9D5F-AE3D32298536}"/>
    <cellStyle name="Normal 5 5 4 9" xfId="5361" xr:uid="{83DDD56E-E7C5-4B28-97A7-4C900E28DF1F}"/>
    <cellStyle name="Normal 5 5 4 9 2" xfId="14658" xr:uid="{133DAB68-AE63-4F02-9468-2540A675DF06}"/>
    <cellStyle name="Normal 5 5 5" xfId="1215" xr:uid="{00000000-0005-0000-0000-000085060000}"/>
    <cellStyle name="Normal 5 5 5 10" xfId="9949" xr:uid="{6E19B45A-9719-4CF1-A76F-55590E64356A}"/>
    <cellStyle name="Normal 5 5 5 10 2" xfId="20329" xr:uid="{BB0444A7-C2EF-44E8-B04D-0768A6EB6435}"/>
    <cellStyle name="Normal 5 5 5 11" xfId="25571" xr:uid="{54157B82-19DE-4B4C-A0F4-6E81203A9811}"/>
    <cellStyle name="Normal 5 5 5 12" xfId="12616" xr:uid="{23E75295-F147-477E-96CA-EB5C86B5511E}"/>
    <cellStyle name="Normal 5 5 5 2" xfId="1216" xr:uid="{00000000-0005-0000-0000-000086060000}"/>
    <cellStyle name="Normal 5 5 5 2 2" xfId="1217" xr:uid="{00000000-0005-0000-0000-000087060000}"/>
    <cellStyle name="Normal 5 5 5 2 2 2" xfId="5368" xr:uid="{FCACC8EB-6DA7-4E83-87A7-9881E1E64148}"/>
    <cellStyle name="Normal 5 5 5 2 2 2 2" xfId="24365" xr:uid="{CBC1034A-6798-465D-AF7B-6C88ED5568FC}"/>
    <cellStyle name="Normal 5 5 5 2 2 2 3" xfId="27774" xr:uid="{C24177E6-CFA2-44F9-8258-23A36802CF58}"/>
    <cellStyle name="Normal 5 5 5 2 2 2 4" xfId="14665" xr:uid="{A35A8776-8A3B-43B0-A05C-B0D0FBEC4C53}"/>
    <cellStyle name="Normal 5 5 5 2 2 3" xfId="7118" xr:uid="{414C89D4-A323-4F0F-845B-5719799140A9}"/>
    <cellStyle name="Normal 5 5 5 2 2 3 2" xfId="27644" xr:uid="{F02604B8-A12F-4A96-A158-2EFDB4797422}"/>
    <cellStyle name="Normal 5 5 5 2 2 3 3" xfId="28033" xr:uid="{E9638A18-7FE1-4261-B179-82B687896246}"/>
    <cellStyle name="Normal 5 5 5 2 2 3 4" xfId="17498" xr:uid="{45ADF6DF-EFD3-4CAE-8E3A-10A16CEF4641}"/>
    <cellStyle name="Normal 5 5 5 2 2 4" xfId="9951" xr:uid="{20F04362-5A26-415D-881F-36416F5AC659}"/>
    <cellStyle name="Normal 5 5 5 2 2 4 2" xfId="29434" xr:uid="{BC9206DE-8D27-4114-9ABC-1420BD704A60}"/>
    <cellStyle name="Normal 5 5 5 2 2 4 3" xfId="20331" xr:uid="{581C1272-63CF-478C-BAB8-E4A5E61E4CC4}"/>
    <cellStyle name="Normal 5 5 5 2 2 5" xfId="24882" xr:uid="{2388C303-93F3-4749-93F1-93EA9E7ABBD1}"/>
    <cellStyle name="Normal 5 5 5 2 2 6" xfId="13987" xr:uid="{AD240362-FB4D-4B6A-AD0C-43D9833AD1A5}"/>
    <cellStyle name="Normal 5 5 5 2 3" xfId="2812" xr:uid="{00000000-0005-0000-0000-000075070000}"/>
    <cellStyle name="Normal 5 5 5 2 3 2" xfId="6027" xr:uid="{62AB6F15-9964-4C9E-8D14-8718ABD95DE2}"/>
    <cellStyle name="Normal 5 5 5 2 3 2 2" xfId="26212" xr:uid="{1136051C-9C4A-4462-A9BF-68ABF15D6279}"/>
    <cellStyle name="Normal 5 5 5 2 3 2 3" xfId="15481" xr:uid="{D594E1B4-51EF-45DC-84B1-AFC92B4B07DE}"/>
    <cellStyle name="Normal 5 5 5 2 3 3" xfId="7934" xr:uid="{3670061B-1390-40B0-872F-7C40126F21CC}"/>
    <cellStyle name="Normal 5 5 5 2 3 3 2" xfId="18314" xr:uid="{466103BF-283C-4D88-ADE1-4263E7B40722}"/>
    <cellStyle name="Normal 5 5 5 2 3 4" xfId="10767" xr:uid="{C7E2731C-C3AE-4945-9084-C93B6941B24D}"/>
    <cellStyle name="Normal 5 5 5 2 3 4 2" xfId="21147" xr:uid="{53F91B0C-7043-4FCD-B5A6-45F3B1B5AB73}"/>
    <cellStyle name="Normal 5 5 5 2 3 5" xfId="24664" xr:uid="{A19FD8AC-BF97-4D05-8A2E-76FB1CD2579B}"/>
    <cellStyle name="Normal 5 5 5 2 3 6" xfId="13278" xr:uid="{88098FBB-C014-48B5-86E3-0C17C71E0B41}"/>
    <cellStyle name="Normal 5 5 5 2 4" xfId="4207" xr:uid="{A6B1CA8D-96C0-43EB-ACA2-4F886A220171}"/>
    <cellStyle name="Normal 5 5 5 2 4 2" xfId="8978" xr:uid="{022BBE30-7EE2-4A6A-873A-8937F640EB70}"/>
    <cellStyle name="Normal 5 5 5 2 4 2 2" xfId="29059" xr:uid="{D1FEC174-600C-4F6F-8155-EF3F4025C125}"/>
    <cellStyle name="Normal 5 5 5 2 4 2 3" xfId="19358" xr:uid="{0B1C605A-9B58-44EB-B18B-979AFF7B8C7A}"/>
    <cellStyle name="Normal 5 5 5 2 4 3" xfId="11811" xr:uid="{B864424B-9BF5-48CD-939C-54F596142CE6}"/>
    <cellStyle name="Normal 5 5 5 2 4 3 2" xfId="22191" xr:uid="{7DCB35C7-FDFC-4C2B-B67C-65D7C429C395}"/>
    <cellStyle name="Normal 5 5 5 2 4 4" xfId="23834" xr:uid="{FA272100-6D47-4773-840A-2A6FF3EAD610}"/>
    <cellStyle name="Normal 5 5 5 2 4 5" xfId="16525" xr:uid="{760231F9-0ACB-4049-91C4-0D9B1B589B12}"/>
    <cellStyle name="Normal 5 5 5 2 5" xfId="5367" xr:uid="{9ADC1A57-D3CE-46B9-975F-97C8AF653527}"/>
    <cellStyle name="Normal 5 5 5 2 5 2" xfId="28331" xr:uid="{A0480643-3AB8-4E9F-957B-4AD6F55A69E3}"/>
    <cellStyle name="Normal 5 5 5 2 5 3" xfId="14664" xr:uid="{5C5310BE-E23B-4F80-B5C5-98B30FDD8638}"/>
    <cellStyle name="Normal 5 5 5 2 6" xfId="7117" xr:uid="{FB854092-8980-4F06-9F0B-ABC13970D201}"/>
    <cellStyle name="Normal 5 5 5 2 6 2" xfId="17497" xr:uid="{84D8938B-F204-458F-8BF9-653B09345A1A}"/>
    <cellStyle name="Normal 5 5 5 2 7" xfId="9950" xr:uid="{F0FA93FE-3BC4-4CD0-A9C4-D02C0CA4F127}"/>
    <cellStyle name="Normal 5 5 5 2 7 2" xfId="20330" xr:uid="{FD583938-D09D-4E9F-85A5-4844CCF11D57}"/>
    <cellStyle name="Normal 5 5 5 2 8" xfId="24527" xr:uid="{3327FE76-887A-4475-85C7-8D99DC9FB0F0}"/>
    <cellStyle name="Normal 5 5 5 2 9" xfId="12774" xr:uid="{048AB379-D15A-4E96-B231-408B758BB348}"/>
    <cellStyle name="Normal 5 5 5 3" xfId="1218" xr:uid="{00000000-0005-0000-0000-000088060000}"/>
    <cellStyle name="Normal 5 5 5 3 2" xfId="4566" xr:uid="{58A2EA87-66DA-47B7-8FBA-4DE4A6FE6248}"/>
    <cellStyle name="Normal 5 5 5 3 2 2" xfId="9337" xr:uid="{88BB48B0-B364-49DA-921C-3C2522E165C2}"/>
    <cellStyle name="Normal 5 5 5 3 2 2 2" xfId="29311" xr:uid="{24F200A2-58BC-4892-ACAF-F3D3F8E009F7}"/>
    <cellStyle name="Normal 5 5 5 3 2 2 3" xfId="19717" xr:uid="{7104412B-BF2D-4755-8E88-329C85F1FD50}"/>
    <cellStyle name="Normal 5 5 5 3 2 3" xfId="12170" xr:uid="{0728B936-A8BF-4F96-B837-FCEBB44189C4}"/>
    <cellStyle name="Normal 5 5 5 3 2 3 2" xfId="22550" xr:uid="{75A6FCC8-F9C8-4841-AC96-0C15A4CB500D}"/>
    <cellStyle name="Normal 5 5 5 3 2 4" xfId="23330" xr:uid="{1A4A6263-8FCF-4428-ABDA-A2A2FB506C08}"/>
    <cellStyle name="Normal 5 5 5 3 2 5" xfId="16884" xr:uid="{0B1D36EA-2ED6-42FF-9214-AF0150472DAC}"/>
    <cellStyle name="Normal 5 5 5 3 3" xfId="5369" xr:uid="{0845D4E4-1E27-41B8-8AF9-6D70676DD26E}"/>
    <cellStyle name="Normal 5 5 5 3 3 2" xfId="22955" xr:uid="{C14D9BED-EDDC-439B-AE86-9DDDC251009F}"/>
    <cellStyle name="Normal 5 5 5 3 3 3" xfId="28430" xr:uid="{538A9165-DE48-4606-9C13-497BC7CE77BD}"/>
    <cellStyle name="Normal 5 5 5 3 3 4" xfId="14666" xr:uid="{CE094B22-59C6-48AE-87DB-8FA20BB9D4E6}"/>
    <cellStyle name="Normal 5 5 5 3 4" xfId="7119" xr:uid="{2704CCF2-EAD6-4C0A-A2A5-7F41CC568D78}"/>
    <cellStyle name="Normal 5 5 5 3 4 2" xfId="25140" xr:uid="{B846FBE5-F26C-4FA9-B81B-065952EF2B0A}"/>
    <cellStyle name="Normal 5 5 5 3 4 3" xfId="26618" xr:uid="{54992FBD-1FAB-4252-B5DE-4A5EAF4658A6}"/>
    <cellStyle name="Normal 5 5 5 3 4 4" xfId="17499" xr:uid="{D48BAEFD-8345-4869-8553-2FE0C9785906}"/>
    <cellStyle name="Normal 5 5 5 3 5" xfId="9952" xr:uid="{F167411F-D152-45F9-B2DD-01FCC3793CFF}"/>
    <cellStyle name="Normal 5 5 5 3 5 2" xfId="29435" xr:uid="{D49AAC0F-874E-4750-AB42-62A8CF6C5BCD}"/>
    <cellStyle name="Normal 5 5 5 3 5 3" xfId="20332" xr:uid="{7B4FE8CE-6A41-4BD1-905D-607121CB3E83}"/>
    <cellStyle name="Normal 5 5 5 3 6" xfId="24555" xr:uid="{B95EE0B6-9746-411A-99C7-DF892575E63F}"/>
    <cellStyle name="Normal 5 5 5 3 7" xfId="13988" xr:uid="{14FE9674-D40A-4A33-95F0-018CC67879A2}"/>
    <cellStyle name="Normal 5 5 5 4" xfId="1219" xr:uid="{00000000-0005-0000-0000-000089060000}"/>
    <cellStyle name="Normal 5 5 5 4 2" xfId="5370" xr:uid="{45BFE719-90F2-4722-9228-23B15C1BA9EA}"/>
    <cellStyle name="Normal 5 5 5 4 2 2" xfId="23882" xr:uid="{FF7882AD-B650-43A2-8B90-299E6E6A590D}"/>
    <cellStyle name="Normal 5 5 5 4 2 3" xfId="26617" xr:uid="{DEF13D60-8810-43B8-93AA-8693590CDCE3}"/>
    <cellStyle name="Normal 5 5 5 4 2 4" xfId="14667" xr:uid="{1E14CE39-49B9-41C2-A7AC-88D35D6B40D2}"/>
    <cellStyle name="Normal 5 5 5 4 3" xfId="7120" xr:uid="{CA3ADE04-7C0F-424F-8FD7-40F3FE4BA389}"/>
    <cellStyle name="Normal 5 5 5 4 3 2" xfId="25903" xr:uid="{A236CB55-4C75-426A-BD30-1115C2901D0D}"/>
    <cellStyle name="Normal 5 5 5 4 3 3" xfId="17500" xr:uid="{589001E8-3100-4474-A7AA-0E71062318F1}"/>
    <cellStyle name="Normal 5 5 5 4 4" xfId="9953" xr:uid="{EACE63F4-D33C-4DF0-81B3-7CCD65BD08CC}"/>
    <cellStyle name="Normal 5 5 5 4 4 2" xfId="20333" xr:uid="{520863E5-B0D3-49CB-9F42-F263A001D051}"/>
    <cellStyle name="Normal 5 5 5 4 5" xfId="22836" xr:uid="{5676DE0F-F16D-4B9F-A080-9A84B89C72C9}"/>
    <cellStyle name="Normal 5 5 5 4 6" xfId="13472" xr:uid="{500602CF-302A-4AC8-A976-B86C5F74E744}"/>
    <cellStyle name="Normal 5 5 5 5" xfId="2515" xr:uid="{00000000-0005-0000-0000-000078070000}"/>
    <cellStyle name="Normal 5 5 5 5 2" xfId="5792" xr:uid="{7CCC2903-A2F6-46E1-87BE-4D0A179B818B}"/>
    <cellStyle name="Normal 5 5 5 5 2 2" xfId="27196" xr:uid="{F1F4D5FC-E796-47D2-8807-A40E26BFFB34}"/>
    <cellStyle name="Normal 5 5 5 5 2 3" xfId="15186" xr:uid="{4837B486-317E-4FC1-921D-4EEB4B46BD4C}"/>
    <cellStyle name="Normal 5 5 5 5 3" xfId="7639" xr:uid="{6220D5D8-EF26-4007-B166-3AF647AB9875}"/>
    <cellStyle name="Normal 5 5 5 5 3 2" xfId="18019" xr:uid="{0B1ABCED-48B9-497B-A66E-84D542B3E228}"/>
    <cellStyle name="Normal 5 5 5 5 4" xfId="10472" xr:uid="{1B8CCB87-F62F-4772-BFF4-2D938484667A}"/>
    <cellStyle name="Normal 5 5 5 5 4 2" xfId="20852" xr:uid="{3769DF5C-8962-4083-8F0A-7BC47C781775}"/>
    <cellStyle name="Normal 5 5 5 5 5" xfId="22738" xr:uid="{92A8D6B5-003A-480D-AD45-9AB1CA391AAC}"/>
    <cellStyle name="Normal 5 5 5 5 6" xfId="12902" xr:uid="{F1DF4D56-D263-4DC4-81BE-2663EC073DDF}"/>
    <cellStyle name="Normal 5 5 5 6" xfId="2383" xr:uid="{00000000-0005-0000-0000-000072070000}"/>
    <cellStyle name="Normal 5 5 5 6 2" xfId="7509" xr:uid="{8D3C0B12-98E6-4B26-918D-28448EBBA08C}"/>
    <cellStyle name="Normal 5 5 5 6 2 2" xfId="27821" xr:uid="{AC81FED6-16C4-48B8-8C17-E609DFC7659F}"/>
    <cellStyle name="Normal 5 5 5 6 2 3" xfId="17889" xr:uid="{4F234D36-F14F-455D-A28B-8DB25B608DFB}"/>
    <cellStyle name="Normal 5 5 5 6 3" xfId="10342" xr:uid="{97EF8C04-5C97-449B-AC86-6ADC8DA6D556}"/>
    <cellStyle name="Normal 5 5 5 6 3 2" xfId="20722" xr:uid="{655B5E20-0F29-4C2B-A74C-4EBEF19867B7}"/>
    <cellStyle name="Normal 5 5 5 6 4" xfId="23204" xr:uid="{C86AB3B4-A5CB-4767-95D9-6E3840BC1E29}"/>
    <cellStyle name="Normal 5 5 5 6 5" xfId="15056" xr:uid="{9E5CF3C3-0E9E-4E8F-98EB-96AE2671A85F}"/>
    <cellStyle name="Normal 5 5 5 7" xfId="4028" xr:uid="{C7AA4B3D-D9F4-4E25-AADC-168DD5111C03}"/>
    <cellStyle name="Normal 5 5 5 7 2" xfId="8828" xr:uid="{5AA0BE2A-161F-44BA-872C-DCA0D1F8191D}"/>
    <cellStyle name="Normal 5 5 5 7 2 2" xfId="19208" xr:uid="{C772A02D-D990-4CA4-83BE-A7C708D3901F}"/>
    <cellStyle name="Normal 5 5 5 7 3" xfId="11661" xr:uid="{097005BF-3A8B-44FF-8489-CD1E2FB75373}"/>
    <cellStyle name="Normal 5 5 5 7 3 2" xfId="22041" xr:uid="{F809DEF3-E1B4-4316-A22F-FC98C786A3FE}"/>
    <cellStyle name="Normal 5 5 5 7 4" xfId="28643" xr:uid="{1EF527F3-D27E-4D69-8538-0BE485A897A3}"/>
    <cellStyle name="Normal 5 5 5 7 5" xfId="16375" xr:uid="{39826876-4779-4AA2-A43B-1D60609EDC91}"/>
    <cellStyle name="Normal 5 5 5 8" xfId="5366" xr:uid="{9D5E061F-7615-4BE5-BAC0-217AB53DF3CC}"/>
    <cellStyle name="Normal 5 5 5 8 2" xfId="14663" xr:uid="{86C6D9B4-4739-4F80-87E4-24CA576FFBC5}"/>
    <cellStyle name="Normal 5 5 5 9" xfId="7116" xr:uid="{7A9C01FA-CD4F-4744-AA62-996255D40237}"/>
    <cellStyle name="Normal 5 5 5 9 2" xfId="17496" xr:uid="{3E75972A-A69E-45EB-93ED-EA4B0032F62E}"/>
    <cellStyle name="Normal 5 5 6" xfId="1220" xr:uid="{00000000-0005-0000-0000-00008A060000}"/>
    <cellStyle name="Normal 5 5 6 10" xfId="9954" xr:uid="{6EEB70CD-A015-4A9B-AC88-D035DFFCB62D}"/>
    <cellStyle name="Normal 5 5 6 10 2" xfId="20334" xr:uid="{B4A1A7B8-1FEE-4206-B280-9DCBD474C172}"/>
    <cellStyle name="Normal 5 5 6 11" xfId="24161" xr:uid="{B8349E58-0DEA-4C18-AF48-5526BB9C7BCA}"/>
    <cellStyle name="Normal 5 5 6 12" xfId="12617" xr:uid="{9C293F44-D44C-4663-86D2-00E27104FD4F}"/>
    <cellStyle name="Normal 5 5 6 2" xfId="1221" xr:uid="{00000000-0005-0000-0000-00008B060000}"/>
    <cellStyle name="Normal 5 5 6 2 2" xfId="1222" xr:uid="{00000000-0005-0000-0000-00008C060000}"/>
    <cellStyle name="Normal 5 5 6 2 2 2" xfId="5373" xr:uid="{CDE40F86-F9DF-4DC3-9980-578B96CB55D3}"/>
    <cellStyle name="Normal 5 5 6 2 2 2 2" xfId="25698" xr:uid="{F7D92C3C-FC85-4B0B-B152-E9B7EE05937F}"/>
    <cellStyle name="Normal 5 5 6 2 2 2 3" xfId="27310" xr:uid="{B1ED235E-B447-4C10-811A-E3A301235D32}"/>
    <cellStyle name="Normal 5 5 6 2 2 2 4" xfId="14670" xr:uid="{5C5616AD-2DAD-4D67-9C9F-5F6DCBA8E4A8}"/>
    <cellStyle name="Normal 5 5 6 2 2 3" xfId="7123" xr:uid="{FEF6CD90-16F7-4057-AEF9-17B409260224}"/>
    <cellStyle name="Normal 5 5 6 2 2 3 2" xfId="27645" xr:uid="{0B3B660A-7011-4368-8FB3-B27BE3F4CDE4}"/>
    <cellStyle name="Normal 5 5 6 2 2 3 3" xfId="26191" xr:uid="{E23577E3-8C64-48F2-82A9-5900E1494813}"/>
    <cellStyle name="Normal 5 5 6 2 2 3 4" xfId="17503" xr:uid="{B5D80408-07A1-4519-BF70-B6C1D147F2F8}"/>
    <cellStyle name="Normal 5 5 6 2 2 4" xfId="9956" xr:uid="{446F0DFD-8CE2-419E-88B7-B6DF48636C48}"/>
    <cellStyle name="Normal 5 5 6 2 2 4 2" xfId="29436" xr:uid="{65D94745-4EE7-4EB2-9A3F-41C69496D278}"/>
    <cellStyle name="Normal 5 5 6 2 2 4 3" xfId="20336" xr:uid="{05475EAF-E766-4F31-997A-B3C55DB3C61E}"/>
    <cellStyle name="Normal 5 5 6 2 2 5" xfId="23652" xr:uid="{29DC5747-4388-4069-9CD7-83318DBC9509}"/>
    <cellStyle name="Normal 5 5 6 2 2 6" xfId="13989" xr:uid="{92A932BF-932B-4A06-B455-BDBF41B6A85A}"/>
    <cellStyle name="Normal 5 5 6 2 3" xfId="2813" xr:uid="{00000000-0005-0000-0000-00007C070000}"/>
    <cellStyle name="Normal 5 5 6 2 3 2" xfId="6028" xr:uid="{13C3605F-2576-4686-B7A9-A2C135517A5B}"/>
    <cellStyle name="Normal 5 5 6 2 3 2 2" xfId="26712" xr:uid="{628696E7-D89A-4D16-BD64-6C184FC453C1}"/>
    <cellStyle name="Normal 5 5 6 2 3 2 3" xfId="15482" xr:uid="{615A8357-04D1-4671-B0EA-66FDB86B4534}"/>
    <cellStyle name="Normal 5 5 6 2 3 3" xfId="7935" xr:uid="{83E1C646-6BA7-460A-A3E9-39E698708535}"/>
    <cellStyle name="Normal 5 5 6 2 3 3 2" xfId="18315" xr:uid="{E1ECE0D1-EFD8-46AF-BB41-48C8D2A65BF4}"/>
    <cellStyle name="Normal 5 5 6 2 3 4" xfId="10768" xr:uid="{55F877D8-1DC6-420B-AD0F-8E9082ED7B79}"/>
    <cellStyle name="Normal 5 5 6 2 3 4 2" xfId="21148" xr:uid="{553701C5-EAAD-43E7-8CBB-1858BABCB8C5}"/>
    <cellStyle name="Normal 5 5 6 2 3 5" xfId="25376" xr:uid="{03934C22-396E-4729-8431-8374205DF924}"/>
    <cellStyle name="Normal 5 5 6 2 3 6" xfId="13279" xr:uid="{31BBC8F6-AE54-4AF1-9339-B1A8F606F659}"/>
    <cellStyle name="Normal 5 5 6 2 4" xfId="4208" xr:uid="{C5EBD5B1-84A3-4D3A-9865-BF68F20B2782}"/>
    <cellStyle name="Normal 5 5 6 2 4 2" xfId="8979" xr:uid="{13D76342-EC5E-4AF0-9E4B-6A88ED465A60}"/>
    <cellStyle name="Normal 5 5 6 2 4 2 2" xfId="29060" xr:uid="{8D2A4BD1-AF0A-4879-9B45-8AFB7EA9D996}"/>
    <cellStyle name="Normal 5 5 6 2 4 2 3" xfId="19359" xr:uid="{B1ECAA98-F080-4B67-AD68-E76C3E8B4857}"/>
    <cellStyle name="Normal 5 5 6 2 4 3" xfId="11812" xr:uid="{AC66E1A0-9AA7-4A47-823A-789B7595EA98}"/>
    <cellStyle name="Normal 5 5 6 2 4 3 2" xfId="22192" xr:uid="{84C60AFC-2716-41AA-B1CB-3A20BD141741}"/>
    <cellStyle name="Normal 5 5 6 2 4 4" xfId="24182" xr:uid="{44CEF633-C0DB-45B9-A242-DE29C09DA71C}"/>
    <cellStyle name="Normal 5 5 6 2 4 5" xfId="16526" xr:uid="{0D879ADC-3C70-485F-BCB0-9E626CE4AB60}"/>
    <cellStyle name="Normal 5 5 6 2 5" xfId="5372" xr:uid="{03C0E654-1E46-42BD-9DAE-F03D7614F235}"/>
    <cellStyle name="Normal 5 5 6 2 5 2" xfId="26363" xr:uid="{9A8328A8-C0E4-46B4-8068-4A4266341067}"/>
    <cellStyle name="Normal 5 5 6 2 5 3" xfId="14669" xr:uid="{51156F89-C961-4DBD-ADCD-864D8202C171}"/>
    <cellStyle name="Normal 5 5 6 2 6" xfId="7122" xr:uid="{2329B334-BD2C-4E7B-B94A-ABB4C00B17EF}"/>
    <cellStyle name="Normal 5 5 6 2 6 2" xfId="17502" xr:uid="{70018A48-9751-46A9-8AE3-14CAEEBD4F81}"/>
    <cellStyle name="Normal 5 5 6 2 7" xfId="9955" xr:uid="{6EA1EA1C-01B4-44C8-83BC-065584F05E93}"/>
    <cellStyle name="Normal 5 5 6 2 7 2" xfId="20335" xr:uid="{2EE71426-43B2-46BB-B971-3B2DDB9F3D48}"/>
    <cellStyle name="Normal 5 5 6 2 8" xfId="24474" xr:uid="{C6A8A916-DD63-4CA0-B32C-738BEA8EA594}"/>
    <cellStyle name="Normal 5 5 6 2 9" xfId="12775" xr:uid="{BC527640-3D79-4958-B1D2-C02A79A6E76C}"/>
    <cellStyle name="Normal 5 5 6 3" xfId="1223" xr:uid="{00000000-0005-0000-0000-00008D060000}"/>
    <cellStyle name="Normal 5 5 6 3 2" xfId="4567" xr:uid="{ACD83D57-3DE5-4558-BE38-8475C61839FE}"/>
    <cellStyle name="Normal 5 5 6 3 2 2" xfId="9338" xr:uid="{B2082EEB-65FE-4F3B-BFFB-5544B1414BDE}"/>
    <cellStyle name="Normal 5 5 6 3 2 2 2" xfId="29312" xr:uid="{8A92274D-027B-4A60-A6E7-C43392C0C43B}"/>
    <cellStyle name="Normal 5 5 6 3 2 2 3" xfId="19718" xr:uid="{D3513F62-205E-49C7-A0D8-7242F205123E}"/>
    <cellStyle name="Normal 5 5 6 3 2 3" xfId="12171" xr:uid="{00C44274-DA69-4A6C-9265-49E7873A84CD}"/>
    <cellStyle name="Normal 5 5 6 3 2 3 2" xfId="22551" xr:uid="{A81F6365-28D6-4CA6-8501-C6F296B31710}"/>
    <cellStyle name="Normal 5 5 6 3 2 4" xfId="24776" xr:uid="{4597C8CF-6853-4785-A153-F2D6BEB4A80D}"/>
    <cellStyle name="Normal 5 5 6 3 2 5" xfId="16885" xr:uid="{E26DD20E-0140-4D48-A1A4-B69222AF14F1}"/>
    <cellStyle name="Normal 5 5 6 3 3" xfId="5374" xr:uid="{F51C0721-BBA3-461C-9BB7-C687AFDC0ABB}"/>
    <cellStyle name="Normal 5 5 6 3 3 2" xfId="26852" xr:uid="{A495A101-35A8-4017-A3CA-76C27D562F57}"/>
    <cellStyle name="Normal 5 5 6 3 3 3" xfId="27731" xr:uid="{DDCBFF35-41AE-4524-85CD-0AF80E2A4BD4}"/>
    <cellStyle name="Normal 5 5 6 3 3 4" xfId="14671" xr:uid="{432695F9-6711-4AC9-88D9-FD85C71B1064}"/>
    <cellStyle name="Normal 5 5 6 3 4" xfId="7124" xr:uid="{C6515211-7A56-4FEF-A578-57C661268797}"/>
    <cellStyle name="Normal 5 5 6 3 4 2" xfId="26293" xr:uid="{CF22D48D-09C9-49FB-A2FF-C2F69C9C45F3}"/>
    <cellStyle name="Normal 5 5 6 3 4 3" xfId="28402" xr:uid="{9B985830-4FA7-4645-8568-0B9F49912AE0}"/>
    <cellStyle name="Normal 5 5 6 3 4 4" xfId="17504" xr:uid="{5C33A17E-3D29-43F0-BBDE-F347BE8C996D}"/>
    <cellStyle name="Normal 5 5 6 3 5" xfId="9957" xr:uid="{08FC8579-C9D5-4FC4-BD15-8576FF1397AC}"/>
    <cellStyle name="Normal 5 5 6 3 5 2" xfId="29437" xr:uid="{B27F0A07-3523-418C-B6BB-98F3D23D0A4E}"/>
    <cellStyle name="Normal 5 5 6 3 5 3" xfId="20337" xr:uid="{126EDBB3-8A5F-46EF-8E95-D4F13FED7E5E}"/>
    <cellStyle name="Normal 5 5 6 3 6" xfId="23081" xr:uid="{E237F0A5-6513-4735-A38F-86FB094DBCA1}"/>
    <cellStyle name="Normal 5 5 6 3 7" xfId="13990" xr:uid="{DF9C8095-BC55-4766-A742-79804A643804}"/>
    <cellStyle name="Normal 5 5 6 4" xfId="1224" xr:uid="{00000000-0005-0000-0000-00008E060000}"/>
    <cellStyle name="Normal 5 5 6 4 2" xfId="5375" xr:uid="{86FD4E8C-082F-4BEC-916B-07BFF450C7AF}"/>
    <cellStyle name="Normal 5 5 6 4 2 2" xfId="22948" xr:uid="{D66E9271-00C6-48E6-9854-C9FCA2482B6E}"/>
    <cellStyle name="Normal 5 5 6 4 2 3" xfId="26731" xr:uid="{81D18B65-E513-42F7-B581-A75F2EDB1D2F}"/>
    <cellStyle name="Normal 5 5 6 4 2 4" xfId="14672" xr:uid="{B4B4FF8D-0A85-4AA9-8DF9-379D4EB57653}"/>
    <cellStyle name="Normal 5 5 6 4 3" xfId="7125" xr:uid="{3B0E9406-A094-4E19-8AF5-BFE908960147}"/>
    <cellStyle name="Normal 5 5 6 4 3 2" xfId="28415" xr:uid="{BA43560F-41EA-43C1-AF4A-B43F7C22E59F}"/>
    <cellStyle name="Normal 5 5 6 4 3 3" xfId="17505" xr:uid="{3A34CD3A-4373-47F0-8B09-C815DBB85517}"/>
    <cellStyle name="Normal 5 5 6 4 4" xfId="9958" xr:uid="{00A68561-A889-4876-BD93-DCD4E076BA39}"/>
    <cellStyle name="Normal 5 5 6 4 4 2" xfId="20338" xr:uid="{3ABC0843-2C5F-46D9-B912-5C12BB77CA5B}"/>
    <cellStyle name="Normal 5 5 6 4 5" xfId="22943" xr:uid="{356FEBF9-1137-4BF0-8596-C71DB88BD296}"/>
    <cellStyle name="Normal 5 5 6 4 6" xfId="13473" xr:uid="{001E17DE-2D5E-489E-BFC4-4AEF2E917B35}"/>
    <cellStyle name="Normal 5 5 6 5" xfId="2578" xr:uid="{00000000-0005-0000-0000-00007F070000}"/>
    <cellStyle name="Normal 5 5 6 5 2" xfId="5842" xr:uid="{151CA46E-5812-4546-9888-067ACA00706C}"/>
    <cellStyle name="Normal 5 5 6 5 2 2" xfId="27894" xr:uid="{C8FDCBE8-1CFA-45A8-A557-2BAB27E8DB55}"/>
    <cellStyle name="Normal 5 5 6 5 2 3" xfId="15249" xr:uid="{0670CA33-C44B-4A1C-926B-D5A1F99BE1A2}"/>
    <cellStyle name="Normal 5 5 6 5 3" xfId="7702" xr:uid="{488B38C3-B909-489F-9E3E-C127E39FE0FC}"/>
    <cellStyle name="Normal 5 5 6 5 3 2" xfId="18082" xr:uid="{6CAB44CC-D3F5-4FAF-B02E-06875B7715CC}"/>
    <cellStyle name="Normal 5 5 6 5 4" xfId="10535" xr:uid="{F0BB4B85-C2FE-48C0-9035-F59F6B6AF553}"/>
    <cellStyle name="Normal 5 5 6 5 4 2" xfId="20915" xr:uid="{5D34E16D-65A8-4796-B423-B869C0EC33AE}"/>
    <cellStyle name="Normal 5 5 6 5 5" xfId="25040" xr:uid="{10CE3F26-A178-42B3-8CFB-B5EE0FBF41E0}"/>
    <cellStyle name="Normal 5 5 6 5 6" xfId="12965" xr:uid="{9F7E1AE8-61D7-43B4-84C3-BB6A2BC47D29}"/>
    <cellStyle name="Normal 5 5 6 6" xfId="2384" xr:uid="{00000000-0005-0000-0000-000079070000}"/>
    <cellStyle name="Normal 5 5 6 6 2" xfId="7510" xr:uid="{915E2F73-636F-47E4-9C3E-B5751BBAC000}"/>
    <cellStyle name="Normal 5 5 6 6 2 2" xfId="27523" xr:uid="{A9800C9F-CA9F-438C-8267-C35D597EC015}"/>
    <cellStyle name="Normal 5 5 6 6 2 3" xfId="17890" xr:uid="{AD156AFE-689A-4610-B8D3-86099B7264D1}"/>
    <cellStyle name="Normal 5 5 6 6 3" xfId="10343" xr:uid="{50B70286-31B7-4705-A652-EEA9BF7487C1}"/>
    <cellStyle name="Normal 5 5 6 6 3 2" xfId="20723" xr:uid="{10AB95FA-D702-4886-A63B-ABFA0AC50956}"/>
    <cellStyle name="Normal 5 5 6 6 4" xfId="25397" xr:uid="{6FF132A8-AC59-47F8-B313-57B497617DD7}"/>
    <cellStyle name="Normal 5 5 6 6 5" xfId="15057" xr:uid="{D9CF1F1B-CA38-45C6-BB21-400D5B7E3B6B}"/>
    <cellStyle name="Normal 5 5 6 7" xfId="4029" xr:uid="{4C08CD9B-604C-4ADB-A4AF-D05931C1CD7D}"/>
    <cellStyle name="Normal 5 5 6 7 2" xfId="8829" xr:uid="{A1F41227-AEFD-4126-8736-F2CFC05EA1AF}"/>
    <cellStyle name="Normal 5 5 6 7 2 2" xfId="19209" xr:uid="{B4E907F3-BE3A-4D0A-9835-3CE217D62A2B}"/>
    <cellStyle name="Normal 5 5 6 7 3" xfId="11662" xr:uid="{A62C39DD-9B42-4CF3-B6C6-0A1CFF9C6F99}"/>
    <cellStyle name="Normal 5 5 6 7 3 2" xfId="22042" xr:uid="{121163AC-B2D9-428B-BAEA-9FBE2FFE74DC}"/>
    <cellStyle name="Normal 5 5 6 7 4" xfId="26763" xr:uid="{CD398623-6C6C-4BC2-82A4-C832B8AB9E58}"/>
    <cellStyle name="Normal 5 5 6 7 5" xfId="16376" xr:uid="{AFFAC0D2-105D-4FD1-9A2C-08044472405C}"/>
    <cellStyle name="Normal 5 5 6 8" xfId="5371" xr:uid="{C8B8751A-F737-4FFF-B4AF-2ED804A41D50}"/>
    <cellStyle name="Normal 5 5 6 8 2" xfId="14668" xr:uid="{D4DB0CD4-5517-4CA3-927B-01EB62213EAC}"/>
    <cellStyle name="Normal 5 5 6 9" xfId="7121" xr:uid="{085E023A-E4FA-4ACC-B822-992E07188A31}"/>
    <cellStyle name="Normal 5 5 6 9 2" xfId="17501" xr:uid="{E75F1C48-21C4-4E40-8F71-C8D5459D0AFD}"/>
    <cellStyle name="Normal 5 5 7" xfId="1225" xr:uid="{00000000-0005-0000-0000-00008F060000}"/>
    <cellStyle name="Normal 5 5 7 10" xfId="12618" xr:uid="{2CE59225-D865-4685-BFE3-B2793300DD83}"/>
    <cellStyle name="Normal 5 5 7 2" xfId="1226" xr:uid="{00000000-0005-0000-0000-000090060000}"/>
    <cellStyle name="Normal 5 5 7 2 2" xfId="2967" xr:uid="{00000000-0005-0000-0000-000082070000}"/>
    <cellStyle name="Normal 5 5 7 2 2 2" xfId="6131" xr:uid="{DF12A09B-446A-4806-8AA7-52F18594D853}"/>
    <cellStyle name="Normal 5 5 7 2 2 2 2" xfId="28132" xr:uid="{287D7080-CAC1-48FB-BDC8-DBDEF7205421}"/>
    <cellStyle name="Normal 5 5 7 2 2 2 3" xfId="26678" xr:uid="{2D34B869-C594-4F32-BA84-C78E41629D48}"/>
    <cellStyle name="Normal 5 5 7 2 2 2 4" xfId="15609" xr:uid="{15546E4B-B6FC-4619-BDB9-9AF5F1C16235}"/>
    <cellStyle name="Normal 5 5 7 2 2 3" xfId="8062" xr:uid="{64AF773E-6ACD-420B-B8D2-4FB5849D8190}"/>
    <cellStyle name="Normal 5 5 7 2 2 3 2" xfId="28760" xr:uid="{BE449C1B-FF30-4ADA-8453-43358F611491}"/>
    <cellStyle name="Normal 5 5 7 2 2 3 3" xfId="18442" xr:uid="{0075D294-103E-41F3-8119-1E6847751D82}"/>
    <cellStyle name="Normal 5 5 7 2 2 4" xfId="10895" xr:uid="{C0E9075E-DA7D-4089-AFF1-44199F22AC36}"/>
    <cellStyle name="Normal 5 5 7 2 2 4 2" xfId="21275" xr:uid="{75EC0386-19EF-4DCD-8937-70975FCEA266}"/>
    <cellStyle name="Normal 5 5 7 2 2 5" xfId="22793" xr:uid="{C80C1820-97C4-4E5B-AB92-0FAE4E57DF58}"/>
    <cellStyle name="Normal 5 5 7 2 2 6" xfId="13474" xr:uid="{114C263B-841E-45C9-9B90-A4796F0A2D8B}"/>
    <cellStyle name="Normal 5 5 7 2 3" xfId="5377" xr:uid="{62B1FFD8-3506-4F23-A9D5-0A302EE5EC5B}"/>
    <cellStyle name="Normal 5 5 7 2 3 2" xfId="24708" xr:uid="{5E132235-FA12-4C6C-9BC5-1DF08708EBE7}"/>
    <cellStyle name="Normal 5 5 7 2 3 3" xfId="28235" xr:uid="{D45E94F4-FED9-4F57-9576-3BFCFDDB1983}"/>
    <cellStyle name="Normal 5 5 7 2 3 4" xfId="14674" xr:uid="{73BF6DC8-DC03-4F41-B6BA-BF9712DA6D16}"/>
    <cellStyle name="Normal 5 5 7 2 4" xfId="7127" xr:uid="{007A5B14-E276-4597-8BA7-3A1D9F27A771}"/>
    <cellStyle name="Normal 5 5 7 2 4 2" xfId="26707" xr:uid="{4204EA0E-2CD8-4B31-BF39-F255100557C7}"/>
    <cellStyle name="Normal 5 5 7 2 4 3" xfId="26602" xr:uid="{9587304A-298C-42C2-89FE-A8D871D8B372}"/>
    <cellStyle name="Normal 5 5 7 2 4 4" xfId="17507" xr:uid="{F4219942-775D-49A8-B231-ADDF3238F212}"/>
    <cellStyle name="Normal 5 5 7 2 5" xfId="9960" xr:uid="{AA89878B-9247-486A-AEA6-FA18B854A097}"/>
    <cellStyle name="Normal 5 5 7 2 5 2" xfId="29438" xr:uid="{725804D9-55D1-48E9-9120-665ED0F66786}"/>
    <cellStyle name="Normal 5 5 7 2 5 3" xfId="20340" xr:uid="{EAF87BE4-15A0-4052-B4EA-009CD7B85D1C}"/>
    <cellStyle name="Normal 5 5 7 2 6" xfId="24531" xr:uid="{0DE5A35A-2E97-4301-8B12-1416B692F726}"/>
    <cellStyle name="Normal 5 5 7 2 7" xfId="12776" xr:uid="{E65F1D4D-7A99-4C0B-BB48-AD4A31224019}"/>
    <cellStyle name="Normal 5 5 7 3" xfId="1227" xr:uid="{00000000-0005-0000-0000-000091060000}"/>
    <cellStyle name="Normal 5 5 7 3 2" xfId="5378" xr:uid="{5D1B5A8B-DFD3-4E3B-B7AE-8808F340FA31}"/>
    <cellStyle name="Normal 5 5 7 3 2 2" xfId="26714" xr:uid="{B71CB86C-65D1-407B-8217-2604C578C11A}"/>
    <cellStyle name="Normal 5 5 7 3 2 3" xfId="25846" xr:uid="{AE74042E-DD15-4649-9D09-647A425563FF}"/>
    <cellStyle name="Normal 5 5 7 3 2 4" xfId="14675" xr:uid="{E5A02E31-6126-4AF7-95E5-AAAABE9064F1}"/>
    <cellStyle name="Normal 5 5 7 3 3" xfId="7128" xr:uid="{4F3261E5-D6A6-43ED-95EF-0D3E97758D08}"/>
    <cellStyle name="Normal 5 5 7 3 3 2" xfId="27425" xr:uid="{FC15D81A-F1B1-45F9-A769-5A122F50485D}"/>
    <cellStyle name="Normal 5 5 7 3 3 3" xfId="26843" xr:uid="{CE0ED922-644C-4F58-ACED-9C99FFD88B89}"/>
    <cellStyle name="Normal 5 5 7 3 3 4" xfId="17508" xr:uid="{C5163A04-4DD4-4ABD-80FE-8EC5140B5C0C}"/>
    <cellStyle name="Normal 5 5 7 3 4" xfId="9961" xr:uid="{8CBBAEC9-B7D1-46C6-B886-F34EAF682803}"/>
    <cellStyle name="Normal 5 5 7 3 4 2" xfId="29439" xr:uid="{16DDF990-AB59-42FC-AE78-DBAD703881B7}"/>
    <cellStyle name="Normal 5 5 7 3 4 3" xfId="20341" xr:uid="{005259F5-E70A-4213-AF68-0E4641894199}"/>
    <cellStyle name="Normal 5 5 7 3 5" xfId="22854" xr:uid="{0348CF96-F6F3-4C6D-B4BA-A803C5FEC7A0}"/>
    <cellStyle name="Normal 5 5 7 3 6" xfId="13280" xr:uid="{31327C97-CA05-47DE-A323-66B96157E7E6}"/>
    <cellStyle name="Normal 5 5 7 4" xfId="2385" xr:uid="{00000000-0005-0000-0000-000080070000}"/>
    <cellStyle name="Normal 5 5 7 4 2" xfId="7511" xr:uid="{06620718-82D7-449D-BC8A-65A1FCA7CD1B}"/>
    <cellStyle name="Normal 5 5 7 4 2 2" xfId="28369" xr:uid="{77AAB7CD-CFEC-44E3-96B6-8B73E3271381}"/>
    <cellStyle name="Normal 5 5 7 4 2 3" xfId="17891" xr:uid="{203BDB86-0203-4140-B4EB-DAF2293C7CCB}"/>
    <cellStyle name="Normal 5 5 7 4 3" xfId="10344" xr:uid="{67C5DDFE-B833-4338-A4EC-91A2E34F312A}"/>
    <cellStyle name="Normal 5 5 7 4 3 2" xfId="20724" xr:uid="{EC4D44FF-D7FF-4402-B5A6-8BA33E08BAC5}"/>
    <cellStyle name="Normal 5 5 7 4 4" xfId="25461" xr:uid="{DA714827-6702-43DE-B389-0EDF388AE5EA}"/>
    <cellStyle name="Normal 5 5 7 4 5" xfId="15058" xr:uid="{A7F1EB7E-D4B4-4905-B109-EC7EF55C49F8}"/>
    <cellStyle name="Normal 5 5 7 5" xfId="4030" xr:uid="{ED947DAA-371E-4C03-B6A7-8372C0C37EB6}"/>
    <cellStyle name="Normal 5 5 7 5 2" xfId="8830" xr:uid="{F9271682-9920-47AF-A906-7F969C6C0BCB}"/>
    <cellStyle name="Normal 5 5 7 5 2 2" xfId="28989" xr:uid="{9A639588-9BB2-45D2-9A6E-0F165BF35CC5}"/>
    <cellStyle name="Normal 5 5 7 5 2 3" xfId="19210" xr:uid="{6D987478-876F-4959-B431-5670F63D80AC}"/>
    <cellStyle name="Normal 5 5 7 5 3" xfId="11663" xr:uid="{0B668A09-0B6A-4A72-B2A7-B046302FC851}"/>
    <cellStyle name="Normal 5 5 7 5 3 2" xfId="22043" xr:uid="{E8ADD2EE-4298-424F-AAA2-20A7F2FE34F5}"/>
    <cellStyle name="Normal 5 5 7 5 4" xfId="23975" xr:uid="{362AAFC4-B91E-4DEC-B618-C89A9892DD4E}"/>
    <cellStyle name="Normal 5 5 7 5 5" xfId="16377" xr:uid="{086519B5-B122-460C-B5FC-1E50E222F34D}"/>
    <cellStyle name="Normal 5 5 7 6" xfId="5376" xr:uid="{26300556-557E-4082-8B60-B8830D25A460}"/>
    <cellStyle name="Normal 5 5 7 6 2" xfId="27756" xr:uid="{885ED2A7-0EDC-48D2-97DD-F55865D06BC9}"/>
    <cellStyle name="Normal 5 5 7 6 3" xfId="28210" xr:uid="{EC5D5EA3-7881-46A6-B0A6-BF5F976471EA}"/>
    <cellStyle name="Normal 5 5 7 6 4" xfId="14673" xr:uid="{50C9F68A-C3C5-4C1D-9F17-A272EAD10A97}"/>
    <cellStyle name="Normal 5 5 7 7" xfId="7126" xr:uid="{17F7932A-0BB0-42C5-9388-A4903D0A5069}"/>
    <cellStyle name="Normal 5 5 7 7 2" xfId="27292" xr:uid="{0EA9BA65-7403-4833-8623-2657BE8EA453}"/>
    <cellStyle name="Normal 5 5 7 7 3" xfId="17506" xr:uid="{9A2206DC-59DF-4A72-9FFC-5E36168D1C10}"/>
    <cellStyle name="Normal 5 5 7 8" xfId="9959" xr:uid="{6935D2E1-57D5-41C9-8D13-32764C290B24}"/>
    <cellStyle name="Normal 5 5 7 8 2" xfId="20339" xr:uid="{C53E5CD7-732F-4FFC-95AD-8B0C6F9D5534}"/>
    <cellStyle name="Normal 5 5 7 9" xfId="23852" xr:uid="{EA45A73B-8161-459B-8D64-E0A17181CCBC}"/>
    <cellStyle name="Normal 5 5 8" xfId="1228" xr:uid="{00000000-0005-0000-0000-000092060000}"/>
    <cellStyle name="Normal 5 5 8 10" xfId="12619" xr:uid="{4692576D-8AE3-450E-8272-9E48C4FD90CD}"/>
    <cellStyle name="Normal 5 5 8 2" xfId="1229" xr:uid="{00000000-0005-0000-0000-000093060000}"/>
    <cellStyle name="Normal 5 5 8 2 2" xfId="2968" xr:uid="{00000000-0005-0000-0000-000086070000}"/>
    <cellStyle name="Normal 5 5 8 2 2 2" xfId="6132" xr:uid="{23583555-56F1-4626-A3D2-93F8AD74FC7C}"/>
    <cellStyle name="Normal 5 5 8 2 2 2 2" xfId="26059" xr:uid="{17BB1EC5-47B5-42DC-A7F1-62E1932F379A}"/>
    <cellStyle name="Normal 5 5 8 2 2 2 3" xfId="28203" xr:uid="{1CD5DF35-3813-48B7-9249-D550A8FBFBC1}"/>
    <cellStyle name="Normal 5 5 8 2 2 2 4" xfId="15610" xr:uid="{C98894EB-883D-493A-B53D-A6A32DB37AF4}"/>
    <cellStyle name="Normal 5 5 8 2 2 3" xfId="8063" xr:uid="{D241DEDD-FF0C-4A85-9445-1C80D1D9D2BB}"/>
    <cellStyle name="Normal 5 5 8 2 2 3 2" xfId="28761" xr:uid="{AEF191AE-C1DB-4F24-8595-4374070D62A5}"/>
    <cellStyle name="Normal 5 5 8 2 2 3 3" xfId="18443" xr:uid="{8971FB0E-A446-4AE9-88ED-CCF7E3AB18B5}"/>
    <cellStyle name="Normal 5 5 8 2 2 4" xfId="10896" xr:uid="{4A64BE24-DD55-4796-BF60-CCC45FC14999}"/>
    <cellStyle name="Normal 5 5 8 2 2 4 2" xfId="21276" xr:uid="{A0448FD8-514E-4B38-97B0-5C920562CCE6}"/>
    <cellStyle name="Normal 5 5 8 2 2 5" xfId="25388" xr:uid="{304FCE7B-DBF4-4A85-A0EB-2D09E9A4E16C}"/>
    <cellStyle name="Normal 5 5 8 2 2 6" xfId="13475" xr:uid="{0FDF7A1A-7DE7-4386-8B1E-0081216BA5B1}"/>
    <cellStyle name="Normal 5 5 8 2 3" xfId="5380" xr:uid="{28E26E73-B0EA-480D-A7FA-647939548711}"/>
    <cellStyle name="Normal 5 5 8 2 3 2" xfId="22787" xr:uid="{05A1BB14-5CC5-4969-9205-57AA7EABDBFC}"/>
    <cellStyle name="Normal 5 5 8 2 3 3" xfId="25861" xr:uid="{E4A49593-FE91-4477-A730-9BCC4AB579B5}"/>
    <cellStyle name="Normal 5 5 8 2 3 4" xfId="14677" xr:uid="{8632A19C-0EAA-43DC-A8E8-F2F97D8C4A28}"/>
    <cellStyle name="Normal 5 5 8 2 4" xfId="7130" xr:uid="{29DA3E0B-4167-4F0C-939E-5866351703BB}"/>
    <cellStyle name="Normal 5 5 8 2 4 2" xfId="25936" xr:uid="{FD958FAC-B768-4688-B47A-D42A14956D24}"/>
    <cellStyle name="Normal 5 5 8 2 4 3" xfId="28639" xr:uid="{A8B49F71-4CD3-4161-923F-BFE38AB9D0E6}"/>
    <cellStyle name="Normal 5 5 8 2 4 4" xfId="17510" xr:uid="{AAFE3A54-9E83-4D75-A862-B7A2AC257A8B}"/>
    <cellStyle name="Normal 5 5 8 2 5" xfId="9963" xr:uid="{86CA0C47-DEE8-4923-BBA0-B6917FB44FD3}"/>
    <cellStyle name="Normal 5 5 8 2 5 2" xfId="29440" xr:uid="{9109907C-4C0F-4B69-85D7-F8D1191FD9E8}"/>
    <cellStyle name="Normal 5 5 8 2 5 3" xfId="20343" xr:uid="{CDE8E9AF-4DAE-4662-AC89-5032923A5175}"/>
    <cellStyle name="Normal 5 5 8 2 6" xfId="24401" xr:uid="{A31D9859-204A-484B-807F-2F0083417206}"/>
    <cellStyle name="Normal 5 5 8 2 7" xfId="12777" xr:uid="{0E95C321-2520-4C9A-88AD-5D434E3F727B}"/>
    <cellStyle name="Normal 5 5 8 3" xfId="1230" xr:uid="{00000000-0005-0000-0000-000094060000}"/>
    <cellStyle name="Normal 5 5 8 3 2" xfId="5381" xr:uid="{88FD3DDF-4C7F-4F5B-8FAD-3A109E913FFF}"/>
    <cellStyle name="Normal 5 5 8 3 2 2" xfId="27116" xr:uid="{CF8DD38A-CD75-4DA5-BFFA-82DC0BA5D007}"/>
    <cellStyle name="Normal 5 5 8 3 2 3" xfId="27180" xr:uid="{2B08D43A-53B8-448B-84A9-E9102893CD8A}"/>
    <cellStyle name="Normal 5 5 8 3 2 4" xfId="14678" xr:uid="{46ED660E-0474-4C37-9A58-989BEE2A2F67}"/>
    <cellStyle name="Normal 5 5 8 3 3" xfId="7131" xr:uid="{3AF719DC-EEBB-4037-8A07-3409B0B4026D}"/>
    <cellStyle name="Normal 5 5 8 3 3 2" xfId="28000" xr:uid="{6DCBEFDC-1A2D-4C78-A7C8-925F50C1DAF4}"/>
    <cellStyle name="Normal 5 5 8 3 3 3" xfId="28133" xr:uid="{4F50F1CA-3439-4758-92E8-1C92B121C9C4}"/>
    <cellStyle name="Normal 5 5 8 3 3 4" xfId="17511" xr:uid="{B9102EEC-5509-405C-ACCD-30FDFAD1F030}"/>
    <cellStyle name="Normal 5 5 8 3 4" xfId="9964" xr:uid="{B9D2C06B-972E-488D-9A65-F3FE21FE0D8D}"/>
    <cellStyle name="Normal 5 5 8 3 4 2" xfId="29441" xr:uid="{1A6A0D2B-9F47-4568-9BBC-A727B9EBBBB1}"/>
    <cellStyle name="Normal 5 5 8 3 4 3" xfId="20344" xr:uid="{EA313959-F7BC-4595-B38D-D6B2039B8207}"/>
    <cellStyle name="Normal 5 5 8 3 5" xfId="24716" xr:uid="{1D4D5F3A-B42C-4E6D-9BB2-594F2E456AC4}"/>
    <cellStyle name="Normal 5 5 8 3 6" xfId="13281" xr:uid="{CC60B2D0-00F3-4C65-A4FF-8CFC5973BC19}"/>
    <cellStyle name="Normal 5 5 8 4" xfId="2386" xr:uid="{00000000-0005-0000-0000-000084070000}"/>
    <cellStyle name="Normal 5 5 8 4 2" xfId="7512" xr:uid="{0E501E06-021C-4E16-9171-904D17CD0F51}"/>
    <cellStyle name="Normal 5 5 8 4 2 2" xfId="27615" xr:uid="{0129CB36-5BB4-4EFF-8AF5-876BDBFD24B9}"/>
    <cellStyle name="Normal 5 5 8 4 2 3" xfId="17892" xr:uid="{B310EC6F-2212-4190-A4B1-F70EA5F45D76}"/>
    <cellStyle name="Normal 5 5 8 4 3" xfId="10345" xr:uid="{C09EB9F6-35D9-4AA0-AC49-F8222A3DD781}"/>
    <cellStyle name="Normal 5 5 8 4 3 2" xfId="20725" xr:uid="{248D407E-3C7C-4679-B9BB-E19D64B0AD1E}"/>
    <cellStyle name="Normal 5 5 8 4 4" xfId="25175" xr:uid="{DBD86CAA-906A-40DC-8A27-C3BD988E3D0F}"/>
    <cellStyle name="Normal 5 5 8 4 5" xfId="15059" xr:uid="{6655A872-F6DC-41B0-B026-D6C078598353}"/>
    <cellStyle name="Normal 5 5 8 5" xfId="4031" xr:uid="{6FD30347-E184-4327-B45F-7226DDACB066}"/>
    <cellStyle name="Normal 5 5 8 5 2" xfId="8831" xr:uid="{3E3659E3-7EDE-43BE-9B86-26156D6890FE}"/>
    <cellStyle name="Normal 5 5 8 5 2 2" xfId="28990" xr:uid="{0145E712-EAAD-4297-AB0F-A1705372752A}"/>
    <cellStyle name="Normal 5 5 8 5 2 3" xfId="19211" xr:uid="{C8D2A082-A26C-40D6-8777-E977FE91F652}"/>
    <cellStyle name="Normal 5 5 8 5 3" xfId="11664" xr:uid="{BBA9C86D-8B7E-4068-BD7C-64971C5CF0BE}"/>
    <cellStyle name="Normal 5 5 8 5 3 2" xfId="22044" xr:uid="{0283CA92-74AB-4338-BCA3-D9BA32AE6180}"/>
    <cellStyle name="Normal 5 5 8 5 4" xfId="23016" xr:uid="{86435221-29A9-419C-AD4D-C63D913CAE0A}"/>
    <cellStyle name="Normal 5 5 8 5 5" xfId="16378" xr:uid="{4201ABC3-F5F7-4C3D-9C5E-44EA5E11C04E}"/>
    <cellStyle name="Normal 5 5 8 6" xfId="5379" xr:uid="{2B6F67D7-2E1F-4B28-9F6E-F54B4F89B037}"/>
    <cellStyle name="Normal 5 5 8 6 2" xfId="28733" xr:uid="{967795E7-74C9-42ED-93AB-D7521134F9D6}"/>
    <cellStyle name="Normal 5 5 8 6 3" xfId="26226" xr:uid="{BED9E503-CAC9-4497-85A1-2B2915EBB4A8}"/>
    <cellStyle name="Normal 5 5 8 6 4" xfId="14676" xr:uid="{829F3A83-B132-403D-AE92-711F3C17F0D4}"/>
    <cellStyle name="Normal 5 5 8 7" xfId="7129" xr:uid="{0FACAD69-D070-49F9-8403-38F7B1AABAD7}"/>
    <cellStyle name="Normal 5 5 8 7 2" xfId="26189" xr:uid="{F4F9371D-5CE0-4F5A-9451-65D4C3851AE0}"/>
    <cellStyle name="Normal 5 5 8 7 3" xfId="17509" xr:uid="{B7A14410-470A-4573-941F-E325DB05E722}"/>
    <cellStyle name="Normal 5 5 8 8" xfId="9962" xr:uid="{69CBE24C-AEDE-4A2B-9DE0-1E446FF6810F}"/>
    <cellStyle name="Normal 5 5 8 8 2" xfId="20342" xr:uid="{B7D3E168-ACD8-4D0A-A031-27A7A05810D9}"/>
    <cellStyle name="Normal 5 5 8 9" xfId="23703"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4" xr:uid="{F083B5EB-43B9-4590-83CA-856969DC4BF4}"/>
    <cellStyle name="Normal 5 6 2" xfId="29636" xr:uid="{B75DEE0B-F534-46AF-9926-93D48AEAA1C2}"/>
    <cellStyle name="Normal 5 6 3" xfId="30360" xr:uid="{94F71B0E-9972-43D2-A698-4F5F8EC6B35B}"/>
    <cellStyle name="Normal 5 6 3 2" xfId="30509" xr:uid="{9F3E153B-B09B-471D-A946-A10EBA1534EE}"/>
    <cellStyle name="Normal 5 6 4" xfId="31700" xr:uid="{41B7F247-B74F-4329-A0A1-682D6C24C354}"/>
    <cellStyle name="Normal 5 7" xfId="30108" xr:uid="{B86EA2F7-3D8C-4453-9463-4535C564224A}"/>
    <cellStyle name="Normal 5 7 2" xfId="31494"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4"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7" xr:uid="{36DF93BC-14C0-4C8D-9939-43490568E73B}"/>
    <cellStyle name="Normal 6 2 4 2 3 3" xfId="30269" xr:uid="{64E7B98A-5618-4F94-BBB0-CE729F04F1ED}"/>
    <cellStyle name="Normal 6 2 4 2 3 3 2" xfId="31412" xr:uid="{F1A26C63-AE42-4F04-8891-03B490C2D338}"/>
    <cellStyle name="Normal 6 2 4 2 3 4" xfId="31609" xr:uid="{E337A21F-9B74-4399-88F3-B6426EE26747}"/>
    <cellStyle name="Normal 6 2 4 3" xfId="1241" xr:uid="{00000000-0005-0000-0000-00009F060000}"/>
    <cellStyle name="Normal 6 2 4 3 2" xfId="31303" xr:uid="{928413FA-20ED-46F2-9E40-B8E246A45F39}"/>
    <cellStyle name="Normal 6 2 4 4" xfId="29853" xr:uid="{AA4C1F12-DEA9-457E-AEF5-0DB4A6E59CD3}"/>
    <cellStyle name="Normal 6 2 5" xfId="1242" xr:uid="{00000000-0005-0000-0000-0000A0060000}"/>
    <cellStyle name="Normal 6 2 6" xfId="31263"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2" xr:uid="{BCEE65C1-493F-43A2-8225-D8AF26E4B811}"/>
    <cellStyle name="Normal 6 3 3 3 2 3 2 2 3" xfId="23063"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2" xr:uid="{52032595-B136-4D2C-B500-82ADF7DF1B2A}"/>
    <cellStyle name="Normal 6 3 3 3 2 3 2 3 3 3" xfId="30270" xr:uid="{D89606A7-7F62-4BEF-BBAC-371DD44B78A1}"/>
    <cellStyle name="Normal 6 3 3 3 2 3 2 3 3 3 2" xfId="31413" xr:uid="{0B73902A-7494-489D-AE53-A905FA779E9C}"/>
    <cellStyle name="Normal 6 3 3 3 2 3 2 3 3 4" xfId="31610" xr:uid="{F3422B09-C712-4715-9E74-E2360D1499BA}"/>
    <cellStyle name="Normal 6 3 3 3 2 3 2 4" xfId="23721" xr:uid="{CF6E8B82-0990-4BE4-9413-7C6041332850}"/>
    <cellStyle name="Normal 6 3 3 3 2 3 3" xfId="1254" xr:uid="{00000000-0005-0000-0000-0000AD060000}"/>
    <cellStyle name="Normal 6 3 3 3 2 3 4" xfId="2970" xr:uid="{00000000-0005-0000-0000-000096070000}"/>
    <cellStyle name="Normal 6 3 3 3 2 3 4 2" xfId="31280" xr:uid="{8609F323-400D-4035-9BBF-4A50ABE08EC3}"/>
    <cellStyle name="Normal 6 3 3 3 2 3 5" xfId="2126" xr:uid="{00000000-0005-0000-0000-0000BE020000}"/>
    <cellStyle name="Normal 6 3 3 3 2 3 5 2" xfId="4679" xr:uid="{D6398DC9-E5C9-496E-A2A7-CD5014D2DFA6}"/>
    <cellStyle name="Normal 6 3 3 3 2 3 5 3" xfId="30206" xr:uid="{356E9707-CCEF-4F7C-BF32-0303F4791FE4}"/>
    <cellStyle name="Normal 6 3 3 3 2 3 5 3 2" xfId="31350" xr:uid="{CC12E4D3-F8EB-4CF6-AB97-4D8B2B3693C7}"/>
    <cellStyle name="Normal 6 3 3 3 2 3 5 4" xfId="31546" xr:uid="{87A857A3-2AA9-43F2-8657-50394276CAF6}"/>
    <cellStyle name="Normal 6 3 3 3 2 3 6" xfId="4033" xr:uid="{C3B2AF05-98DC-463A-BA12-C74208D497DD}"/>
    <cellStyle name="Normal 6 3 3 3 2 3 6 2" xfId="4810" xr:uid="{F613BC84-EDE5-4885-8459-F27AF0BB6E85}"/>
    <cellStyle name="Normal 6 3 3 3 2 3 6 3" xfId="30324" xr:uid="{FE425496-F8E2-4D8D-BACC-24E101135861}"/>
    <cellStyle name="Normal 6 3 3 3 2 3 6 3 2" xfId="31467" xr:uid="{E634AE3F-E674-4AA0-825F-3A0FBFBCA056}"/>
    <cellStyle name="Normal 6 3 3 3 2 3 6 4" xfId="31664" xr:uid="{C88B7139-BB51-44C6-81F9-0169CA295B19}"/>
    <cellStyle name="Normal 6 3 3 3 2 3 7" xfId="30144" xr:uid="{DC11676B-B130-4A24-B13D-A1AF24211213}"/>
    <cellStyle name="Normal 6 3 3 3 2 3 7 2" xfId="30511" xr:uid="{2A90FA8B-F176-40AB-B942-C645A0B2AC10}"/>
    <cellStyle name="Normal 6 3 3 3 2 4" xfId="1255" xr:uid="{00000000-0005-0000-0000-0000AE060000}"/>
    <cellStyle name="Normal 6 3 3 3 2 4 2" xfId="2969" xr:uid="{00000000-0005-0000-0000-000097070000}"/>
    <cellStyle name="Normal 6 3 3 3 2 4 3" xfId="24635" xr:uid="{0B99EDD5-5B90-41B3-B148-FF54C30227C9}"/>
    <cellStyle name="Normal 6 3 3 3 2 4 3 2" xfId="29619" xr:uid="{5AD4FC9D-CD04-4CDE-9532-33EB4917BF7B}"/>
    <cellStyle name="Normal 6 3 3 3 2 4 3 3" xfId="29605" xr:uid="{F36EC8D3-C075-4FCC-BB6E-6F17B0D09736}"/>
    <cellStyle name="Normal 6 3 3 3 2 4 3 3 2" xfId="29646" xr:uid="{826F20A1-EE0D-443B-B788-37E26F103C4E}"/>
    <cellStyle name="Normal 6 3 3 3 2 4 3 3 3" xfId="30388" xr:uid="{68412F80-5B7F-4324-AB06-AB62463D18A8}"/>
    <cellStyle name="Normal 6 3 3 3 2 4 3 3 4" xfId="30375" xr:uid="{F1CFB043-722D-4FF7-8349-A408EBFE1248}"/>
    <cellStyle name="Normal 6 3 3 3 2 4 3 3 4 2" xfId="31714" xr:uid="{E1047207-F524-459C-9D5A-B00766BB0693}"/>
    <cellStyle name="Normal 6 3 3 3 2 4 3 4" xfId="30361" xr:uid="{3A82768C-6B5D-4D32-86C4-08DE35B49E64}"/>
    <cellStyle name="Normal 6 3 3 3 2 4 3 4 2" xfId="31701" xr:uid="{7FCFC7B6-2244-4C07-99E2-5744C78CE1C6}"/>
    <cellStyle name="Normal 6 3 3 3 2 5" xfId="2125" xr:uid="{00000000-0005-0000-0000-0000BC020000}"/>
    <cellStyle name="Normal 6 3 3 3 2 5 2" xfId="4636" xr:uid="{6DCD8049-BC85-477D-8DF4-71B624F9476D}"/>
    <cellStyle name="Normal 6 3 3 3 2 5 3" xfId="30205" xr:uid="{37F318ED-ADB1-4A63-94B9-7AD18DADE9C4}"/>
    <cellStyle name="Normal 6 3 3 3 2 5 3 2" xfId="31349" xr:uid="{63937397-5761-4327-97C3-F1A1F4AC80AD}"/>
    <cellStyle name="Normal 6 3 3 3 2 5 4" xfId="31545" xr:uid="{CD9790C9-4E7C-4C12-8572-B6779880FCFF}"/>
    <cellStyle name="Normal 6 3 3 3 2 6" xfId="4032" xr:uid="{2F86E8C3-CFCF-4CC5-896B-92C102F9D7BD}"/>
    <cellStyle name="Normal 6 3 3 3 2 6 2" xfId="4723" xr:uid="{3DE8FA29-3805-45F1-AFC0-AABB851E3B0A}"/>
    <cellStyle name="Normal 6 3 3 3 2 6 3" xfId="30323" xr:uid="{0ECF71C3-B132-42F9-91D6-FA49DFB6CC23}"/>
    <cellStyle name="Normal 6 3 3 3 2 6 3 2" xfId="31466" xr:uid="{64226B14-8E2D-4A6B-B1EA-CFD0A01681C0}"/>
    <cellStyle name="Normal 6 3 3 3 2 6 4" xfId="31663" xr:uid="{DBA5C1A5-A154-4B8F-A90E-5CFDC92DCCDC}"/>
    <cellStyle name="Normal 6 3 3 3 2 7" xfId="30143" xr:uid="{80BE168A-ACEA-40EE-BC12-1FF256FF1F93}"/>
    <cellStyle name="Normal 6 3 3 3 2 7 2" xfId="30510"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2 2" xfId="30083" xr:uid="{AC20A973-25C7-4EEA-B8FC-5F924C46B0FC}"/>
    <cellStyle name="Normal 6 3 3 3 4 2 2 2 3" xfId="3747" xr:uid="{00000000-0005-0000-0000-000016060000}"/>
    <cellStyle name="Normal 6 3 3 3 4 2 2 2 3 2" xfId="4775" xr:uid="{AAE7B9DD-D69F-4E10-BB8B-20D4AC9962F5}"/>
    <cellStyle name="Normal 6 3 3 3 4 2 2 2 3 3" xfId="30271" xr:uid="{C37F18FF-54D7-4AE5-9692-111929E55625}"/>
    <cellStyle name="Normal 6 3 3 3 4 2 2 2 3 3 2" xfId="31414" xr:uid="{249FE48C-C7E7-4065-967D-49544C157FBD}"/>
    <cellStyle name="Normal 6 3 3 3 4 2 2 2 3 4" xfId="31611" xr:uid="{189EC8A1-D2C2-42E5-A270-697BF07C7A33}"/>
    <cellStyle name="Normal 6 3 3 3 4 2 2 2 4" xfId="22659" xr:uid="{CBF90421-D5AC-4CAD-9FD2-36B22A63D893}"/>
    <cellStyle name="Normal 6 3 3 3 4 2 2 3" xfId="2015" xr:uid="{00000000-0005-0000-0000-0000B5060000}"/>
    <cellStyle name="Normal 6 3 3 3 4 2 2 4" xfId="25704" xr:uid="{C5F7ECBA-4F92-4F46-BA83-52E1E22E980F}"/>
    <cellStyle name="Normal 6 3 3 3 4 2 3" xfId="1261" xr:uid="{00000000-0005-0000-0000-0000B6060000}"/>
    <cellStyle name="Normal 6 3 3 3 4 2 3 2" xfId="1262" xr:uid="{00000000-0005-0000-0000-0000B7060000}"/>
    <cellStyle name="Normal 6 3 3 3 4 2 3 2 2" xfId="25666" xr:uid="{E957DF7A-A3D2-43E6-AE06-9A9BCADFE3C5}"/>
    <cellStyle name="Normal 6 3 3 3 4 2 3 2 3" xfId="23562" xr:uid="{82449096-A430-4189-883B-B78564EA965D}"/>
    <cellStyle name="Normal 6 3 3 3 4 2 3 3" xfId="1263" xr:uid="{00000000-0005-0000-0000-0000B8060000}"/>
    <cellStyle name="Normal 6 3 3 3 4 2 3 3 2" xfId="25802" xr:uid="{7B562051-5010-423F-A5F3-DA3469A63612}"/>
    <cellStyle name="Normal 6 3 3 3 4 2 3 3 3" xfId="24254" xr:uid="{D37E907C-74A2-4123-B6C7-51638602FEE9}"/>
    <cellStyle name="Normal 6 3 3 3 4 2 3 4" xfId="2128" xr:uid="{00000000-0005-0000-0000-0000C4020000}"/>
    <cellStyle name="Normal 6 3 3 3 4 2 3 4 2" xfId="4780" xr:uid="{59B8D440-8137-4B7F-A656-CF0510303CA0}"/>
    <cellStyle name="Normal 6 3 3 3 4 2 3 4 3" xfId="30208" xr:uid="{A160096C-0CB9-4F26-AE17-C47BB86B37E8}"/>
    <cellStyle name="Normal 6 3 3 3 4 2 3 4 3 2" xfId="31352" xr:uid="{C3EE6054-A4E1-4094-825A-1C1BF8659EA8}"/>
    <cellStyle name="Normal 6 3 3 3 4 2 3 4 4" xfId="31548" xr:uid="{9102B438-FA41-4457-A61B-AE31F663F9E7}"/>
    <cellStyle name="Normal 6 3 3 3 4 2 3 5" xfId="25800" xr:uid="{593CE574-319A-4AC6-9B5C-702D762FB4CA}"/>
    <cellStyle name="Normal 6 3 3 3 4 2 3 6" xfId="30539" xr:uid="{5EBC0163-4363-4F13-A5DD-AE3FCBD0410B}"/>
    <cellStyle name="Normal 6 3 3 3 4 2 4" xfId="25638" xr:uid="{EABC3D6A-712F-4FB3-BEB7-DF746EAFE1AE}"/>
    <cellStyle name="Normal 6 3 3 3 4 3" xfId="1264" xr:uid="{00000000-0005-0000-0000-0000B9060000}"/>
    <cellStyle name="Normal 6 3 3 3 4 4" xfId="2971" xr:uid="{00000000-0005-0000-0000-00009F070000}"/>
    <cellStyle name="Normal 6 3 3 3 4 4 2" xfId="31292" xr:uid="{186211C7-282C-42A3-AABA-91AA76594D8B}"/>
    <cellStyle name="Normal 6 3 3 3 4 5" xfId="2127" xr:uid="{00000000-0005-0000-0000-0000C1020000}"/>
    <cellStyle name="Normal 6 3 3 3 4 5 2" xfId="4671" xr:uid="{3CF7EC19-F0E2-4711-B08D-946163A456F8}"/>
    <cellStyle name="Normal 6 3 3 3 4 5 3" xfId="30207" xr:uid="{04383268-857B-47C7-9699-654DD5736F7C}"/>
    <cellStyle name="Normal 6 3 3 3 4 5 3 2" xfId="31351" xr:uid="{8F87091D-845B-4E2D-9607-3B2C3F78CB20}"/>
    <cellStyle name="Normal 6 3 3 3 4 5 4" xfId="31547" xr:uid="{F438C024-05C0-4B0E-BC65-1729E3C29826}"/>
    <cellStyle name="Normal 6 3 3 3 4 6" xfId="4034" xr:uid="{4F2918E3-7CCF-44F2-8B12-399DCD69E664}"/>
    <cellStyle name="Normal 6 3 3 3 4 6 2" xfId="4702" xr:uid="{66B78E9E-F4AB-4BA4-9562-EF211951A15F}"/>
    <cellStyle name="Normal 6 3 3 3 4 6 3" xfId="30325" xr:uid="{95C354DC-76FB-4CBE-9FB3-F1E8EDAD6C87}"/>
    <cellStyle name="Normal 6 3 3 3 4 6 3 2" xfId="31468" xr:uid="{B4430622-35CF-4C2E-B9B8-E001BD4035B7}"/>
    <cellStyle name="Normal 6 3 3 3 4 6 4" xfId="31665" xr:uid="{76813517-A76E-44EB-B0B6-46D7F2837E3A}"/>
    <cellStyle name="Normal 6 3 3 3 4 7" xfId="30145" xr:uid="{C2411ACB-20F6-4EE0-8B84-B62097023916}"/>
    <cellStyle name="Normal 6 3 3 3 4 7 2" xfId="30512" xr:uid="{BAFE7101-FEEB-42B9-BA1E-81777797EAA5}"/>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6" xr:uid="{86D2124D-0952-4EE0-8EFD-833837240DB9}"/>
    <cellStyle name="Normal 6 3 3 3 5 3 2 2" xfId="27328" xr:uid="{4A976EB1-446E-435E-9AE3-41D706587218}"/>
    <cellStyle name="Normal 6 3 3 3 5 3 3" xfId="24909" xr:uid="{1B73AC05-9E14-42B7-981E-924978277EB1}"/>
    <cellStyle name="Normal 6 3 3 3 5 3 4" xfId="30272" xr:uid="{B96C46A8-B0B0-4A78-8D66-296041A1E571}"/>
    <cellStyle name="Normal 6 3 3 3 5 3 4 2" xfId="31415" xr:uid="{4EF581FF-DB98-4273-BAC1-15F20033B499}"/>
    <cellStyle name="Normal 6 3 3 3 5 3 5" xfId="31612" xr:uid="{304492C9-34A5-491B-90A2-9FC308872402}"/>
    <cellStyle name="Normal 6 3 3 3 5 4" xfId="24241"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1" xr:uid="{7F0C0093-2374-413B-A5E9-43C55EFC788B}"/>
    <cellStyle name="Normal 6 3 3 4 3 2 2 3" xfId="22911"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1" xr:uid="{DBCCADD4-FC4E-4BFC-A7C2-891AFFCEA356}"/>
    <cellStyle name="Normal 6 3 3 4 3 2 3 3 3" xfId="30273" xr:uid="{91ACDD3A-0E04-489A-B8EF-6EF1F1AE6AAE}"/>
    <cellStyle name="Normal 6 3 3 4 3 2 3 3 3 2" xfId="31416" xr:uid="{9ED99E49-38F8-4258-8C5C-4E6CCF898051}"/>
    <cellStyle name="Normal 6 3 3 4 3 2 3 3 4" xfId="31613" xr:uid="{86DC850B-5ABA-4168-A12B-52BB2D92300C}"/>
    <cellStyle name="Normal 6 3 3 4 3 2 4" xfId="25723" xr:uid="{458F7302-1896-4444-8A91-7EEE77D9B42E}"/>
    <cellStyle name="Normal 6 3 3 4 3 3" xfId="1273" xr:uid="{00000000-0005-0000-0000-0000C3060000}"/>
    <cellStyle name="Normal 6 3 3 4 3 4" xfId="2972" xr:uid="{00000000-0005-0000-0000-0000A5070000}"/>
    <cellStyle name="Normal 6 3 3 4 3 4 2" xfId="31299" xr:uid="{9A618AA1-F692-4092-9D65-77B750975D70}"/>
    <cellStyle name="Normal 6 3 3 4 3 5" xfId="2130" xr:uid="{00000000-0005-0000-0000-0000C8020000}"/>
    <cellStyle name="Normal 6 3 3 4 3 5 2" xfId="3854" xr:uid="{14ADEC9D-23D5-4755-9DD0-8765D24571A4}"/>
    <cellStyle name="Normal 6 3 3 4 3 5 3" xfId="30210" xr:uid="{8435FB26-6920-4CAD-AA91-3600F415560A}"/>
    <cellStyle name="Normal 6 3 3 4 3 5 3 2" xfId="31354" xr:uid="{35DA6502-A4A2-4046-B3CE-4037C2DBBE69}"/>
    <cellStyle name="Normal 6 3 3 4 3 5 4" xfId="31550" xr:uid="{072920CB-D524-41F0-B9ED-C02DFA5CF3AC}"/>
    <cellStyle name="Normal 6 3 3 4 3 6" xfId="4036" xr:uid="{C66D090D-F948-4628-9A4B-3556EC8A8993}"/>
    <cellStyle name="Normal 6 3 3 4 3 6 2" xfId="4738" xr:uid="{6CDE8700-2BC6-4C40-AD11-A661C27D6699}"/>
    <cellStyle name="Normal 6 3 3 4 3 6 3" xfId="30327" xr:uid="{A9169C37-2F33-4AC5-9D16-6468DBFE55C7}"/>
    <cellStyle name="Normal 6 3 3 4 3 6 3 2" xfId="31470" xr:uid="{C08347BC-2FE4-4A4C-88AE-047B4F1111EB}"/>
    <cellStyle name="Normal 6 3 3 4 3 6 4" xfId="31667" xr:uid="{25C9AC63-04F8-44DF-BE45-828C1A0EFA15}"/>
    <cellStyle name="Normal 6 3 3 4 3 7" xfId="30147" xr:uid="{5DD134DE-7771-4AC1-A6C7-CAB182204804}"/>
    <cellStyle name="Normal 6 3 3 4 3 7 2" xfId="30514" xr:uid="{F5396644-8DAF-4937-A4F1-2401EBC3517A}"/>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2" xr:uid="{8C9E0BAB-6342-4926-AFDE-1D1CEAEB8D50}"/>
    <cellStyle name="Normal 6 3 3 4 4 3 3" xfId="30274" xr:uid="{7F3E6705-4643-4EF6-886B-EF89E8C009A2}"/>
    <cellStyle name="Normal 6 3 3 4 4 3 3 2" xfId="31417" xr:uid="{519FAA7A-C692-4C62-A964-CCC9D5705A0C}"/>
    <cellStyle name="Normal 6 3 3 4 4 3 4" xfId="31614" xr:uid="{C2001405-3A9E-407C-A41F-4E4E1ECCA430}"/>
    <cellStyle name="Normal 6 3 3 4 5" xfId="2129" xr:uid="{00000000-0005-0000-0000-0000C6020000}"/>
    <cellStyle name="Normal 6 3 3 4 5 2" xfId="3775" xr:uid="{E7CE2CBA-ABE9-40BC-B051-DB9C5FB798E6}"/>
    <cellStyle name="Normal 6 3 3 4 5 3" xfId="30209" xr:uid="{89A8051D-31C3-40B3-9711-90934B61F108}"/>
    <cellStyle name="Normal 6 3 3 4 5 3 2" xfId="31353" xr:uid="{85BF3F84-4BD4-4F22-BAF8-1486D86B8D5C}"/>
    <cellStyle name="Normal 6 3 3 4 5 4" xfId="31549" xr:uid="{A28A8BEB-C65E-4662-A83C-828FBC0BB7C6}"/>
    <cellStyle name="Normal 6 3 3 4 6" xfId="4035" xr:uid="{45BFAD04-BCD7-4CAC-953D-0DBD444CB6D4}"/>
    <cellStyle name="Normal 6 3 3 4 6 2" xfId="4724" xr:uid="{E376E65A-2E16-478D-B2B0-FCA698161DA4}"/>
    <cellStyle name="Normal 6 3 3 4 6 3" xfId="30326" xr:uid="{7B491ED7-6C6A-4219-B6F7-978B126F66AF}"/>
    <cellStyle name="Normal 6 3 3 4 6 3 2" xfId="31469" xr:uid="{7C5376D0-737F-432C-B2D8-A4762CC89502}"/>
    <cellStyle name="Normal 6 3 3 4 6 4" xfId="31666" xr:uid="{5D3A6406-FADF-46CF-957E-3CA6899F60ED}"/>
    <cellStyle name="Normal 6 3 3 4 7" xfId="30146" xr:uid="{838F89EF-1D7F-4065-8D4C-3A4DAF9BF3DA}"/>
    <cellStyle name="Normal 6 3 3 4 7 2" xfId="30513" xr:uid="{05F24ADF-AA50-4531-B604-5CFE29E6FEC6}"/>
    <cellStyle name="Normal 6 3 3 5" xfId="2069" xr:uid="{00000000-0005-0000-0000-0000B9020000}"/>
    <cellStyle name="Normal 6 3 3 5 2" xfId="4797" xr:uid="{907E5E47-F6B2-4DC4-A325-33901AAEA066}"/>
    <cellStyle name="Normal 6 3 3 5 3" xfId="30168" xr:uid="{35A6137A-9A79-4FA9-A0E4-BC9B9671A559}"/>
    <cellStyle name="Normal 6 3 3 5 3 2" xfId="30515" xr:uid="{DABD6C2B-49F9-41EE-B9EE-279CE22049EF}"/>
    <cellStyle name="Normal 6 3 3 5 4" xfId="31508" xr:uid="{FE5EE180-0A6C-4451-850A-0F128D00BDF6}"/>
    <cellStyle name="Normal 6 3 3 6" xfId="30100" xr:uid="{39D311B1-3F99-4637-B6B6-3945F5B433CC}"/>
    <cellStyle name="Normal 6 3 3 6 2" xfId="30473"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5" xr:uid="{914EF0C8-D56B-478B-810B-7CA84A865AFB}"/>
    <cellStyle name="Normal 6 3 4 3 2 2 3" xfId="24993"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1" xr:uid="{FB4D8310-7AEF-4531-9242-402D4EE4CBCA}"/>
    <cellStyle name="Normal 6 3 4 3 2 3 3 3" xfId="30275" xr:uid="{E5F840FE-5104-4857-8DCE-96279A827F92}"/>
    <cellStyle name="Normal 6 3 4 3 2 3 3 3 2" xfId="31418" xr:uid="{4198C9AA-B1FD-49F4-9439-E7F43D107413}"/>
    <cellStyle name="Normal 6 3 4 3 2 3 3 4" xfId="31615" xr:uid="{909DD0D0-1364-42A4-A034-3430836BB697}"/>
    <cellStyle name="Normal 6 3 4 3 2 4" xfId="24957" xr:uid="{0DA149DA-ADAC-4AFA-94DC-BF3AC20BD344}"/>
    <cellStyle name="Normal 6 3 4 3 3" xfId="1281" xr:uid="{00000000-0005-0000-0000-0000CD060000}"/>
    <cellStyle name="Normal 6 3 4 3 4" xfId="2974" xr:uid="{00000000-0005-0000-0000-0000AC070000}"/>
    <cellStyle name="Normal 6 3 4 3 4 2" xfId="31287" xr:uid="{BE8648E5-FB61-43AA-BB56-FE67109396AA}"/>
    <cellStyle name="Normal 6 3 4 3 5" xfId="2132" xr:uid="{00000000-0005-0000-0000-0000CC020000}"/>
    <cellStyle name="Normal 6 3 4 3 5 2" xfId="4640" xr:uid="{B14B5BE6-0AD9-4024-B6A3-83DB74FA6323}"/>
    <cellStyle name="Normal 6 3 4 3 5 3" xfId="30212" xr:uid="{E0D683BA-EFB6-4E11-8ABF-098065B0A36F}"/>
    <cellStyle name="Normal 6 3 4 3 5 3 2" xfId="31356" xr:uid="{9C8FE98E-1D8F-4973-8A1E-AB187A709B52}"/>
    <cellStyle name="Normal 6 3 4 3 5 4" xfId="31552" xr:uid="{83DF3942-78DD-4E7E-8FC5-59A81BE0190A}"/>
    <cellStyle name="Normal 6 3 4 3 6" xfId="4038" xr:uid="{85017E11-7866-4279-9063-BD1F44AA9952}"/>
    <cellStyle name="Normal 6 3 4 3 6 2" xfId="4783" xr:uid="{121F7278-5066-479E-804E-839EF523D6AF}"/>
    <cellStyle name="Normal 6 3 4 3 6 3" xfId="30329" xr:uid="{10D4AA31-3BD6-458F-BF46-08A025222983}"/>
    <cellStyle name="Normal 6 3 4 3 6 3 2" xfId="31472" xr:uid="{45E35B95-8A5B-4E1D-9384-E5D7227BFA78}"/>
    <cellStyle name="Normal 6 3 4 3 6 4" xfId="31669" xr:uid="{5ABCB488-C596-4F4D-A1BD-D5E366D7C9F2}"/>
    <cellStyle name="Normal 6 3 4 3 7" xfId="30149" xr:uid="{7EB70341-ADA0-4143-B80B-2417C60D5EFB}"/>
    <cellStyle name="Normal 6 3 4 3 7 2" xfId="30517" xr:uid="{35C90F93-35F2-4DF2-AF1A-E04B1075095B}"/>
    <cellStyle name="Normal 6 3 4 4" xfId="2973" xr:uid="{00000000-0005-0000-0000-0000AD070000}"/>
    <cellStyle name="Normal 6 3 4 4 2" xfId="24837" xr:uid="{A731FBC4-F028-41EF-AC44-B734738D1241}"/>
    <cellStyle name="Normal 6 3 4 4 2 2" xfId="29621" xr:uid="{7D19FE9A-8DE5-4212-8041-0E8E01477532}"/>
    <cellStyle name="Normal 6 3 4 4 2 3" xfId="29606" xr:uid="{6844FE66-0350-45B6-8749-E96EC837CDEA}"/>
    <cellStyle name="Normal 6 3 4 4 2 3 2" xfId="29647" xr:uid="{306B9646-B3CB-4206-96D3-173A2C19F6A4}"/>
    <cellStyle name="Normal 6 3 4 4 2 3 3" xfId="30389" xr:uid="{5C1B9AE5-B079-4BE9-940F-38DB98168A0F}"/>
    <cellStyle name="Normal 6 3 4 4 2 3 4" xfId="30376" xr:uid="{0C630832-C427-48AC-B7B7-CDBA068EF46E}"/>
    <cellStyle name="Normal 6 3 4 4 2 3 4 2" xfId="31715" xr:uid="{59210765-A088-4B60-B438-476422DF6627}"/>
    <cellStyle name="Normal 6 3 4 4 2 4" xfId="30362" xr:uid="{ED8C1BC9-242E-4E34-A350-F2FCEF2ABD52}"/>
    <cellStyle name="Normal 6 3 4 4 2 4 2" xfId="31702" xr:uid="{1508FF5D-6EE9-4924-B426-3723E8CF7E8F}"/>
    <cellStyle name="Normal 6 3 4 4 3" xfId="24974" xr:uid="{B81CA4B1-D0EC-4903-82C2-3729418C66EC}"/>
    <cellStyle name="Normal 6 3 4 5" xfId="2131" xr:uid="{00000000-0005-0000-0000-0000CA020000}"/>
    <cellStyle name="Normal 6 3 4 5 2" xfId="4625" xr:uid="{385DF0D6-58F0-450D-88C9-C3CEB76D1408}"/>
    <cellStyle name="Normal 6 3 4 5 3" xfId="30211" xr:uid="{90312F7B-2D6D-405C-8052-43F9AAADE25C}"/>
    <cellStyle name="Normal 6 3 4 5 3 2" xfId="31355" xr:uid="{E7349462-429D-4D08-82F3-1A2EB2E58B37}"/>
    <cellStyle name="Normal 6 3 4 5 4" xfId="31551" xr:uid="{1042ECBD-2BB7-4E90-905B-07F8507D3AB7}"/>
    <cellStyle name="Normal 6 3 4 6" xfId="4037" xr:uid="{8D1101F3-0C22-4BE8-AF14-06E549D8B1C0}"/>
    <cellStyle name="Normal 6 3 4 6 2" xfId="4706" xr:uid="{309113B5-9206-44C4-9B50-F0859B4F4AC0}"/>
    <cellStyle name="Normal 6 3 4 6 3" xfId="30328" xr:uid="{75C41231-A56E-451C-A0E6-06EE355C936A}"/>
    <cellStyle name="Normal 6 3 4 6 3 2" xfId="31471" xr:uid="{E83C45BE-E56B-493C-B749-8DBB698D4281}"/>
    <cellStyle name="Normal 6 3 4 6 4" xfId="31668" xr:uid="{BED4E2F1-8BFE-49E7-94A6-F6C20E56EE89}"/>
    <cellStyle name="Normal 6 3 4 7" xfId="30148" xr:uid="{230E3327-1DCE-4021-B3F8-983D1A5A137A}"/>
    <cellStyle name="Normal 6 3 4 7 2" xfId="30516" xr:uid="{E88A4B4D-5E2F-4EF4-8F91-154A61DEACCE}"/>
    <cellStyle name="Normal 6 3 5" xfId="29607" xr:uid="{631E655F-7844-43BA-9955-2AD29CB8158C}"/>
    <cellStyle name="Normal 6 3 5 2" xfId="29635" xr:uid="{B4AFCDD8-862C-4144-A948-C80FD9D9C627}"/>
    <cellStyle name="Normal 6 3 5 3" xfId="30363" xr:uid="{BB71A935-D937-468C-AA47-D9536B9840FB}"/>
    <cellStyle name="Normal 6 3 5 3 2" xfId="30518" xr:uid="{EB168DF3-E7E9-4582-9E18-6217A4D688DD}"/>
    <cellStyle name="Normal 6 3 6" xfId="31498" xr:uid="{DD156CEF-7EAB-43B9-BB83-25E20C183EA0}"/>
    <cellStyle name="Normal 6 4" xfId="1282" xr:uid="{00000000-0005-0000-0000-0000CE060000}"/>
    <cellStyle name="Normal 6 4 2" xfId="29575"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4" xr:uid="{6CE7B02B-D1CE-4710-96B7-8A6DF2DAC870}"/>
    <cellStyle name="Normal 6 5 3 2 3 2 2 3" xfId="23023"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8" xr:uid="{5673C234-99C3-4A51-9CB0-6C6BF3ACCAF4}"/>
    <cellStyle name="Normal 6 5 3 2 3 2 3 3 3" xfId="30276" xr:uid="{E39C729E-3986-412E-9582-DDBDB6F5B372}"/>
    <cellStyle name="Normal 6 5 3 2 3 2 3 3 3 2" xfId="31419" xr:uid="{3CA02C8E-1377-438F-8ACF-277F8C8DB7A0}"/>
    <cellStyle name="Normal 6 5 3 2 3 2 3 3 4" xfId="31616" xr:uid="{0A1895AA-EE88-42AC-B89A-BCDB4B9319D4}"/>
    <cellStyle name="Normal 6 5 3 2 3 2 4" xfId="22680" xr:uid="{9FD8EF5C-1DF1-4ABC-86B0-BC0A24BC7DB0}"/>
    <cellStyle name="Normal 6 5 3 2 3 3" xfId="1292" xr:uid="{00000000-0005-0000-0000-0000D9060000}"/>
    <cellStyle name="Normal 6 5 3 2 3 4" xfId="2976" xr:uid="{00000000-0005-0000-0000-0000B7070000}"/>
    <cellStyle name="Normal 6 5 3 2 3 4 2" xfId="31275" xr:uid="{AC78F16B-C398-421C-B6DA-60754B2F6068}"/>
    <cellStyle name="Normal 6 5 3 2 3 5" xfId="2135" xr:uid="{00000000-0005-0000-0000-0000D4020000}"/>
    <cellStyle name="Normal 6 5 3 2 3 5 2" xfId="4647" xr:uid="{6EE5CD5D-2630-46DB-98C1-E0A91C088B26}"/>
    <cellStyle name="Normal 6 5 3 2 3 5 3" xfId="30215" xr:uid="{ADF6D548-1F3A-459F-A750-74CD99FDEE9A}"/>
    <cellStyle name="Normal 6 5 3 2 3 5 3 2" xfId="31359" xr:uid="{B71D2F94-18B1-4748-AC7B-9E99EEE3BBE2}"/>
    <cellStyle name="Normal 6 5 3 2 3 5 4" xfId="31555" xr:uid="{F49B284C-4158-45C7-A289-51B9D8DE13A3}"/>
    <cellStyle name="Normal 6 5 3 2 3 6" xfId="4041" xr:uid="{8B315A9F-8391-474D-B4C0-405EE4404F8E}"/>
    <cellStyle name="Normal 6 5 3 2 3 6 2" xfId="4711" xr:uid="{B2D6BDD1-5721-402C-A1EB-DE58BA876C84}"/>
    <cellStyle name="Normal 6 5 3 2 3 6 3" xfId="30332" xr:uid="{BB68FD68-7256-47F7-953D-2BBE26864CDA}"/>
    <cellStyle name="Normal 6 5 3 2 3 6 3 2" xfId="31474" xr:uid="{8C01FEE2-79B9-4A0F-A784-4FD92A5B6B0B}"/>
    <cellStyle name="Normal 6 5 3 2 3 6 4" xfId="31672" xr:uid="{EBE5DAA1-C59B-46EC-A8F2-1CE773456805}"/>
    <cellStyle name="Normal 6 5 3 2 3 7" xfId="30151" xr:uid="{49112585-27FD-43F2-BF44-AC831E47158C}"/>
    <cellStyle name="Normal 6 5 3 2 3 7 2" xfId="30520" xr:uid="{97E9803D-6432-444E-A890-68A0602A16F1}"/>
    <cellStyle name="Normal 6 5 3 2 4" xfId="1293" xr:uid="{00000000-0005-0000-0000-0000DA060000}"/>
    <cellStyle name="Normal 6 5 3 2 4 2" xfId="2975" xr:uid="{00000000-0005-0000-0000-0000B8070000}"/>
    <cellStyle name="Normal 6 5 3 2 4 3" xfId="22770" xr:uid="{CD57B1BC-3F34-42E2-9CEF-B7D110F41FF7}"/>
    <cellStyle name="Normal 6 5 3 2 4 3 2" xfId="29616" xr:uid="{9DAA4DA3-BA88-49B7-AE77-A0A630F355B2}"/>
    <cellStyle name="Normal 6 5 3 2 4 3 3" xfId="29608" xr:uid="{8CF9AABB-3F53-411E-BD53-F0F5DD0A33EC}"/>
    <cellStyle name="Normal 6 5 3 2 4 3 3 2" xfId="29648" xr:uid="{40128613-59DC-4F9E-A541-DEA5B2B014E4}"/>
    <cellStyle name="Normal 6 5 3 2 4 3 3 3" xfId="30390" xr:uid="{3896CCD4-4803-40CF-8441-650569527929}"/>
    <cellStyle name="Normal 6 5 3 2 4 3 3 4" xfId="30377" xr:uid="{CBA19119-5BB4-4E00-A950-1BDA2D9F3805}"/>
    <cellStyle name="Normal 6 5 3 2 4 3 3 4 2" xfId="31716" xr:uid="{8630AAF4-9A72-44FF-B5C2-D15011E2D118}"/>
    <cellStyle name="Normal 6 5 3 2 4 3 4" xfId="30364" xr:uid="{ECE487CF-3F45-4A59-B530-7A43F95E48BF}"/>
    <cellStyle name="Normal 6 5 3 2 4 3 4 2" xfId="31703" xr:uid="{08509A36-70E6-4EBD-A46D-BFCD7652D951}"/>
    <cellStyle name="Normal 6 5 3 2 5" xfId="2134" xr:uid="{00000000-0005-0000-0000-0000D2020000}"/>
    <cellStyle name="Normal 6 5 3 2 5 2" xfId="4683" xr:uid="{985E2EB5-9E1E-43AC-B0AB-0DDE28EC2B5C}"/>
    <cellStyle name="Normal 6 5 3 2 5 3" xfId="30214" xr:uid="{D46CE359-6D20-457D-B96B-F51C055BD562}"/>
    <cellStyle name="Normal 6 5 3 2 5 3 2" xfId="31358" xr:uid="{988CB04C-674F-41D1-A07E-95491E04BE7D}"/>
    <cellStyle name="Normal 6 5 3 2 5 4" xfId="31554" xr:uid="{D1D84B56-D950-4446-AE9F-C32773F7F07D}"/>
    <cellStyle name="Normal 6 5 3 2 6" xfId="4040" xr:uid="{8635F82C-04F7-4EC6-B923-CFC4350C7830}"/>
    <cellStyle name="Normal 6 5 3 2 6 2" xfId="4719" xr:uid="{5D5E7BFF-9D34-4E6B-9329-AD7DE75B6822}"/>
    <cellStyle name="Normal 6 5 3 2 6 3" xfId="30331" xr:uid="{32DCCDDE-5942-4CE1-9E1F-32A881D5BAD7}"/>
    <cellStyle name="Normal 6 5 3 2 6 3 2" xfId="31473" xr:uid="{5FA83714-5914-4708-8333-1CC83A3DDB0D}"/>
    <cellStyle name="Normal 6 5 3 2 6 4" xfId="31671" xr:uid="{E9FE8281-905A-4173-80C7-82183386EABC}"/>
    <cellStyle name="Normal 6 5 3 2 7" xfId="30150" xr:uid="{940D94C0-6359-4490-BCCE-8FEBED747550}"/>
    <cellStyle name="Normal 6 5 3 2 7 2" xfId="30519"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2 2" xfId="30069" xr:uid="{CE4D3F89-E104-4E7C-94DC-8DEA8C31FCE9}"/>
    <cellStyle name="Normal 6 5 3 4 2 2 2 3" xfId="3753" xr:uid="{00000000-0005-0000-0000-000041060000}"/>
    <cellStyle name="Normal 6 5 3 4 2 2 2 3 2" xfId="4749" xr:uid="{26BAC224-8031-4231-90D3-310CC68CB6C0}"/>
    <cellStyle name="Normal 6 5 3 4 2 2 2 3 3" xfId="30277" xr:uid="{D5CEC65A-2ADC-4D45-B3B7-ADDDF3F54B9C}"/>
    <cellStyle name="Normal 6 5 3 4 2 2 2 3 3 2" xfId="31420" xr:uid="{F627CE79-B180-42C5-A491-6351F4C67CBE}"/>
    <cellStyle name="Normal 6 5 3 4 2 2 2 3 4" xfId="31617" xr:uid="{BB2108BE-1192-4E13-B6B9-9D2AB265B6C3}"/>
    <cellStyle name="Normal 6 5 3 4 2 2 2 4" xfId="25648" xr:uid="{027883EB-AA0E-41FF-81FB-F1BBC81CE7B2}"/>
    <cellStyle name="Normal 6 5 3 4 2 2 3" xfId="2021" xr:uid="{00000000-0005-0000-0000-0000E1060000}"/>
    <cellStyle name="Normal 6 5 3 4 2 2 4" xfId="23687" xr:uid="{CA3DAEF0-6343-4558-A238-4D98377C6D1B}"/>
    <cellStyle name="Normal 6 5 3 4 2 3" xfId="1299" xr:uid="{00000000-0005-0000-0000-0000E2060000}"/>
    <cellStyle name="Normal 6 5 3 4 2 3 2" xfId="1300" xr:uid="{00000000-0005-0000-0000-0000E3060000}"/>
    <cellStyle name="Normal 6 5 3 4 2 3 2 2" xfId="24928" xr:uid="{E909B7A4-5CBD-4AAC-BDAA-0C01073A2252}"/>
    <cellStyle name="Normal 6 5 3 4 2 3 2 3" xfId="24545" xr:uid="{FAAE128B-02E0-4F7E-969B-D2ECFB9E58C6}"/>
    <cellStyle name="Normal 6 5 3 4 2 3 3" xfId="1301" xr:uid="{00000000-0005-0000-0000-0000E4060000}"/>
    <cellStyle name="Normal 6 5 3 4 2 3 3 2" xfId="23109" xr:uid="{5C06B36C-8B41-47F4-8669-E1A3D37189EF}"/>
    <cellStyle name="Normal 6 5 3 4 2 3 3 3" xfId="24191" xr:uid="{E0A3CB2B-323E-45C9-B368-4BFDAA379657}"/>
    <cellStyle name="Normal 6 5 3 4 2 3 4" xfId="2137" xr:uid="{00000000-0005-0000-0000-0000DA020000}"/>
    <cellStyle name="Normal 6 5 3 4 2 3 4 2" xfId="4790" xr:uid="{654C328A-1FF9-4AC4-BD39-89BAD01AAAF1}"/>
    <cellStyle name="Normal 6 5 3 4 2 3 4 3" xfId="30217" xr:uid="{315EE6F0-4A4B-4614-90D5-5242C6E49BBC}"/>
    <cellStyle name="Normal 6 5 3 4 2 3 4 3 2" xfId="31361" xr:uid="{946949EA-0176-4BCD-B99E-F7D135D21458}"/>
    <cellStyle name="Normal 6 5 3 4 2 3 4 4" xfId="31557" xr:uid="{F5FB7FA9-7FF9-4592-9A76-78A07223589D}"/>
    <cellStyle name="Normal 6 5 3 4 2 3 5" xfId="25817" xr:uid="{146A0A89-FA15-4673-83D1-1BD48BA23B4F}"/>
    <cellStyle name="Normal 6 5 3 4 2 3 6" xfId="30540" xr:uid="{1E4E56E2-FCF3-4C9E-A5C1-C675C3F1A005}"/>
    <cellStyle name="Normal 6 5 3 4 2 4" xfId="24937" xr:uid="{FD27707B-D4A4-422F-BC64-0031AA3E4D05}"/>
    <cellStyle name="Normal 6 5 3 4 3" xfId="1302" xr:uid="{00000000-0005-0000-0000-0000E5060000}"/>
    <cellStyle name="Normal 6 5 3 4 4" xfId="2977" xr:uid="{00000000-0005-0000-0000-0000C0070000}"/>
    <cellStyle name="Normal 6 5 3 4 4 2" xfId="31293" xr:uid="{AB74C274-9F21-4F33-97DC-03C78C47142A}"/>
    <cellStyle name="Normal 6 5 3 4 5" xfId="2136" xr:uid="{00000000-0005-0000-0000-0000D7020000}"/>
    <cellStyle name="Normal 6 5 3 4 5 2" xfId="4667" xr:uid="{D2333BB9-76BA-48B1-B619-1F9C6401FD25}"/>
    <cellStyle name="Normal 6 5 3 4 5 3" xfId="30216" xr:uid="{62554BF8-65F6-4FEE-9102-1517F5320031}"/>
    <cellStyle name="Normal 6 5 3 4 5 3 2" xfId="31360" xr:uid="{8411E2B0-CE72-4FAF-B1B5-E2FDF3AB6116}"/>
    <cellStyle name="Normal 6 5 3 4 5 4" xfId="31556" xr:uid="{613255CF-C246-4231-95AD-15A9EA1A28E1}"/>
    <cellStyle name="Normal 6 5 3 4 6" xfId="4042" xr:uid="{13FADCA8-36DC-469D-8F55-211BB24FA64B}"/>
    <cellStyle name="Normal 6 5 3 4 6 2" xfId="4753" xr:uid="{ABAADEE5-6BDD-4DDF-988F-045E065F16C3}"/>
    <cellStyle name="Normal 6 5 3 4 6 3" xfId="30333" xr:uid="{C370706B-D050-44A6-8DBC-4B79D80786ED}"/>
    <cellStyle name="Normal 6 5 3 4 6 3 2" xfId="31475" xr:uid="{A2072E34-E841-4339-9FD5-C6D6C717F7C6}"/>
    <cellStyle name="Normal 6 5 3 4 6 4" xfId="31673" xr:uid="{A7B8BC6B-0D84-401C-BCE1-1C3CE034DBAA}"/>
    <cellStyle name="Normal 6 5 3 4 7" xfId="30152" xr:uid="{B6B1B1A2-B731-440F-A283-79585C0A73B2}"/>
    <cellStyle name="Normal 6 5 3 4 7 2" xfId="30521" xr:uid="{8E1F6B5E-F917-4E06-A35E-B3F4B762C63D}"/>
    <cellStyle name="Normal 6 5 3 5" xfId="1303" xr:uid="{00000000-0005-0000-0000-0000E6060000}"/>
    <cellStyle name="Normal 6 5 3 5 2" xfId="1304" xr:uid="{00000000-0005-0000-0000-0000E7060000}"/>
    <cellStyle name="Normal 6 5 3 5 3" xfId="3754" xr:uid="{00000000-0005-0000-0000-000048060000}"/>
    <cellStyle name="Normal 6 5 3 5 3 2" xfId="4728" xr:uid="{AA82DB5A-447D-4511-8EB9-24556BA2CB0E}"/>
    <cellStyle name="Normal 6 5 3 5 3 2 2" xfId="27329" xr:uid="{B4F852AE-EC89-4A98-8D9A-9E80570804CD}"/>
    <cellStyle name="Normal 6 5 3 5 3 3" xfId="23851" xr:uid="{67DDA71D-7964-413D-BDC5-5EE7AA0D2113}"/>
    <cellStyle name="Normal 6 5 3 5 3 4" xfId="30278" xr:uid="{0F482ABE-F9DD-4AE1-B958-7F9AACCE1E1C}"/>
    <cellStyle name="Normal 6 5 3 5 3 4 2" xfId="31421" xr:uid="{8090AB6F-2CAE-48D4-BCB0-D8D0AD244004}"/>
    <cellStyle name="Normal 6 5 3 5 3 5" xfId="31618" xr:uid="{F37F9835-CED0-41DF-BE2E-CCAD9E7DE39B}"/>
    <cellStyle name="Normal 6 5 3 5 4" xfId="23272"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1" xr:uid="{42C34BA9-5B93-4F83-838A-E71B19AEACFC}"/>
    <cellStyle name="Normal 6 5 4 3 2 2 3" xfId="24336"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1" xr:uid="{156ECD42-9B10-42E7-81DB-911B21DCE73A}"/>
    <cellStyle name="Normal 6 5 4 3 2 3 3 3" xfId="30279" xr:uid="{44E45A56-0938-496E-848A-9D883B75B8E6}"/>
    <cellStyle name="Normal 6 5 4 3 2 3 3 3 2" xfId="31422" xr:uid="{104720AE-072D-43E6-A876-8E12BB329AC9}"/>
    <cellStyle name="Normal 6 5 4 3 2 3 3 4" xfId="31619" xr:uid="{C63255E8-1A1C-4DD5-BCD8-566984E31045}"/>
    <cellStyle name="Normal 6 5 4 3 2 4" xfId="24662" xr:uid="{C8FD317F-C620-40B3-9E84-C86134062E28}"/>
    <cellStyle name="Normal 6 5 4 3 3" xfId="1311" xr:uid="{00000000-0005-0000-0000-0000EF060000}"/>
    <cellStyle name="Normal 6 5 4 3 4" xfId="2978" xr:uid="{00000000-0005-0000-0000-0000C6070000}"/>
    <cellStyle name="Normal 6 5 4 3 4 2" xfId="31298" xr:uid="{1D63F91C-4880-4AD8-ACE6-3490B3C191AF}"/>
    <cellStyle name="Normal 6 5 4 3 5" xfId="2139" xr:uid="{00000000-0005-0000-0000-0000DE020000}"/>
    <cellStyle name="Normal 6 5 4 3 5 2" xfId="3771" xr:uid="{0DAEABF9-E059-45BB-9EA3-DB8CCF44184B}"/>
    <cellStyle name="Normal 6 5 4 3 5 3" xfId="30219" xr:uid="{45838C83-4A43-4932-BDCE-C8F337A6FF93}"/>
    <cellStyle name="Normal 6 5 4 3 5 3 2" xfId="31363" xr:uid="{1681B1FF-BD73-48EA-B617-B273CD937AF6}"/>
    <cellStyle name="Normal 6 5 4 3 5 4" xfId="31559" xr:uid="{D408C2DC-B73E-44AF-B237-D74B8744DB20}"/>
    <cellStyle name="Normal 6 5 4 3 6" xfId="4044" xr:uid="{3B6C1D61-E8B0-4D32-BD74-479DABBA050E}"/>
    <cellStyle name="Normal 6 5 4 3 6 2" xfId="4741" xr:uid="{AB0FA666-59CA-452D-8185-BFDD339259A5}"/>
    <cellStyle name="Normal 6 5 4 3 6 3" xfId="30335" xr:uid="{A0F6DACF-5765-4B5B-B0D5-474B058864BF}"/>
    <cellStyle name="Normal 6 5 4 3 6 3 2" xfId="31477" xr:uid="{399043F7-6F4A-4A3E-9634-085F7EF1332F}"/>
    <cellStyle name="Normal 6 5 4 3 6 4" xfId="31675" xr:uid="{0C618089-00EB-4E10-B4F7-F237E3E30D1F}"/>
    <cellStyle name="Normal 6 5 4 3 7" xfId="30154" xr:uid="{E689BF94-8089-4EDB-8A90-EC9DD05FAEB6}"/>
    <cellStyle name="Normal 6 5 4 3 7 2" xfId="30523" xr:uid="{EFBA4820-C840-4148-BF88-6BDF2F0347D9}"/>
    <cellStyle name="Normal 6 5 4 4" xfId="1312" xr:uid="{00000000-0005-0000-0000-0000F0060000}"/>
    <cellStyle name="Normal 6 5 4 4 2" xfId="2023" xr:uid="{00000000-0005-0000-0000-0000F1060000}"/>
    <cellStyle name="Normal 6 5 4 4 3" xfId="3756" xr:uid="{00000000-0005-0000-0000-000052060000}"/>
    <cellStyle name="Normal 6 5 4 4 3 2" xfId="4801" xr:uid="{7A47A254-C6AA-423D-9FA2-08282F4CE5E0}"/>
    <cellStyle name="Normal 6 5 4 4 3 3" xfId="30280" xr:uid="{0B00FD0E-6729-4916-9762-F885F79C9AA2}"/>
    <cellStyle name="Normal 6 5 4 4 3 3 2" xfId="31423" xr:uid="{06166BF6-49AB-4FD9-B6C9-466EFABFB73C}"/>
    <cellStyle name="Normal 6 5 4 4 3 4" xfId="31620" xr:uid="{F51A84E7-859C-4016-A24B-CC6BB58A5781}"/>
    <cellStyle name="Normal 6 5 4 5" xfId="2138" xr:uid="{00000000-0005-0000-0000-0000DC020000}"/>
    <cellStyle name="Normal 6 5 4 5 2" xfId="4627" xr:uid="{F656D414-B9FB-4E57-A874-02EABF4164A9}"/>
    <cellStyle name="Normal 6 5 4 5 3" xfId="30218" xr:uid="{CC65D777-7FA0-471D-A07E-954A4411B4C7}"/>
    <cellStyle name="Normal 6 5 4 5 3 2" xfId="31362" xr:uid="{73E9ABE8-24A6-412C-9014-B32C406F5254}"/>
    <cellStyle name="Normal 6 5 4 5 4" xfId="31558" xr:uid="{6EB7D5EF-0E62-4B3E-BC7A-4EBD9D7356D9}"/>
    <cellStyle name="Normal 6 5 4 6" xfId="4043" xr:uid="{275714B7-5104-4FAB-9E0E-B1CADB04BD20}"/>
    <cellStyle name="Normal 6 5 4 6 2" xfId="4756" xr:uid="{66B4AC42-B19A-46C7-BB60-AA3BF5A56B35}"/>
    <cellStyle name="Normal 6 5 4 6 3" xfId="30334" xr:uid="{0B89003E-3F94-4F85-8781-8734CDF2F216}"/>
    <cellStyle name="Normal 6 5 4 6 3 2" xfId="31476" xr:uid="{28AE4F89-814E-43D6-B004-239043802B5A}"/>
    <cellStyle name="Normal 6 5 4 6 4" xfId="31674" xr:uid="{C9E8D383-49F9-4B00-9D73-DB9D2C0D47B7}"/>
    <cellStyle name="Normal 6 5 4 7" xfId="30153" xr:uid="{2552D7E3-E9B3-4241-AB50-FAF890DD8E42}"/>
    <cellStyle name="Normal 6 5 4 7 2" xfId="30522" xr:uid="{4C0D5AE6-EFC9-4BFA-B323-123CB782B2A7}"/>
    <cellStyle name="Normal 6 5 5" xfId="2070" xr:uid="{00000000-0005-0000-0000-0000CF020000}"/>
    <cellStyle name="Normal 6 5 5 2" xfId="4760" xr:uid="{58B42343-3889-4193-AB92-064DC779A64F}"/>
    <cellStyle name="Normal 6 5 5 3" xfId="30169" xr:uid="{1B9038EE-4F4C-4744-8861-25102551DC54}"/>
    <cellStyle name="Normal 6 5 5 3 2" xfId="30524" xr:uid="{438B0090-C4E0-4040-B6B8-2ED195399BE5}"/>
    <cellStyle name="Normal 6 5 5 4" xfId="31509" xr:uid="{22A88986-2C4B-4B97-B1CE-8329EB5EAAF9}"/>
    <cellStyle name="Normal 6 5 6" xfId="30113" xr:uid="{8D7A58C9-2680-41F9-B10A-5FB6EB00FD95}"/>
    <cellStyle name="Normal 6 5 6 2" xfId="30474" xr:uid="{6AC3E222-93E2-4ED5-A04F-8AD2183A95F8}"/>
    <cellStyle name="Normal 6 6" xfId="1313" xr:uid="{00000000-0005-0000-0000-0000F2060000}"/>
    <cellStyle name="Normal 6 6 10" xfId="30155" xr:uid="{52A1F13F-0078-432B-BBAA-5F6768E9F38E}"/>
    <cellStyle name="Normal 6 6 10 2" xfId="31502"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8" xr:uid="{FF7B7CA6-5BAD-4B3B-BFA9-B67F9521BFD9}"/>
    <cellStyle name="Normal 6 6 3 3 2 3" xfId="23760" xr:uid="{C401F704-A611-42D7-8DE8-0593ABE99CAF}"/>
    <cellStyle name="Normal 6 6 3 3 3" xfId="1319" xr:uid="{00000000-0005-0000-0000-0000F8060000}"/>
    <cellStyle name="Normal 6 6 3 3 4" xfId="2141" xr:uid="{00000000-0005-0000-0000-0000E4020000}"/>
    <cellStyle name="Normal 6 6 3 3 4 2" xfId="4745" xr:uid="{DCE992B0-96C0-4517-B80E-99DBA26EC200}"/>
    <cellStyle name="Normal 6 6 3 3 4 3" xfId="25599" xr:uid="{C235D33F-C474-40C8-AD55-EC553E1D42A9}"/>
    <cellStyle name="Normal 6 6 3 3 4 4" xfId="30221" xr:uid="{1E0F7A3C-2BD1-4F71-A059-2E52E4FFE1B1}"/>
    <cellStyle name="Normal 6 6 3 3 4 4 2" xfId="31365" xr:uid="{0CD2B232-A623-46D5-BE56-9B0330ABDEE6}"/>
    <cellStyle name="Normal 6 6 3 3 4 5" xfId="31561" xr:uid="{644EB2C4-45E6-4172-BD45-78B17057F6A4}"/>
    <cellStyle name="Normal 6 6 3 3 5" xfId="30461" xr:uid="{904D57A7-5920-484C-BF65-E06F982671D6}"/>
    <cellStyle name="Normal 6 6 3 3 6" xfId="30541" xr:uid="{45581F97-261A-4B5F-B6BF-52BB811941F9}"/>
    <cellStyle name="Normal 6 6 3 4" xfId="1320" xr:uid="{00000000-0005-0000-0000-0000F9060000}"/>
    <cellStyle name="Normal 6 6 3 4 2" xfId="1321" xr:uid="{00000000-0005-0000-0000-0000FA060000}"/>
    <cellStyle name="Normal 6 6 3 4 3" xfId="3757" xr:uid="{00000000-0005-0000-0000-00005A060000}"/>
    <cellStyle name="Normal 6 6 3 4 3 2" xfId="4739" xr:uid="{CCE72AF1-1693-42F5-A9FF-B4A64FA2FDC4}"/>
    <cellStyle name="Normal 6 6 3 4 3 3" xfId="30281" xr:uid="{43EAA275-4ABE-462B-9447-B627D0C084F1}"/>
    <cellStyle name="Normal 6 6 3 4 3 3 2" xfId="31424" xr:uid="{93AAD6B1-80BF-4EEF-8D5D-CD727227AB72}"/>
    <cellStyle name="Normal 6 6 3 4 3 4" xfId="31621"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2" xr:uid="{7F9A15D0-EF01-4699-9491-9EC3553B5AF8}"/>
    <cellStyle name="Normal 6 6 4 2 2 3" xfId="25239"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8" xr:uid="{D4480518-64CC-4BAE-AD63-DB0C87A603E7}"/>
    <cellStyle name="Normal 6 6 4 2 3 3 3" xfId="30282" xr:uid="{A757C1CC-289F-47DA-B927-DF3F89752397}"/>
    <cellStyle name="Normal 6 6 4 2 3 3 3 2" xfId="31425" xr:uid="{E50733EF-7DA7-4CC6-8EE1-0A08A8F17A48}"/>
    <cellStyle name="Normal 6 6 4 2 3 3 4" xfId="31622" xr:uid="{116C31C3-ADCC-4EDA-827C-4B657CD536F0}"/>
    <cellStyle name="Normal 6 6 4 2 4" xfId="24610" xr:uid="{0E019910-37DE-43E1-BDD5-941731A48A83}"/>
    <cellStyle name="Normal 6 6 4 3" xfId="1326" xr:uid="{00000000-0005-0000-0000-000000070000}"/>
    <cellStyle name="Normal 6 6 4 4" xfId="2979" xr:uid="{00000000-0005-0000-0000-0000D1070000}"/>
    <cellStyle name="Normal 6 6 4 4 2" xfId="31284" xr:uid="{19635C23-0322-4BD8-97B1-5DC1FA748C5B}"/>
    <cellStyle name="Normal 6 6 4 5" xfId="2142" xr:uid="{00000000-0005-0000-0000-0000E6020000}"/>
    <cellStyle name="Normal 6 6 4 5 2" xfId="4635" xr:uid="{BD1045AF-7E49-48EA-AF41-B1E7071CB221}"/>
    <cellStyle name="Normal 6 6 4 5 3" xfId="30222" xr:uid="{6D024BB1-BCE9-45B1-B4E9-3324C92FA7CE}"/>
    <cellStyle name="Normal 6 6 4 5 3 2" xfId="31366" xr:uid="{A3F6340C-D451-475A-A982-207B891A2261}"/>
    <cellStyle name="Normal 6 6 4 5 4" xfId="31562" xr:uid="{E815B1D5-FDA4-48C8-A684-C03B7EE3E407}"/>
    <cellStyle name="Normal 6 6 4 6" xfId="4046" xr:uid="{7E3C1600-D01B-4C17-A3C8-5A48EC2345CF}"/>
    <cellStyle name="Normal 6 6 4 6 2" xfId="4713" xr:uid="{68449821-113B-44E2-90F0-E71E4937E5CF}"/>
    <cellStyle name="Normal 6 6 4 6 3" xfId="30337" xr:uid="{4FEA25DB-3C81-4F82-B8DE-5FCA09BE2E0B}"/>
    <cellStyle name="Normal 6 6 4 6 3 2" xfId="31479" xr:uid="{1305EA02-9F5C-4ACE-9E7C-1E5681505D17}"/>
    <cellStyle name="Normal 6 6 4 6 4" xfId="31677" xr:uid="{6C3874CC-609C-48F8-B7E4-A3BC65EC6DA6}"/>
    <cellStyle name="Normal 6 6 4 7" xfId="30156" xr:uid="{5E7B4808-922D-4165-8936-0598A0A6DAFF}"/>
    <cellStyle name="Normal 6 6 4 7 2" xfId="30525"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4" xr:uid="{7B28557E-58D5-4C46-AD75-D9193304C79B}"/>
    <cellStyle name="Normal 6 6 6 3 2 3" xfId="30348" xr:uid="{3218E97D-CD8C-4646-865A-D9FE354D3366}"/>
    <cellStyle name="Normal 6 6 6 3 2 3 2" xfId="31488" xr:uid="{3CAE3964-BC01-4657-A282-A605E568255D}"/>
    <cellStyle name="Normal 6 6 6 3 2 4" xfId="31688" xr:uid="{678B2E18-3999-4540-B1B8-C66D5ECF9D30}"/>
    <cellStyle name="Normal 6 6 6 3 3" xfId="25362" xr:uid="{25F2D5BA-2D6F-4E91-8FBB-4B9D252657D9}"/>
    <cellStyle name="Normal 6 6 6 4" xfId="2152" xr:uid="{00000000-0005-0000-0000-0000E9020000}"/>
    <cellStyle name="Normal 6 6 6 4 2" xfId="4689" xr:uid="{114F1330-7415-461B-B792-61BE07D55AC7}"/>
    <cellStyle name="Normal 6 6 6 4 3" xfId="30232" xr:uid="{F58AE918-38CD-4E0E-A2D9-09149BED6B00}"/>
    <cellStyle name="Normal 6 6 6 4 3 2" xfId="31376" xr:uid="{4B856CE8-FBE5-40B9-9BC7-A62E57FFCD5D}"/>
    <cellStyle name="Normal 6 6 6 4 4" xfId="31572" xr:uid="{4C1B4E78-3692-4AD9-812B-F104F8C9273E}"/>
    <cellStyle name="Normal 6 6 6 5" xfId="4095" xr:uid="{E42903F7-CF43-4BB8-AC03-F1EB46C1FC19}"/>
    <cellStyle name="Normal 6 6 6 5 2" xfId="4765" xr:uid="{2CC1BF88-5B5D-4701-8916-7B15CC9D2D01}"/>
    <cellStyle name="Normal 6 6 6 5 3" xfId="30346" xr:uid="{98CCC825-4A1A-42E6-B1AA-0E2C69D86523}"/>
    <cellStyle name="Normal 6 6 6 5 3 2" xfId="30467" xr:uid="{4FBD431D-8DEA-4803-A24A-7EA12E3C3A28}"/>
    <cellStyle name="Normal 6 6 6 5 4" xfId="31686" xr:uid="{C49B3C7B-D919-4712-AAA7-9D97D397881B}"/>
    <cellStyle name="Normal 6 6 6 6" xfId="25712" xr:uid="{CE44424C-FDE2-4274-9AAC-2B2782EEB566}"/>
    <cellStyle name="Normal 6 6 6 6 2" xfId="26401" xr:uid="{DEBDC983-AB32-4C69-A2AF-B29A4C97979C}"/>
    <cellStyle name="Normal 6 6 6 6 3" xfId="31161" xr:uid="{BD47C53A-D048-4DE0-B9CB-CDDE1C18DABC}"/>
    <cellStyle name="Normal 6 6 7" xfId="1331" xr:uid="{00000000-0005-0000-0000-000005070000}"/>
    <cellStyle name="Normal 6 6 7 2" xfId="1332" xr:uid="{00000000-0005-0000-0000-000006070000}"/>
    <cellStyle name="Normal 6 6 7 3" xfId="3759" xr:uid="{00000000-0005-0000-0000-000066060000}"/>
    <cellStyle name="Normal 6 6 7 3 2" xfId="4796" xr:uid="{7A2B7AA4-4D8E-47BA-B48E-48FE92EFB13B}"/>
    <cellStyle name="Normal 6 6 7 3 3" xfId="30283" xr:uid="{2C0FF210-3F32-4667-BC76-A197BDA7207F}"/>
    <cellStyle name="Normal 6 6 7 3 3 2" xfId="31426" xr:uid="{AD38E9A4-55DA-497D-9BB3-C9C7088878B7}"/>
    <cellStyle name="Normal 6 6 7 3 4" xfId="31623" xr:uid="{42646DD9-025F-4705-9E62-4F3B5975772E}"/>
    <cellStyle name="Normal 6 6 8" xfId="2140" xr:uid="{00000000-0005-0000-0000-0000E0020000}"/>
    <cellStyle name="Normal 6 6 8 2" xfId="4772" xr:uid="{C961BEA7-4CED-4BA6-BDFD-A714A0F418E5}"/>
    <cellStyle name="Normal 6 6 8 3" xfId="30220" xr:uid="{37158C93-C128-47BC-9E38-D6AD1178AECA}"/>
    <cellStyle name="Normal 6 6 8 3 2" xfId="31364" xr:uid="{872114F9-D194-46EE-A5D9-EE1B0BAD18D4}"/>
    <cellStyle name="Normal 6 6 8 4" xfId="31560" xr:uid="{3F39477A-ED45-441A-A75D-B419A820AC75}"/>
    <cellStyle name="Normal 6 6 9" xfId="4045" xr:uid="{A50BAD3F-B140-4A20-83B4-791B93C5BDD0}"/>
    <cellStyle name="Normal 6 6 9 2" xfId="4821" xr:uid="{7CDE7D59-F383-4AF9-8CAA-D8B18AFC360A}"/>
    <cellStyle name="Normal 6 6 9 3" xfId="30336" xr:uid="{3A6A9E50-0BA5-4941-9213-B78E13DA814B}"/>
    <cellStyle name="Normal 6 6 9 3 2" xfId="31478" xr:uid="{6013DB08-71B5-4C90-970E-D19F82C70232}"/>
    <cellStyle name="Normal 6 6 9 4" xfId="31676" xr:uid="{53DDC73E-BA27-4E23-88D4-7A4DBD3D816F}"/>
    <cellStyle name="Normal 6 7" xfId="29573" xr:uid="{949E648E-1627-4304-B1D4-9DF911CA9729}"/>
    <cellStyle name="Normal 6 7 2" xfId="29630" xr:uid="{0E90CD01-BDD5-4813-BF65-92255AD7581D}"/>
    <cellStyle name="Normal 6 7 2 2" xfId="31249" xr:uid="{93E5B342-B8B5-4605-BBB7-D65BB0DA361E}"/>
    <cellStyle name="Normal 6 7 2 3" xfId="30417" xr:uid="{12179D78-6B54-4E06-83B0-9939D6079D0B}"/>
    <cellStyle name="Normal 6 7 3" xfId="29609" xr:uid="{7AF28517-C91E-49FA-99C2-5F623D4C0532}"/>
    <cellStyle name="Normal 6 7 3 2" xfId="29649" xr:uid="{53DFD4C6-C645-4A38-ACB5-6A77D465B439}"/>
    <cellStyle name="Normal 6 7 3 3" xfId="30391" xr:uid="{A5E5D95B-DDD1-4A2C-BD44-CABFE47ABDB3}"/>
    <cellStyle name="Normal 6 7 3 4" xfId="30378" xr:uid="{5155BC23-F086-4F1A-906F-131E56510975}"/>
    <cellStyle name="Normal 6 7 3 4 2" xfId="31717" xr:uid="{2BC8B870-CC42-4F6F-B727-0ADF1FB26729}"/>
    <cellStyle name="Normal 6 7 4" xfId="29638" xr:uid="{BF5B92AD-058E-4424-9669-B083BD07B8A2}"/>
    <cellStyle name="Normal 6 7 5" xfId="30365" xr:uid="{F68FEA24-123A-403F-96BE-EBB35A98CD3A}"/>
    <cellStyle name="Normal 6 7 5 2" xfId="31243" xr:uid="{E6CAD0FF-2279-4F48-A47B-5AABE6331490}"/>
    <cellStyle name="Normal 6 7 5 3" xfId="31704" xr:uid="{5A1A3DA2-D180-456E-AB85-E966B8A9EF63}"/>
    <cellStyle name="Normal 6 8" xfId="31495" xr:uid="{87BFBF72-39C8-449B-BCD7-58E40C532503}"/>
    <cellStyle name="Normal 7" xfId="1333" xr:uid="{00000000-0005-0000-0000-000007070000}"/>
    <cellStyle name="Normal 7 10" xfId="1334" xr:uid="{00000000-0005-0000-0000-000008070000}"/>
    <cellStyle name="Normal 7 10 10" xfId="9965" xr:uid="{359EDB8F-CE3F-4AAB-BA56-64B93A8BE2F6}"/>
    <cellStyle name="Normal 7 10 10 2" xfId="20345" xr:uid="{A0EBA2BB-938B-403C-AE99-D606E1476D6E}"/>
    <cellStyle name="Normal 7 10 11" xfId="24755" xr:uid="{DCAAA4C2-9861-49AD-92EC-882F2EE993BF}"/>
    <cellStyle name="Normal 7 10 12" xfId="12620" xr:uid="{9C120931-6A9C-4D9E-867D-D45C3FFA9BE0}"/>
    <cellStyle name="Normal 7 10 2" xfId="1335" xr:uid="{00000000-0005-0000-0000-000009070000}"/>
    <cellStyle name="Normal 7 10 2 2" xfId="1336" xr:uid="{00000000-0005-0000-0000-00000A070000}"/>
    <cellStyle name="Normal 7 10 2 2 2" xfId="5384" xr:uid="{A4B9A53A-3A43-4F3E-97AF-AF5E34941C4F}"/>
    <cellStyle name="Normal 7 10 2 2 2 2" xfId="23996" xr:uid="{5EF00CC8-C1B7-452B-B020-E7942E28CFBA}"/>
    <cellStyle name="Normal 7 10 2 2 2 3" xfId="26134" xr:uid="{DA00C987-569E-4341-827D-79B457BCFD94}"/>
    <cellStyle name="Normal 7 10 2 2 2 4" xfId="14681" xr:uid="{AF8FDFBD-6E65-4DA8-8B0E-B3F6654E15C5}"/>
    <cellStyle name="Normal 7 10 2 2 3" xfId="7134" xr:uid="{1F695DB0-07BF-463B-8722-C8FD9DE9EB6F}"/>
    <cellStyle name="Normal 7 10 2 2 3 2" xfId="27649" xr:uid="{8920B3EA-FA12-4A67-8439-E48C80F70C78}"/>
    <cellStyle name="Normal 7 10 2 2 3 3" xfId="26462" xr:uid="{E77B95E4-620B-4F7D-AC90-1902E601BB1F}"/>
    <cellStyle name="Normal 7 10 2 2 3 4" xfId="17514" xr:uid="{F420B961-5D2F-4632-BE6A-9C566417EBFD}"/>
    <cellStyle name="Normal 7 10 2 2 4" xfId="9967" xr:uid="{5F7FA390-95AA-49B3-AFEE-72F4C6921564}"/>
    <cellStyle name="Normal 7 10 2 2 4 2" xfId="29442" xr:uid="{9F168CC0-FBA2-4457-95B5-94D8723EC7E6}"/>
    <cellStyle name="Normal 7 10 2 2 4 3" xfId="20347" xr:uid="{20AEA8B9-C71C-492C-B138-253E81DD2236}"/>
    <cellStyle name="Normal 7 10 2 2 5" xfId="23411" xr:uid="{8A0A8ABF-D98B-4B79-A80A-A3B39774D71E}"/>
    <cellStyle name="Normal 7 10 2 2 6" xfId="13991" xr:uid="{6D8B82FA-0E6C-4705-9C7C-2244EF70DF8B}"/>
    <cellStyle name="Normal 7 10 2 3" xfId="2814" xr:uid="{00000000-0005-0000-0000-0000DA070000}"/>
    <cellStyle name="Normal 7 10 2 3 2" xfId="6029" xr:uid="{E04C8CEC-3F9D-4245-AA24-EF8271A18E37}"/>
    <cellStyle name="Normal 7 10 2 3 2 2" xfId="27609" xr:uid="{47AA8E0E-5398-489F-9C7E-069702AF5635}"/>
    <cellStyle name="Normal 7 10 2 3 2 3" xfId="15483" xr:uid="{7ED1D0C9-1B01-46B9-9DAD-C57BBC4FCD35}"/>
    <cellStyle name="Normal 7 10 2 3 3" xfId="7936" xr:uid="{1FEF77F3-0BD1-4C29-8FBA-6684FC4B16E9}"/>
    <cellStyle name="Normal 7 10 2 3 3 2" xfId="18316" xr:uid="{55CD75F5-A303-475B-ADFC-8BC97820FAA9}"/>
    <cellStyle name="Normal 7 10 2 3 4" xfId="10769" xr:uid="{AF006C00-1996-4209-87E4-9E26DBCAE9E4}"/>
    <cellStyle name="Normal 7 10 2 3 4 2" xfId="21149" xr:uid="{A4287C7A-E3EA-47F2-9467-86089E66D99F}"/>
    <cellStyle name="Normal 7 10 2 3 5" xfId="25406" xr:uid="{F96F5F49-5B26-4FCC-A7A2-514258545DFA}"/>
    <cellStyle name="Normal 7 10 2 3 6" xfId="13282" xr:uid="{A7A63833-42D2-46E1-964C-4D829DD7806C}"/>
    <cellStyle name="Normal 7 10 2 4" xfId="4209" xr:uid="{0F502A3E-63E3-4E2E-8374-0554430612A7}"/>
    <cellStyle name="Normal 7 10 2 4 2" xfId="8980" xr:uid="{AB6A1B5F-780F-4A02-8EBF-59D98E232FA1}"/>
    <cellStyle name="Normal 7 10 2 4 2 2" xfId="29061" xr:uid="{BE39E1FE-354A-41F3-A150-7076FFA64329}"/>
    <cellStyle name="Normal 7 10 2 4 2 3" xfId="19360" xr:uid="{76DF4956-5777-4EED-9D8B-AF88C6B58339}"/>
    <cellStyle name="Normal 7 10 2 4 3" xfId="11813" xr:uid="{11388FA3-A7FB-4627-B1A8-85D14666261B}"/>
    <cellStyle name="Normal 7 10 2 4 3 2" xfId="22193" xr:uid="{18DDC2C6-0556-401C-AEC8-9E605AC46C13}"/>
    <cellStyle name="Normal 7 10 2 4 4" xfId="24510" xr:uid="{1D9F726A-6BCE-4942-A09A-7B22BDAD81ED}"/>
    <cellStyle name="Normal 7 10 2 4 5" xfId="16527" xr:uid="{76A4361B-AE12-42E6-9D40-C4A92532D484}"/>
    <cellStyle name="Normal 7 10 2 5" xfId="5383" xr:uid="{E5553ABE-3B56-49CC-AFEC-C7BD663E3D93}"/>
    <cellStyle name="Normal 7 10 2 5 2" xfId="27739" xr:uid="{6FB7CD1E-BB98-47A7-866A-C32DB96261CF}"/>
    <cellStyle name="Normal 7 10 2 5 3" xfId="14680" xr:uid="{BFF043C1-DCF2-4466-9280-99DB4D43F2AE}"/>
    <cellStyle name="Normal 7 10 2 6" xfId="7133" xr:uid="{6361ED63-A707-4DFE-9CD2-D4B3AAB26F1C}"/>
    <cellStyle name="Normal 7 10 2 6 2" xfId="17513" xr:uid="{3F86AD79-75C2-4043-9D87-7D65193261D4}"/>
    <cellStyle name="Normal 7 10 2 7" xfId="9966" xr:uid="{E54C6F80-500C-4B60-A673-1AE452898B48}"/>
    <cellStyle name="Normal 7 10 2 7 2" xfId="20346" xr:uid="{51356147-A5F8-47C0-A2EC-BB586B96B995}"/>
    <cellStyle name="Normal 7 10 2 8" xfId="23326" xr:uid="{04908B98-1AF4-44E0-98BC-2FDD3A60EB33}"/>
    <cellStyle name="Normal 7 10 2 9" xfId="12778" xr:uid="{D1BE6283-3FDA-49AA-8341-13787A20BF3F}"/>
    <cellStyle name="Normal 7 10 3" xfId="1337" xr:uid="{00000000-0005-0000-0000-00000B070000}"/>
    <cellStyle name="Normal 7 10 3 2" xfId="4568" xr:uid="{11FCBC09-A35D-4151-A26B-9C6373D21978}"/>
    <cellStyle name="Normal 7 10 3 2 2" xfId="9339" xr:uid="{D9CF7BA1-92E5-4591-9602-33ECCA660599}"/>
    <cellStyle name="Normal 7 10 3 2 2 2" xfId="29313" xr:uid="{9145F611-582B-4B1F-BCE6-D7A1BCD64F24}"/>
    <cellStyle name="Normal 7 10 3 2 2 3" xfId="19719" xr:uid="{BE77D7EB-6259-4ACB-8F57-D12C7AB8F4A3}"/>
    <cellStyle name="Normal 7 10 3 2 3" xfId="12172" xr:uid="{A8FF997D-3A24-4D21-91AF-B7051C583D89}"/>
    <cellStyle name="Normal 7 10 3 2 3 2" xfId="22552" xr:uid="{3C37EBCB-BCA8-4433-9BA6-1FFA34A34C78}"/>
    <cellStyle name="Normal 7 10 3 2 4" xfId="24774" xr:uid="{DA082615-1FF6-43D0-849D-F4B31354C96A}"/>
    <cellStyle name="Normal 7 10 3 2 5" xfId="16886" xr:uid="{B9FDA2A6-F21D-4474-8FE5-A5A79B469669}"/>
    <cellStyle name="Normal 7 10 3 3" xfId="5385" xr:uid="{6608DE53-BD66-4FE6-A7ED-DEEE29BF5B7A}"/>
    <cellStyle name="Normal 7 10 3 3 2" xfId="23456" xr:uid="{AD02EF29-A0BC-4C69-9C51-E0CCE8F7985D}"/>
    <cellStyle name="Normal 7 10 3 3 3" xfId="28175" xr:uid="{5786EC6E-BC84-46CD-9DCF-C5BF731604E8}"/>
    <cellStyle name="Normal 7 10 3 3 4" xfId="14682" xr:uid="{DC83B160-367D-4B98-BCE1-0DC66EBC19B5}"/>
    <cellStyle name="Normal 7 10 3 4" xfId="7135" xr:uid="{37226F6C-8048-4F92-BE47-4D8E2236DF60}"/>
    <cellStyle name="Normal 7 10 3 4 2" xfId="23393" xr:uid="{41637022-843A-442E-8875-D6C6DF8B744A}"/>
    <cellStyle name="Normal 7 10 3 4 3" xfId="26426" xr:uid="{25EC9742-984F-4EBF-B238-BFA9D1E97032}"/>
    <cellStyle name="Normal 7 10 3 4 4" xfId="17515" xr:uid="{190C4A24-CB20-40C2-93A7-61356E2833BD}"/>
    <cellStyle name="Normal 7 10 3 5" xfId="9968" xr:uid="{4210E821-E696-44AC-A9C0-8619178DC8C7}"/>
    <cellStyle name="Normal 7 10 3 5 2" xfId="29443" xr:uid="{80A92848-3D34-423A-8117-F7F695E07DDF}"/>
    <cellStyle name="Normal 7 10 3 5 3" xfId="20348" xr:uid="{40C46509-62EF-4080-9C0C-473775E255EA}"/>
    <cellStyle name="Normal 7 10 3 6" xfId="24565" xr:uid="{2CAF589F-8D02-41D7-B31B-B14902BAD6B1}"/>
    <cellStyle name="Normal 7 10 3 7" xfId="13992" xr:uid="{4BA0991D-B842-41FD-A4E6-6706B5AC3923}"/>
    <cellStyle name="Normal 7 10 4" xfId="1338" xr:uid="{00000000-0005-0000-0000-00000C070000}"/>
    <cellStyle name="Normal 7 10 4 2" xfId="5386" xr:uid="{7F2299F0-9DB4-4D9A-9001-239F73A775C7}"/>
    <cellStyle name="Normal 7 10 4 2 2" xfId="25554" xr:uid="{E5CEE4C4-4715-4AF9-9AA9-3AB12C7D7BF8}"/>
    <cellStyle name="Normal 7 10 4 2 3" xfId="26717" xr:uid="{0518671A-3004-4D51-92EB-14748FE8D4D0}"/>
    <cellStyle name="Normal 7 10 4 2 4" xfId="14683" xr:uid="{55D487BB-2CE0-4823-9C2E-173D990CFA5F}"/>
    <cellStyle name="Normal 7 10 4 3" xfId="7136" xr:uid="{C8001552-B498-40A9-A99C-CEE758884F72}"/>
    <cellStyle name="Normal 7 10 4 3 2" xfId="28477" xr:uid="{E5EEF2C8-A902-4BCF-96B2-5CC315E52353}"/>
    <cellStyle name="Normal 7 10 4 3 3" xfId="17516" xr:uid="{6358BC15-32A6-4BE3-B493-53E3BDD20DAE}"/>
    <cellStyle name="Normal 7 10 4 4" xfId="9969" xr:uid="{323580FE-EEE3-4E8D-80EE-29C6171B7494}"/>
    <cellStyle name="Normal 7 10 4 4 2" xfId="20349" xr:uid="{543851B6-A0ED-47F7-B76F-4F54F2EE5AB8}"/>
    <cellStyle name="Normal 7 10 4 5" xfId="22745" xr:uid="{3749016E-AA7A-4454-A1DA-C500517CF5AF}"/>
    <cellStyle name="Normal 7 10 4 6" xfId="13476" xr:uid="{502BFF64-2BE5-4EE4-B1CD-8F3328BE0C78}"/>
    <cellStyle name="Normal 7 10 5" xfId="2507" xr:uid="{00000000-0005-0000-0000-0000DD070000}"/>
    <cellStyle name="Normal 7 10 5 2" xfId="5786" xr:uid="{F0CC4165-7ADF-41DD-9346-8605F4BE5F3F}"/>
    <cellStyle name="Normal 7 10 5 2 2" xfId="25865" xr:uid="{B61FC58C-C78F-4942-ACE6-ACDE5712BCEF}"/>
    <cellStyle name="Normal 7 10 5 2 3" xfId="15178" xr:uid="{06A66D68-83F9-4B41-B43E-B0BCDBDFA79B}"/>
    <cellStyle name="Normal 7 10 5 3" xfId="7631" xr:uid="{DC12FF0F-A626-4A05-B5C9-CD8DE60BA160}"/>
    <cellStyle name="Normal 7 10 5 3 2" xfId="18011" xr:uid="{5787543C-7E1F-4E36-B71B-5D68C378B636}"/>
    <cellStyle name="Normal 7 10 5 4" xfId="10464" xr:uid="{46DB715C-7B80-44DC-9221-E9A221CBC736}"/>
    <cellStyle name="Normal 7 10 5 4 2" xfId="20844" xr:uid="{EECD5737-11A0-43FC-9A91-FF0D15B9D4B4}"/>
    <cellStyle name="Normal 7 10 5 5" xfId="25101" xr:uid="{4597B0DB-FED5-4E2B-B408-D8ED4E270D5D}"/>
    <cellStyle name="Normal 7 10 5 6" xfId="12894" xr:uid="{CEC3B7B2-46A5-4240-8249-298F51D0FDF8}"/>
    <cellStyle name="Normal 7 10 6" xfId="2387" xr:uid="{00000000-0005-0000-0000-0000D7070000}"/>
    <cellStyle name="Normal 7 10 6 2" xfId="7513" xr:uid="{33EEEEBC-3999-4154-AF49-1DDEC298D42F}"/>
    <cellStyle name="Normal 7 10 6 2 2" xfId="27727" xr:uid="{6E27EFFE-3410-442F-AB71-2298894BF39B}"/>
    <cellStyle name="Normal 7 10 6 2 3" xfId="17893" xr:uid="{166C65E8-4599-47E7-9E14-4A04EC4114C6}"/>
    <cellStyle name="Normal 7 10 6 3" xfId="10346" xr:uid="{7A5E4030-AFE3-4F5F-8ABC-172E1EB362CC}"/>
    <cellStyle name="Normal 7 10 6 3 2" xfId="20726" xr:uid="{84B406C7-CBEC-47CD-9FE7-F652727532BA}"/>
    <cellStyle name="Normal 7 10 6 4" xfId="23001" xr:uid="{451DD849-E7A2-416E-9306-9DD9DD1584EB}"/>
    <cellStyle name="Normal 7 10 6 5" xfId="15060" xr:uid="{5AF3D516-CBE8-4A12-8927-868403AD4680}"/>
    <cellStyle name="Normal 7 10 7" xfId="4047" xr:uid="{6E59AE2C-8E82-494C-B3FD-012447F7B53B}"/>
    <cellStyle name="Normal 7 10 7 2" xfId="8832" xr:uid="{22EDCD99-8D6E-4D4F-A745-3609BA3D8FCE}"/>
    <cellStyle name="Normal 7 10 7 2 2" xfId="19212" xr:uid="{F6B184DA-BF4F-4E31-877F-25BC400D3FB4}"/>
    <cellStyle name="Normal 7 10 7 3" xfId="11665" xr:uid="{40CECD75-8C86-4DBF-85D4-8E4C5D42882A}"/>
    <cellStyle name="Normal 7 10 7 3 2" xfId="22045" xr:uid="{AEEFDBF3-74B8-4DDB-8B03-B040D14A0ADF}"/>
    <cellStyle name="Normal 7 10 7 4" xfId="27427" xr:uid="{2103D2B5-8BCE-41ED-8FCE-241BE7C0470A}"/>
    <cellStyle name="Normal 7 10 7 5" xfId="16379" xr:uid="{1A0EA109-9C61-4286-AECE-80E16F59AB5F}"/>
    <cellStyle name="Normal 7 10 8" xfId="5382" xr:uid="{91C3F893-9AC0-43F1-A489-DF9A5D70CB6F}"/>
    <cellStyle name="Normal 7 10 8 2" xfId="14679" xr:uid="{8DCBDF70-C312-4F7B-9F46-EE95B2AB0865}"/>
    <cellStyle name="Normal 7 10 9" xfId="7132" xr:uid="{15515014-6102-4EEC-8091-16EDB1B419C8}"/>
    <cellStyle name="Normal 7 10 9 2" xfId="17512" xr:uid="{E0F45A6C-1380-40AF-953D-8F8EC9A6BF5E}"/>
    <cellStyle name="Normal 7 11" xfId="1339" xr:uid="{00000000-0005-0000-0000-00000D070000}"/>
    <cellStyle name="Normal 7 11 10" xfId="9970" xr:uid="{22363347-2364-4785-9EB3-D6EE67D8D6F9}"/>
    <cellStyle name="Normal 7 11 10 2" xfId="20350" xr:uid="{D482AEAA-D25E-4AFC-B026-BD68ADA08397}"/>
    <cellStyle name="Normal 7 11 11" xfId="24778" xr:uid="{0D03B689-F3C3-414F-A68D-8351DA2E048C}"/>
    <cellStyle name="Normal 7 11 12" xfId="12621" xr:uid="{EC8688B2-80C3-4313-A060-3151A0DA0DE4}"/>
    <cellStyle name="Normal 7 11 2" xfId="1340" xr:uid="{00000000-0005-0000-0000-00000E070000}"/>
    <cellStyle name="Normal 7 11 2 2" xfId="1341" xr:uid="{00000000-0005-0000-0000-00000F070000}"/>
    <cellStyle name="Normal 7 11 2 2 2" xfId="5389" xr:uid="{8988D664-B5A8-496D-9580-6A16654365BE}"/>
    <cellStyle name="Normal 7 11 2 2 2 2" xfId="23082" xr:uid="{2975A7BF-990C-4EB9-9FE8-09F902CEE05D}"/>
    <cellStyle name="Normal 7 11 2 2 2 3" xfId="28018" xr:uid="{30920CE1-C917-4DEE-BD2A-0A0ADF2E79A0}"/>
    <cellStyle name="Normal 7 11 2 2 2 4" xfId="14686" xr:uid="{671B26F3-3577-4616-B5B5-55038CCCEF22}"/>
    <cellStyle name="Normal 7 11 2 2 3" xfId="7139" xr:uid="{65E79FC5-F13B-483E-A18B-B523871FF8EA}"/>
    <cellStyle name="Normal 7 11 2 2 3 2" xfId="27651" xr:uid="{1F447489-C760-4008-BF9A-963663F4F494}"/>
    <cellStyle name="Normal 7 11 2 2 3 3" xfId="26148" xr:uid="{BBD97FE4-4EEF-4535-B758-1DBF9848DBAF}"/>
    <cellStyle name="Normal 7 11 2 2 3 4" xfId="17519" xr:uid="{1E6750DA-7494-4FFF-8E5E-106522FD205C}"/>
    <cellStyle name="Normal 7 11 2 2 4" xfId="9972" xr:uid="{713C0F8E-83B0-4BFC-954C-AA99327C3BB6}"/>
    <cellStyle name="Normal 7 11 2 2 4 2" xfId="29444" xr:uid="{E593ECA3-1A30-446D-A231-9434060115B5}"/>
    <cellStyle name="Normal 7 11 2 2 4 3" xfId="20352" xr:uid="{033D2FB3-A140-4952-81E1-D1EBA10C7073}"/>
    <cellStyle name="Normal 7 11 2 2 5" xfId="24789" xr:uid="{19BD2E79-0BDF-4C70-BAE1-D84ECE040918}"/>
    <cellStyle name="Normal 7 11 2 2 6" xfId="13993" xr:uid="{39CD0ED1-E0DF-4B7C-9F24-EA6975AF709F}"/>
    <cellStyle name="Normal 7 11 2 3" xfId="2815" xr:uid="{00000000-0005-0000-0000-0000E1070000}"/>
    <cellStyle name="Normal 7 11 2 3 2" xfId="6030" xr:uid="{B3499556-E0C0-40C1-A3F5-6D139E58775D}"/>
    <cellStyle name="Normal 7 11 2 3 2 2" xfId="28469" xr:uid="{6446AA42-626D-4812-BD9C-9BA3A2B1A16F}"/>
    <cellStyle name="Normal 7 11 2 3 2 3" xfId="15484" xr:uid="{6D2591B6-AD6D-458F-BE31-B961D271A5D8}"/>
    <cellStyle name="Normal 7 11 2 3 3" xfId="7937" xr:uid="{B11481E7-C52A-430F-A6A9-79845D0D0905}"/>
    <cellStyle name="Normal 7 11 2 3 3 2" xfId="18317" xr:uid="{EC7DB7D9-279D-47C5-B892-78AB28936435}"/>
    <cellStyle name="Normal 7 11 2 3 4" xfId="10770" xr:uid="{A294334B-7AB2-4BE7-8BBC-EDE42B16F733}"/>
    <cellStyle name="Normal 7 11 2 3 4 2" xfId="21150" xr:uid="{59BD4C94-5818-4225-8EE9-0676871EE40A}"/>
    <cellStyle name="Normal 7 11 2 3 5" xfId="22983" xr:uid="{982E7633-AB26-42ED-821A-58EF5A73554B}"/>
    <cellStyle name="Normal 7 11 2 3 6" xfId="13283" xr:uid="{7C6C56FD-6166-47FA-A994-CF7328094250}"/>
    <cellStyle name="Normal 7 11 2 4" xfId="4210" xr:uid="{03FEBAA3-ABD2-4159-8032-1B1639440376}"/>
    <cellStyle name="Normal 7 11 2 4 2" xfId="8981" xr:uid="{E244D5CC-479E-4B54-8335-EEEB4922CB6B}"/>
    <cellStyle name="Normal 7 11 2 4 2 2" xfId="29062" xr:uid="{5ACFA86F-47FB-4AD9-AC48-971BBD014052}"/>
    <cellStyle name="Normal 7 11 2 4 2 3" xfId="19361" xr:uid="{0C284C7A-9173-47A4-8674-4E00B9C49257}"/>
    <cellStyle name="Normal 7 11 2 4 3" xfId="11814" xr:uid="{C1073F48-C366-435F-ADD9-85E76175FD1E}"/>
    <cellStyle name="Normal 7 11 2 4 3 2" xfId="22194" xr:uid="{C0671745-4072-450D-B085-3F3BDA1631C1}"/>
    <cellStyle name="Normal 7 11 2 4 4" xfId="23461" xr:uid="{F4430A89-939B-403D-95E7-821BB245F15C}"/>
    <cellStyle name="Normal 7 11 2 4 5" xfId="16528" xr:uid="{6CB6507E-4EB5-4336-A00B-89561EB712C1}"/>
    <cellStyle name="Normal 7 11 2 5" xfId="5388" xr:uid="{33BC3003-5F75-4A00-B41C-1C326665A7E7}"/>
    <cellStyle name="Normal 7 11 2 5 2" xfId="26689" xr:uid="{1D5FE240-5B8C-4BE8-A775-60BCA533EF2D}"/>
    <cellStyle name="Normal 7 11 2 5 3" xfId="14685" xr:uid="{6B135D0D-D75E-4BCF-A439-F8F6D830949D}"/>
    <cellStyle name="Normal 7 11 2 6" xfId="7138" xr:uid="{4C754E41-B74C-4AF5-8DBE-1D20CADFDF17}"/>
    <cellStyle name="Normal 7 11 2 6 2" xfId="17518" xr:uid="{9709B54F-A3FB-4619-B026-9EEEA158A0B2}"/>
    <cellStyle name="Normal 7 11 2 7" xfId="9971" xr:uid="{E9E114BA-5E97-43B4-B002-1EC42D644C46}"/>
    <cellStyle name="Normal 7 11 2 7 2" xfId="20351" xr:uid="{FF924DB4-FE08-47AD-BDD5-07FE49CE2E17}"/>
    <cellStyle name="Normal 7 11 2 8" xfId="23102" xr:uid="{8E9B7949-C2D4-4A5C-945B-49928DDC6DB0}"/>
    <cellStyle name="Normal 7 11 2 9" xfId="12779" xr:uid="{36C38E79-D0A4-447D-808C-55992FED73C8}"/>
    <cellStyle name="Normal 7 11 3" xfId="1342" xr:uid="{00000000-0005-0000-0000-000010070000}"/>
    <cellStyle name="Normal 7 11 3 2" xfId="4569" xr:uid="{F08FB077-443F-4C3C-896B-7515BA92433E}"/>
    <cellStyle name="Normal 7 11 3 2 2" xfId="9340" xr:uid="{D27B75A4-C000-467A-888F-1365130BA248}"/>
    <cellStyle name="Normal 7 11 3 2 2 2" xfId="29314" xr:uid="{A2FADAEA-ACA2-4144-8B05-40848E622347}"/>
    <cellStyle name="Normal 7 11 3 2 2 3" xfId="19720" xr:uid="{83BA6AA1-CCA4-45A7-820C-0465F5FEB0CA}"/>
    <cellStyle name="Normal 7 11 3 2 3" xfId="12173" xr:uid="{C82CB428-B76D-467F-988A-CA6D9E9E7A19}"/>
    <cellStyle name="Normal 7 11 3 2 3 2" xfId="22553" xr:uid="{9377B91C-26C4-41C9-BEE6-00E76C7B3FD7}"/>
    <cellStyle name="Normal 7 11 3 2 4" xfId="24894" xr:uid="{F31113B0-56C7-4E4C-93A6-8AF8E5789575}"/>
    <cellStyle name="Normal 7 11 3 2 5" xfId="16887" xr:uid="{8A63E600-65C8-4046-87F2-D20EF988AEDB}"/>
    <cellStyle name="Normal 7 11 3 3" xfId="5390" xr:uid="{E83D9A71-3DF9-43C8-B99C-E8E7B5C91885}"/>
    <cellStyle name="Normal 7 11 3 3 2" xfId="26856" xr:uid="{4BF5156C-88F7-4E45-9120-659344145EE1}"/>
    <cellStyle name="Normal 7 11 3 3 3" xfId="26385" xr:uid="{E7B2315B-E9DD-45FD-ADB1-13B5781B4026}"/>
    <cellStyle name="Normal 7 11 3 3 4" xfId="14687" xr:uid="{BF1817F3-3BA0-46A5-A4BF-75EE8ECFE377}"/>
    <cellStyle name="Normal 7 11 3 4" xfId="7140" xr:uid="{5280A6C7-2B48-4649-87D3-ADCC9DE95D0D}"/>
    <cellStyle name="Normal 7 11 3 4 2" xfId="28200" xr:uid="{812E5A52-87B2-4B40-843F-2D4080B355B3}"/>
    <cellStyle name="Normal 7 11 3 4 3" xfId="26737" xr:uid="{F071AE18-5C98-42D9-8191-89BC464A6E09}"/>
    <cellStyle name="Normal 7 11 3 4 4" xfId="17520" xr:uid="{14CFB8E9-AF26-41C8-AD18-296C9923FCBD}"/>
    <cellStyle name="Normal 7 11 3 5" xfId="9973" xr:uid="{896AB2E8-DD97-4B33-8F61-8C857134410C}"/>
    <cellStyle name="Normal 7 11 3 5 2" xfId="29445" xr:uid="{D5BA7E4F-8041-4F50-9F60-E57D00D4F08C}"/>
    <cellStyle name="Normal 7 11 3 5 3" xfId="20353" xr:uid="{2405E0A6-8308-436C-8A8A-D9C945072D28}"/>
    <cellStyle name="Normal 7 11 3 6" xfId="23987" xr:uid="{E4BF764F-3EA3-4134-BB4F-58F274E37C53}"/>
    <cellStyle name="Normal 7 11 3 7" xfId="13994" xr:uid="{BC402E3E-614B-4EC0-9F88-BC7D83AF55C6}"/>
    <cellStyle name="Normal 7 11 4" xfId="1343" xr:uid="{00000000-0005-0000-0000-000011070000}"/>
    <cellStyle name="Normal 7 11 4 2" xfId="5391" xr:uid="{2B1EB956-87F5-405E-84BF-C14AABB8AC93}"/>
    <cellStyle name="Normal 7 11 4 2 2" xfId="25699" xr:uid="{03F5981A-72C0-49A1-80CE-EF63FB9D190A}"/>
    <cellStyle name="Normal 7 11 4 2 3" xfId="28015" xr:uid="{FE2C575B-A880-4548-A54F-F6561E8BAF53}"/>
    <cellStyle name="Normal 7 11 4 2 4" xfId="14688" xr:uid="{4733B9B7-2481-42CE-A00E-680030EFEDC2}"/>
    <cellStyle name="Normal 7 11 4 3" xfId="7141" xr:uid="{9315D5C9-5A1E-4CB2-A88B-BF8C964D2BEF}"/>
    <cellStyle name="Normal 7 11 4 3 2" xfId="26138" xr:uid="{1CC7326F-494D-4DD0-B298-1CEA679D0896}"/>
    <cellStyle name="Normal 7 11 4 3 3" xfId="17521" xr:uid="{75DE99CE-A15C-4A73-8BDB-D8AF3D881DC3}"/>
    <cellStyle name="Normal 7 11 4 4" xfId="9974" xr:uid="{F9946A74-E173-43E3-B0BA-96C2ABB2266E}"/>
    <cellStyle name="Normal 7 11 4 4 2" xfId="20354" xr:uid="{39529DF1-034E-45DC-AA26-E9CB938FD2F2}"/>
    <cellStyle name="Normal 7 11 4 5" xfId="22825" xr:uid="{AB87E6D9-E620-421D-A83A-875ADE506B2E}"/>
    <cellStyle name="Normal 7 11 4 6" xfId="13477" xr:uid="{B9F47F6D-4538-4CFF-A2B7-BC413BFB317D}"/>
    <cellStyle name="Normal 7 11 5" xfId="2567" xr:uid="{00000000-0005-0000-0000-0000E4070000}"/>
    <cellStyle name="Normal 7 11 5 2" xfId="5835" xr:uid="{26C688D1-BC0D-4F50-A5C7-7657C905B376}"/>
    <cellStyle name="Normal 7 11 5 2 2" xfId="28563" xr:uid="{7D9370AA-0A8E-41EC-B483-4BE5D92A6336}"/>
    <cellStyle name="Normal 7 11 5 2 3" xfId="15238" xr:uid="{7C6C7EA9-C124-4B2D-A0B6-3002D630344F}"/>
    <cellStyle name="Normal 7 11 5 3" xfId="7691" xr:uid="{BEDCB853-65FC-4481-831B-524757D3FCAC}"/>
    <cellStyle name="Normal 7 11 5 3 2" xfId="18071" xr:uid="{664C40D8-033B-4F6E-8A3F-20052D54B7FA}"/>
    <cellStyle name="Normal 7 11 5 4" xfId="10524" xr:uid="{6BEFBC81-C896-460A-AF49-67FB03DBD65D}"/>
    <cellStyle name="Normal 7 11 5 4 2" xfId="20904" xr:uid="{9784D248-BDC7-4DAD-8326-3937CEAA7CBF}"/>
    <cellStyle name="Normal 7 11 5 5" xfId="22960" xr:uid="{A3774CC2-50E6-45FC-A5EF-F71506B10216}"/>
    <cellStyle name="Normal 7 11 5 6" xfId="12954" xr:uid="{03371C5D-BDEC-46D2-B5BA-E5D0E54B2A6D}"/>
    <cellStyle name="Normal 7 11 6" xfId="2388" xr:uid="{00000000-0005-0000-0000-0000DE070000}"/>
    <cellStyle name="Normal 7 11 6 2" xfId="7514" xr:uid="{71D714A7-6425-4457-A44E-C0871A29E4D1}"/>
    <cellStyle name="Normal 7 11 6 2 2" xfId="26744" xr:uid="{45F2AD07-E73E-4F52-B3D4-7FA7DADA198E}"/>
    <cellStyle name="Normal 7 11 6 2 3" xfId="17894" xr:uid="{1D76FDE9-70BF-4C37-BEA9-A8F50FBE07C0}"/>
    <cellStyle name="Normal 7 11 6 3" xfId="10347" xr:uid="{03A8D8C7-3A30-41C0-8D5F-EA494CA6BF65}"/>
    <cellStyle name="Normal 7 11 6 3 2" xfId="20727" xr:uid="{D5C21043-BB2A-4BE9-A353-E036D0635D5F}"/>
    <cellStyle name="Normal 7 11 6 4" xfId="25227" xr:uid="{2258CC28-F1D6-4E1D-8E91-0B27D3C48212}"/>
    <cellStyle name="Normal 7 11 6 5" xfId="15061" xr:uid="{52ADF66A-EB29-4A19-9CFB-5C7149705B6B}"/>
    <cellStyle name="Normal 7 11 7" xfId="4048" xr:uid="{EE667E84-03EA-4DAE-9CA5-DE6E77CCCF57}"/>
    <cellStyle name="Normal 7 11 7 2" xfId="8833" xr:uid="{EC9C2E3F-2204-4C36-8420-00000D705654}"/>
    <cellStyle name="Normal 7 11 7 2 2" xfId="19213" xr:uid="{4C367804-265D-474F-8198-FD538DAF5C9C}"/>
    <cellStyle name="Normal 7 11 7 3" xfId="11666" xr:uid="{56C55BEB-45EC-47E1-9373-A82619D5626C}"/>
    <cellStyle name="Normal 7 11 7 3 2" xfId="22046" xr:uid="{40342CC9-EA1D-41D4-B8B6-DCF058DCDC7A}"/>
    <cellStyle name="Normal 7 11 7 4" xfId="26605" xr:uid="{FC4E2446-8912-4D18-A47F-03FE12A54429}"/>
    <cellStyle name="Normal 7 11 7 5" xfId="16380" xr:uid="{39A3BD08-EAD5-4B60-B444-33BF85C21607}"/>
    <cellStyle name="Normal 7 11 8" xfId="5387" xr:uid="{AE210D88-C35F-41A1-892C-EC73F777EA89}"/>
    <cellStyle name="Normal 7 11 8 2" xfId="14684" xr:uid="{697C4BEC-E756-4A56-BB90-A414E65CC7E7}"/>
    <cellStyle name="Normal 7 11 9" xfId="7137" xr:uid="{566D06A8-060B-4D4C-BF61-F11ACD1F1823}"/>
    <cellStyle name="Normal 7 11 9 2" xfId="17517" xr:uid="{8C424DED-38E2-4C61-9583-22F0578D51C4}"/>
    <cellStyle name="Normal 7 12" xfId="1344" xr:uid="{00000000-0005-0000-0000-000012070000}"/>
    <cellStyle name="Normal 7 12 10" xfId="23317" xr:uid="{520EC44C-78C8-4AC2-929A-A416E99E52C9}"/>
    <cellStyle name="Normal 7 12 11" xfId="12622" xr:uid="{A97707B5-E08C-48E6-9EE8-4A9B22071A35}"/>
    <cellStyle name="Normal 7 12 2" xfId="1345" xr:uid="{00000000-0005-0000-0000-000013070000}"/>
    <cellStyle name="Normal 7 12 2 2" xfId="3416" xr:uid="{00000000-0005-0000-0000-0000E7070000}"/>
    <cellStyle name="Normal 7 12 2 2 2" xfId="6470" xr:uid="{39A9088A-FC78-4479-9DC7-ADCB235A6669}"/>
    <cellStyle name="Normal 7 12 2 2 2 2" xfId="28741" xr:uid="{A27641FD-E14A-4138-B691-D10FAFFA8D97}"/>
    <cellStyle name="Normal 7 12 2 2 2 3" xfId="27110" xr:uid="{4FD4AE5D-EC8D-49D8-B84F-943CA7D5760D}"/>
    <cellStyle name="Normal 7 12 2 2 2 4" xfId="16041" xr:uid="{C6D30117-175F-40B3-B79A-8E6B2759B86F}"/>
    <cellStyle name="Normal 7 12 2 2 3" xfId="8494" xr:uid="{09FAAEA6-2902-43B4-9CD5-58F656E01952}"/>
    <cellStyle name="Normal 7 12 2 2 3 2" xfId="28931" xr:uid="{4A32288B-9108-4ED3-B56C-46CD030CE8B9}"/>
    <cellStyle name="Normal 7 12 2 2 3 3" xfId="18874" xr:uid="{4A4AC680-1106-44EC-AB55-AA9572950355}"/>
    <cellStyle name="Normal 7 12 2 2 4" xfId="11327" xr:uid="{5D538C14-F16A-4F0B-9C06-428974AD32AD}"/>
    <cellStyle name="Normal 7 12 2 2 4 2" xfId="21707" xr:uid="{5E4EDEA6-1091-4DD7-A00A-CE92F8725E34}"/>
    <cellStyle name="Normal 7 12 2 2 5" xfId="24413" xr:uid="{7901D2B0-000F-4F6C-86FD-56A29FAF769F}"/>
    <cellStyle name="Normal 7 12 2 2 6" xfId="13995" xr:uid="{C5FE40AD-E36F-4CCB-BEFB-5E5A72A83FC6}"/>
    <cellStyle name="Normal 7 12 2 3" xfId="4211" xr:uid="{A9517A6B-EEC9-445A-9525-80D1579B21DF}"/>
    <cellStyle name="Normal 7 12 2 3 2" xfId="8982" xr:uid="{363605A0-3161-4FD3-A341-C6B64A6FB591}"/>
    <cellStyle name="Normal 7 12 2 3 2 2" xfId="29063" xr:uid="{AE9A9A4D-7143-464C-B961-1A5B50B8556C}"/>
    <cellStyle name="Normal 7 12 2 3 2 3" xfId="19362" xr:uid="{DFB227FE-7EFF-4B28-BEEC-F9530618E177}"/>
    <cellStyle name="Normal 7 12 2 3 3" xfId="11815" xr:uid="{D9F5E44E-8BC3-4854-B5FC-FF8E49C7FD99}"/>
    <cellStyle name="Normal 7 12 2 3 3 2" xfId="22195" xr:uid="{24610BF3-40D6-4CEA-A2DD-EE28C0F58DAE}"/>
    <cellStyle name="Normal 7 12 2 3 4" xfId="23163" xr:uid="{A120F433-790D-4C3E-B9C5-19B3E2843367}"/>
    <cellStyle name="Normal 7 12 2 3 5" xfId="16529" xr:uid="{247C4DF2-A610-4F4C-8B2F-72E87FA7ACBB}"/>
    <cellStyle name="Normal 7 12 2 4" xfId="5393" xr:uid="{DAF4E148-D4C3-47A6-8253-21AE8D606AFB}"/>
    <cellStyle name="Normal 7 12 2 4 2" xfId="28069" xr:uid="{15DB74D0-3538-414A-B215-1041392378D9}"/>
    <cellStyle name="Normal 7 12 2 4 3" xfId="26881" xr:uid="{E5DE6082-145C-469C-BD01-97F0936D8F74}"/>
    <cellStyle name="Normal 7 12 2 4 4" xfId="14690" xr:uid="{0FE1914F-D6AB-48FB-A6F7-19C438EA792D}"/>
    <cellStyle name="Normal 7 12 2 5" xfId="7143" xr:uid="{CEEAC735-1F80-42A3-8321-BEBDBBA0EDAD}"/>
    <cellStyle name="Normal 7 12 2 5 2" xfId="26861" xr:uid="{7FC277FB-F359-49BC-944E-08714D7C8310}"/>
    <cellStyle name="Normal 7 12 2 5 3" xfId="17523" xr:uid="{A21AEE0E-7E2E-4844-9A39-7F70268A3FAA}"/>
    <cellStyle name="Normal 7 12 2 6" xfId="9976" xr:uid="{5D104CE3-2005-4D2C-91BA-62CD2764C2A5}"/>
    <cellStyle name="Normal 7 12 2 6 2" xfId="20356" xr:uid="{9DD75C04-C32C-41B7-8B04-005C3689DFA0}"/>
    <cellStyle name="Normal 7 12 2 7" xfId="23334" xr:uid="{8C58B10D-58D2-47E9-A3E4-FC944654C601}"/>
    <cellStyle name="Normal 7 12 2 8" xfId="12780" xr:uid="{E649DBA6-EF38-4C42-A68A-E78C329FCC2E}"/>
    <cellStyle name="Normal 7 12 3" xfId="1346" xr:uid="{00000000-0005-0000-0000-000014070000}"/>
    <cellStyle name="Normal 7 12 3 2" xfId="5394" xr:uid="{443EB7AA-966A-4D81-A596-F8B71D54BD25}"/>
    <cellStyle name="Normal 7 12 3 2 2" xfId="25611" xr:uid="{5D5DB393-479B-466F-B4E5-4C66F774489E}"/>
    <cellStyle name="Normal 7 12 3 2 3" xfId="28418" xr:uid="{C6B812D9-43A0-45C7-A9CF-806826CD411E}"/>
    <cellStyle name="Normal 7 12 3 2 4" xfId="14691" xr:uid="{04FFAD5B-49AD-4C32-AFAF-8DA40DBBAA22}"/>
    <cellStyle name="Normal 7 12 3 3" xfId="7144" xr:uid="{31D08A08-FD56-40CA-BFA7-63A6747620DA}"/>
    <cellStyle name="Normal 7 12 3 3 2" xfId="26761" xr:uid="{20E146AB-C481-46EA-834B-687A32370159}"/>
    <cellStyle name="Normal 7 12 3 3 3" xfId="27371" xr:uid="{126CBA36-0DF7-45A9-8ED3-446F54B25D2D}"/>
    <cellStyle name="Normal 7 12 3 3 4" xfId="17524" xr:uid="{C685EBA9-8168-4E70-83F3-57D4600FB1AD}"/>
    <cellStyle name="Normal 7 12 3 4" xfId="9977" xr:uid="{A4249746-35AA-4BE6-8243-638427CB4973}"/>
    <cellStyle name="Normal 7 12 3 4 2" xfId="27575" xr:uid="{A2246321-1797-4EEC-A361-427FBB7A3C71}"/>
    <cellStyle name="Normal 7 12 3 4 3" xfId="29446" xr:uid="{FC474E0F-94E7-4478-AED2-F6A01BFD2FDA}"/>
    <cellStyle name="Normal 7 12 3 4 4" xfId="20357" xr:uid="{51FAB024-1226-42E8-AAF6-A5FB5429E163}"/>
    <cellStyle name="Normal 7 12 3 5" xfId="25254" xr:uid="{1421110F-A50F-449B-AB95-D639693CB953}"/>
    <cellStyle name="Normal 7 12 3 6" xfId="28275" xr:uid="{FF454D42-2019-4230-B53B-246989797AB1}"/>
    <cellStyle name="Normal 7 12 3 7" xfId="13478" xr:uid="{2801D4D9-EDE0-43F3-B730-EE8A7669444F}"/>
    <cellStyle name="Normal 7 12 4" xfId="2816" xr:uid="{00000000-0005-0000-0000-0000E9070000}"/>
    <cellStyle name="Normal 7 12 4 2" xfId="6031" xr:uid="{32FBEA4A-82E4-4966-A90C-DE535393E8C0}"/>
    <cellStyle name="Normal 7 12 4 2 2" xfId="26916" xr:uid="{D83921AD-51A7-496B-9F3B-A4793FF82044}"/>
    <cellStyle name="Normal 7 12 4 2 3" xfId="15485" xr:uid="{2D53276B-54CA-41C8-BE80-BF030D7DCF54}"/>
    <cellStyle name="Normal 7 12 4 3" xfId="7938" xr:uid="{0B88E007-E916-454D-BD47-675A750BAA0F}"/>
    <cellStyle name="Normal 7 12 4 3 2" xfId="18318" xr:uid="{248BA8B1-C989-48FC-B454-D0156789335F}"/>
    <cellStyle name="Normal 7 12 4 4" xfId="10771" xr:uid="{86F5B672-2CD3-4166-969E-FCF60CE9557C}"/>
    <cellStyle name="Normal 7 12 4 4 2" xfId="21151" xr:uid="{A8B38EA7-380D-48A1-8AAE-42F90DAC3DEA}"/>
    <cellStyle name="Normal 7 12 4 5" xfId="23351" xr:uid="{2EE5C875-92FB-4244-85F1-A7B5269EC329}"/>
    <cellStyle name="Normal 7 12 4 6" xfId="13284" xr:uid="{BD1FAE01-0A6B-405B-AB96-B89554939E0D}"/>
    <cellStyle name="Normal 7 12 5" xfId="2389" xr:uid="{00000000-0005-0000-0000-0000E5070000}"/>
    <cellStyle name="Normal 7 12 5 2" xfId="7515" xr:uid="{2881FDC1-79F9-44C7-AA11-057B3B302194}"/>
    <cellStyle name="Normal 7 12 5 2 2" xfId="25853" xr:uid="{A46F6F50-8C06-4C42-9B61-6C5CC67905B2}"/>
    <cellStyle name="Normal 7 12 5 2 3" xfId="17895" xr:uid="{F32CDA9C-1E49-45A3-B185-E476210ABDD6}"/>
    <cellStyle name="Normal 7 12 5 3" xfId="10348" xr:uid="{D381B5B9-B7F2-4A87-978F-37E3CDBA402E}"/>
    <cellStyle name="Normal 7 12 5 3 2" xfId="20728" xr:uid="{20523882-9569-42C4-B086-CBD4A3E82B11}"/>
    <cellStyle name="Normal 7 12 5 4" xfId="23055" xr:uid="{A6F9EEEE-E8DC-402C-A9B2-22B84D550CD6}"/>
    <cellStyle name="Normal 7 12 5 5" xfId="15062" xr:uid="{85D507C5-997B-4EAA-87BA-0875FAA4D589}"/>
    <cellStyle name="Normal 7 12 6" xfId="4049" xr:uid="{3596E1EC-2AB1-4D44-B20A-1ED70535BDF9}"/>
    <cellStyle name="Normal 7 12 6 2" xfId="8834" xr:uid="{3890EE2A-C302-4021-B00A-634E4D23842F}"/>
    <cellStyle name="Normal 7 12 6 2 2" xfId="28991" xr:uid="{955CD499-595D-414F-AAE0-F71BB9C01778}"/>
    <cellStyle name="Normal 7 12 6 2 3" xfId="19214" xr:uid="{913F2D5D-8627-4B2A-9E1A-D7DD3106EAED}"/>
    <cellStyle name="Normal 7 12 6 3" xfId="11667" xr:uid="{8D6AD15C-FE8F-413E-BF2C-CC63FCCFFCB8}"/>
    <cellStyle name="Normal 7 12 6 3 2" xfId="22047" xr:uid="{471792B2-66A8-4D60-B43F-BA638C8B7E91}"/>
    <cellStyle name="Normal 7 12 6 4" xfId="27817" xr:uid="{0DE08D80-981E-47DC-87CF-4F862B724AE2}"/>
    <cellStyle name="Normal 7 12 6 5" xfId="16381" xr:uid="{0BAED52F-AFEE-4DA3-8A28-08092205E7E4}"/>
    <cellStyle name="Normal 7 12 7" xfId="5392" xr:uid="{E8A85330-10A0-460A-939F-343ADD733E52}"/>
    <cellStyle name="Normal 7 12 7 2" xfId="26834" xr:uid="{43749EB2-AA72-4AF7-BF22-85B893F561AE}"/>
    <cellStyle name="Normal 7 12 7 3" xfId="14689" xr:uid="{C0F1CF48-03EC-48B2-B752-F79DF60FEEC7}"/>
    <cellStyle name="Normal 7 12 8" xfId="7142" xr:uid="{19AAED7C-FA0E-4E9F-B250-A2B26DF88045}"/>
    <cellStyle name="Normal 7 12 8 2" xfId="17522" xr:uid="{F44AA86D-E803-46B6-AFD8-5D043216ECE4}"/>
    <cellStyle name="Normal 7 12 9" xfId="9975" xr:uid="{4B10B018-C750-4555-B579-BF05472304FB}"/>
    <cellStyle name="Normal 7 12 9 2" xfId="20355" xr:uid="{D19C51ED-E470-46EA-B869-F4DFDED11AAE}"/>
    <cellStyle name="Normal 7 13" xfId="1347" xr:uid="{00000000-0005-0000-0000-000015070000}"/>
    <cellStyle name="Normal 7 13 10" xfId="12623" xr:uid="{2D384B92-5D75-46D6-9018-93A54C225D1C}"/>
    <cellStyle name="Normal 7 13 2" xfId="1348" xr:uid="{00000000-0005-0000-0000-000016070000}"/>
    <cellStyle name="Normal 7 13 2 2" xfId="2980" xr:uid="{00000000-0005-0000-0000-0000EC070000}"/>
    <cellStyle name="Normal 7 13 2 2 2" xfId="6133" xr:uid="{FE8D53A9-6625-4430-99D9-D9C3115D7D7F}"/>
    <cellStyle name="Normal 7 13 2 2 2 2" xfId="26921" xr:uid="{D35E8CFE-4AE8-4C13-B4F2-8CD714D39F81}"/>
    <cellStyle name="Normal 7 13 2 2 2 3" xfId="27613" xr:uid="{CF0D11E8-5A7A-4820-A722-7C16EC81CB42}"/>
    <cellStyle name="Normal 7 13 2 2 2 4" xfId="15611" xr:uid="{3C8BF89B-DCC0-4D53-9917-6FCA126DD74B}"/>
    <cellStyle name="Normal 7 13 2 2 3" xfId="8064" xr:uid="{68DDBB74-D7DA-4A47-B658-51081B2BF2CE}"/>
    <cellStyle name="Normal 7 13 2 2 3 2" xfId="28762" xr:uid="{4173E0ED-2598-4D03-AEB0-DE0A25AF7D91}"/>
    <cellStyle name="Normal 7 13 2 2 3 3" xfId="18444" xr:uid="{D59CC203-F6EF-4720-BC0E-DB4824764562}"/>
    <cellStyle name="Normal 7 13 2 2 4" xfId="10897" xr:uid="{C5659DA6-8FD7-405B-AD77-8FD632A8F8C0}"/>
    <cellStyle name="Normal 7 13 2 2 4 2" xfId="21277" xr:uid="{5EAC393A-E25D-4040-AA99-C5645CB40D94}"/>
    <cellStyle name="Normal 7 13 2 2 5" xfId="24434" xr:uid="{3994F3C3-412E-48B0-ADFB-64C6C0CABA60}"/>
    <cellStyle name="Normal 7 13 2 2 6" xfId="13479" xr:uid="{90E73610-F862-45F8-8E78-35B01AF3730E}"/>
    <cellStyle name="Normal 7 13 2 3" xfId="5396" xr:uid="{C2511337-16C9-45A8-9333-468C081E9C80}"/>
    <cellStyle name="Normal 7 13 2 3 2" xfId="23414" xr:uid="{C3B71349-DC77-4278-B639-76402E9E57BC}"/>
    <cellStyle name="Normal 7 13 2 3 3" xfId="28179" xr:uid="{F8A5584B-9B09-4954-8A17-C135DB60EF34}"/>
    <cellStyle name="Normal 7 13 2 3 4" xfId="14693" xr:uid="{D31934AC-F6BB-4307-A8AF-7E5977253F78}"/>
    <cellStyle name="Normal 7 13 2 4" xfId="7146" xr:uid="{20B6FFD0-323F-4558-8FF5-79FB207F6696}"/>
    <cellStyle name="Normal 7 13 2 4 2" xfId="26146" xr:uid="{FF4FF221-A08B-4504-947A-0343A1DB8537}"/>
    <cellStyle name="Normal 7 13 2 4 3" xfId="27173" xr:uid="{20F8625E-931C-4469-924A-DE4AB335F6EB}"/>
    <cellStyle name="Normal 7 13 2 4 4" xfId="17526" xr:uid="{1FF3CC5F-0612-4F2F-B13F-5712F1F3C11E}"/>
    <cellStyle name="Normal 7 13 2 5" xfId="9979" xr:uid="{4AE7471D-0114-489F-8CA8-726EC8830133}"/>
    <cellStyle name="Normal 7 13 2 5 2" xfId="29447" xr:uid="{D7AD06FC-802D-43E1-8C8B-0A71DC954DBA}"/>
    <cellStyle name="Normal 7 13 2 5 3" xfId="20359" xr:uid="{102748FF-B588-497E-B490-1D8C4B75F89E}"/>
    <cellStyle name="Normal 7 13 2 6" xfId="23101" xr:uid="{B4881FC2-88B5-4AF5-8CCF-37B88EFA183D}"/>
    <cellStyle name="Normal 7 13 2 7" xfId="12781" xr:uid="{FC89DDCE-20E0-4D06-9AE1-904260F698CB}"/>
    <cellStyle name="Normal 7 13 3" xfId="1349" xr:uid="{00000000-0005-0000-0000-000017070000}"/>
    <cellStyle name="Normal 7 13 3 2" xfId="5397" xr:uid="{DCB20980-7643-4535-88F9-578CE8FBFBCD}"/>
    <cellStyle name="Normal 7 13 3 2 2" xfId="27764" xr:uid="{23C00D56-7A99-4A54-90B1-0B147FC68906}"/>
    <cellStyle name="Normal 7 13 3 2 3" xfId="26815" xr:uid="{20460F01-06EE-4D47-A0BE-B0A32B9D05B2}"/>
    <cellStyle name="Normal 7 13 3 2 4" xfId="14694" xr:uid="{B0B13E8D-91B0-4667-8658-1ADDDDEE0915}"/>
    <cellStyle name="Normal 7 13 3 3" xfId="7147" xr:uid="{64CD0462-F6AC-497F-9989-CBA317968155}"/>
    <cellStyle name="Normal 7 13 3 3 2" xfId="27378" xr:uid="{11DC4761-E4F6-4690-AE9A-B56E67E30089}"/>
    <cellStyle name="Normal 7 13 3 3 3" xfId="27442" xr:uid="{E9AA02BF-9AB4-42F7-A16C-CE009BAA2A77}"/>
    <cellStyle name="Normal 7 13 3 3 4" xfId="17527" xr:uid="{2A80C9F8-14FC-4F30-8B24-C2E6DEE33964}"/>
    <cellStyle name="Normal 7 13 3 4" xfId="9980" xr:uid="{98DBFA60-2698-46F4-BF5C-075BAC410C90}"/>
    <cellStyle name="Normal 7 13 3 4 2" xfId="29448" xr:uid="{84CEC67C-FAC1-4B94-A702-87E75276E1F3}"/>
    <cellStyle name="Normal 7 13 3 4 3" xfId="20360" xr:uid="{59F6F00D-9A4D-4140-B6DF-F155B26FD33D}"/>
    <cellStyle name="Normal 7 13 3 5" xfId="24273" xr:uid="{9ECC0C4F-35AC-4BF6-A677-6556CB126B7C}"/>
    <cellStyle name="Normal 7 13 3 6" xfId="13285" xr:uid="{9A463FB0-23D4-4E20-BE85-7FEB1D78479A}"/>
    <cellStyle name="Normal 7 13 4" xfId="2390" xr:uid="{00000000-0005-0000-0000-0000EA070000}"/>
    <cellStyle name="Normal 7 13 4 2" xfId="7516" xr:uid="{AB47B31C-1842-46B8-BFC4-5DFFF4EFD572}"/>
    <cellStyle name="Normal 7 13 4 2 2" xfId="28062" xr:uid="{DB5496FD-3ECA-4527-9C12-ED22E11A1F40}"/>
    <cellStyle name="Normal 7 13 4 2 3" xfId="17896" xr:uid="{9D218ECA-F844-4997-8237-106A1F8729BE}"/>
    <cellStyle name="Normal 7 13 4 3" xfId="10349" xr:uid="{FC2FC417-DB07-4826-87D7-5B2446E9E3D4}"/>
    <cellStyle name="Normal 7 13 4 3 2" xfId="20729" xr:uid="{CC12FB36-B1F2-4EC9-B42F-50595556BD13}"/>
    <cellStyle name="Normal 7 13 4 4" xfId="22852" xr:uid="{BF373A71-7832-4175-8084-02F7704F61C2}"/>
    <cellStyle name="Normal 7 13 4 5" xfId="15063" xr:uid="{E13BC127-0E7F-4E10-BA34-579DB90C1102}"/>
    <cellStyle name="Normal 7 13 5" xfId="4050" xr:uid="{C48EAA1B-737A-4259-88AF-A88E11F7D0B2}"/>
    <cellStyle name="Normal 7 13 5 2" xfId="8835" xr:uid="{77A6E992-268E-475C-A367-69EAF4F88609}"/>
    <cellStyle name="Normal 7 13 5 2 2" xfId="28992" xr:uid="{4C50D351-F50B-4D38-ADF8-BDC32A258787}"/>
    <cellStyle name="Normal 7 13 5 2 3" xfId="19215" xr:uid="{E91DCA4A-113A-4BF8-98F5-3433F4BDA44E}"/>
    <cellStyle name="Normal 7 13 5 3" xfId="11668" xr:uid="{6424C1A2-E0FA-46CB-865D-D2637C8733E4}"/>
    <cellStyle name="Normal 7 13 5 3 2" xfId="22048" xr:uid="{A8877C6E-3F80-4ECE-BBAC-9E25EE1C5063}"/>
    <cellStyle name="Normal 7 13 5 4" xfId="24051" xr:uid="{4CD85591-419B-4589-8A19-007BB58E4ABA}"/>
    <cellStyle name="Normal 7 13 5 5" xfId="16382" xr:uid="{E002FDFB-78F4-48F0-B689-BCA90642B069}"/>
    <cellStyle name="Normal 7 13 6" xfId="5395" xr:uid="{9FC5ABBE-5778-416A-8388-E134B2F82B4D}"/>
    <cellStyle name="Normal 7 13 6 2" xfId="26080" xr:uid="{9042DCD2-8FD3-4FED-BC94-87E103CDB104}"/>
    <cellStyle name="Normal 7 13 6 3" xfId="28136" xr:uid="{47920828-9C9D-495D-BB4B-107B93789533}"/>
    <cellStyle name="Normal 7 13 6 4" xfId="14692" xr:uid="{3A164B11-B58D-49F7-BAE4-EAB2B732401E}"/>
    <cellStyle name="Normal 7 13 7" xfId="7145" xr:uid="{3F7AF10C-BBF5-44CB-AE49-D899F1B58A2A}"/>
    <cellStyle name="Normal 7 13 7 2" xfId="27499" xr:uid="{CD4C4EB5-DBD3-48EC-8F2A-53F58EEB111E}"/>
    <cellStyle name="Normal 7 13 7 3" xfId="17525" xr:uid="{80DCB9DD-116E-4C3F-89E8-0FC8E6A33AFF}"/>
    <cellStyle name="Normal 7 13 8" xfId="9978" xr:uid="{9FE94840-706F-4124-B963-1EAF1B222905}"/>
    <cellStyle name="Normal 7 13 8 2" xfId="20358" xr:uid="{BDFD353B-89F6-463A-BA27-9F07C438FE06}"/>
    <cellStyle name="Normal 7 13 9" xfId="23989" xr:uid="{1DBB7AE5-BB86-489A-8864-C46BF4D7E5AD}"/>
    <cellStyle name="Normal 7 14" xfId="1350" xr:uid="{00000000-0005-0000-0000-000018070000}"/>
    <cellStyle name="Normal 7 14 2" xfId="4570" xr:uid="{4072DF07-EF14-43D3-B167-C35CAF4234D0}"/>
    <cellStyle name="Normal 7 14 2 2" xfId="9341" xr:uid="{B8A9AD22-3410-4FF4-83C7-E2DC3D14ED22}"/>
    <cellStyle name="Normal 7 14 2 2 2" xfId="29315" xr:uid="{A5799844-DFFA-455D-A86E-8427EBCB3714}"/>
    <cellStyle name="Normal 7 14 2 2 3" xfId="19721" xr:uid="{7C974998-D80F-4756-8AA6-8EBE02DE6977}"/>
    <cellStyle name="Normal 7 14 2 2 4" xfId="31104" xr:uid="{30963E68-DF7F-441E-B851-E7A8DAB34A08}"/>
    <cellStyle name="Normal 7 14 2 2 5" xfId="30419" xr:uid="{B8C63CF5-2E3D-473B-81DF-62C1DAE53521}"/>
    <cellStyle name="Normal 7 14 2 3" xfId="12174" xr:uid="{14EEB91B-D8F9-4F06-B344-22845EF1E6AA}"/>
    <cellStyle name="Normal 7 14 2 3 2" xfId="22554" xr:uid="{3B072E4D-49A0-409B-9BD9-9B2AAEACA31C}"/>
    <cellStyle name="Normal 7 14 2 4" xfId="24582" xr:uid="{5942702B-591C-4132-A5C1-66F61F49F937}"/>
    <cellStyle name="Normal 7 14 2 4 2" xfId="31152" xr:uid="{DFD19340-27A1-4EB4-9771-AFF3F37C5F8F}"/>
    <cellStyle name="Normal 7 14 2 4 3" xfId="30526" xr:uid="{097927A9-822F-4CE1-ABAF-BC40902279A8}"/>
    <cellStyle name="Normal 7 14 2 5" xfId="16888" xr:uid="{683ACCB9-7C62-4B63-B4F1-090AB6DAC786}"/>
    <cellStyle name="Normal 7 14 2 6" xfId="30414" xr:uid="{CAAFDBF3-936A-463B-A3A3-49A746E7DF3C}"/>
    <cellStyle name="Normal 7 14 3" xfId="5398" xr:uid="{FAC9975F-8F2F-4E63-A9C3-9F3C1010A589}"/>
    <cellStyle name="Normal 7 14 3 2" xfId="25772" xr:uid="{8D397C2B-E913-4504-B12F-1B0EE6347D16}"/>
    <cellStyle name="Normal 7 14 3 2 2" xfId="30607" xr:uid="{8CB35ADA-85AD-456B-A4A2-9E7935D7A153}"/>
    <cellStyle name="Normal 7 14 3 2 3" xfId="30626" xr:uid="{844DF4E4-5553-4C45-8863-EB680F88D5AA}"/>
    <cellStyle name="Normal 7 14 3 2 4" xfId="30932" xr:uid="{01A695C0-06D1-4038-BF9D-2C5EAC4E3B89}"/>
    <cellStyle name="Normal 7 14 3 3" xfId="27631" xr:uid="{07857877-B5B2-4CEB-A569-43A78CB1FF4C}"/>
    <cellStyle name="Normal 7 14 3 3 2" xfId="30635" xr:uid="{B264691C-E730-4EB5-8788-D14FC0F420C6}"/>
    <cellStyle name="Normal 7 14 3 3 3" xfId="30945" xr:uid="{6CD0E69B-2973-47A6-BAED-35F716DDA0C5}"/>
    <cellStyle name="Normal 7 14 3 4" xfId="14695" xr:uid="{15E50FBB-3C72-4F94-9257-EF48A0129430}"/>
    <cellStyle name="Normal 7 14 3 5" xfId="29614" xr:uid="{02CF52A5-91C5-41D2-A0F8-38F4DC89323C}"/>
    <cellStyle name="Normal 7 14 3 6" xfId="29610" xr:uid="{26C82F45-E903-4829-958C-65A95733CA82}"/>
    <cellStyle name="Normal 7 14 3 6 2" xfId="29650" xr:uid="{FAD90F05-E5B6-4B3C-A1D0-A7981FC7DD94}"/>
    <cellStyle name="Normal 7 14 3 6 3" xfId="30392" xr:uid="{FA523EAF-70B8-4AB1-B244-F2E2D64AD147}"/>
    <cellStyle name="Normal 7 14 3 6 4" xfId="30379" xr:uid="{D9D852A3-6220-47B4-992C-3A8987A5120D}"/>
    <cellStyle name="Normal 7 14 3 6 4 2" xfId="31718" xr:uid="{E0D828CE-13E3-40E8-9A67-00BAC0712D97}"/>
    <cellStyle name="Normal 7 14 3 7" xfId="29633" xr:uid="{34C97F94-45C7-4B15-9ED5-2C3B425DF668}"/>
    <cellStyle name="Normal 7 14 3 8" xfId="30366" xr:uid="{41672123-6C8D-4359-9C8E-48BF387564A2}"/>
    <cellStyle name="Normal 7 14 3 8 2" xfId="31705" xr:uid="{E814CD8D-8D5B-49AD-88A8-8E69D7486D14}"/>
    <cellStyle name="Normal 7 14 4" xfId="7148" xr:uid="{BDE5B7F9-0BFE-44EC-A692-1FD60098272B}"/>
    <cellStyle name="Normal 7 14 4 2" xfId="23783" xr:uid="{C36A6A98-8F2F-4C86-9EEE-E1C5209BFEB8}"/>
    <cellStyle name="Normal 7 14 4 3" xfId="25873" xr:uid="{A4AA3AA3-09A8-434A-A46E-2D81674CCE1A}"/>
    <cellStyle name="Normal 7 14 4 4" xfId="17528" xr:uid="{0CE44A9C-B3B6-4F7D-8D17-9610CFE16AA4}"/>
    <cellStyle name="Normal 7 14 4 5" xfId="30997" xr:uid="{2F8BC7AC-73B7-4F15-821E-FB071EE57409}"/>
    <cellStyle name="Normal 7 14 4 6" xfId="30418" xr:uid="{385EB25C-5F27-41F3-A609-38B7663A6BFD}"/>
    <cellStyle name="Normal 7 14 5" xfId="9981" xr:uid="{8235CE7C-372C-4318-A599-8E62C285DA7B}"/>
    <cellStyle name="Normal 7 14 5 2" xfId="29449" xr:uid="{AEDE9949-7169-4514-AE0E-4A891C24561E}"/>
    <cellStyle name="Normal 7 14 5 3" xfId="20361" xr:uid="{9449C78C-D33B-459C-BBF9-694343407FAB}"/>
    <cellStyle name="Normal 7 14 5 4" xfId="30937" xr:uid="{E0BCDBFB-8F60-42E5-B625-B2599670E8F5}"/>
    <cellStyle name="Normal 7 14 6" xfId="24134" xr:uid="{9092CC78-A25F-48A6-83D4-F44869564DEA}"/>
    <cellStyle name="Normal 7 14 7" xfId="13996" xr:uid="{0FCA37D2-3715-410D-9450-DBE88E718CBE}"/>
    <cellStyle name="Normal 7 15" xfId="2431" xr:uid="{00000000-0005-0000-0000-0000EF070000}"/>
    <cellStyle name="Normal 7 15 2" xfId="5727" xr:uid="{C5D7E416-4228-41E8-ABDC-EE69883A12CC}"/>
    <cellStyle name="Normal 7 15 2 2" xfId="23594" xr:uid="{65C6AC73-A0E6-4BCE-92BE-B668B8D5257A}"/>
    <cellStyle name="Normal 7 15 2 3" xfId="15102" xr:uid="{17D943AA-C222-4B4C-A18F-6CCE6BA583AE}"/>
    <cellStyle name="Normal 7 15 2 4" xfId="30933" xr:uid="{33745800-52FB-4055-8019-A260A36BC408}"/>
    <cellStyle name="Normal 7 15 3" xfId="7555" xr:uid="{F1E98D2C-5E23-44D7-A17A-E7E508629C08}"/>
    <cellStyle name="Normal 7 15 3 2" xfId="17935" xr:uid="{AE558860-C380-4D33-B8F4-BAFABF7E14FC}"/>
    <cellStyle name="Normal 7 15 3 3" xfId="30946" xr:uid="{0DCC9790-3146-4601-AB3F-28C8BDFFB878}"/>
    <cellStyle name="Normal 7 15 4" xfId="10388" xr:uid="{0365E554-FA94-4190-A1D6-9E0EE659857C}"/>
    <cellStyle name="Normal 7 15 4 2" xfId="20768" xr:uid="{2A88BA57-D2E1-463D-AEDB-D1CD92CC2019}"/>
    <cellStyle name="Normal 7 15 5" xfId="23726" xr:uid="{7232D1CA-690F-4D52-9D19-42CE68785447}"/>
    <cellStyle name="Normal 7 15 6" xfId="12817" xr:uid="{F5044BB9-43F3-49F3-B21A-9AD06E1D6815}"/>
    <cellStyle name="Normal 7 16" xfId="2158" xr:uid="{00000000-0005-0000-0000-0000D6070000}"/>
    <cellStyle name="Normal 7 16 2" xfId="7284" xr:uid="{487A9249-76DA-44C0-9FB7-C1ECCC926A3F}"/>
    <cellStyle name="Normal 7 16 2 2" xfId="17664" xr:uid="{E8531131-82DE-4A9C-9E7C-B57E41F8A0D7}"/>
    <cellStyle name="Normal 7 16 2 3" xfId="30948" xr:uid="{A45B824F-5108-4980-B469-78E9818C36B4}"/>
    <cellStyle name="Normal 7 16 3" xfId="10117" xr:uid="{55FE5E11-08C7-4A4A-B6B1-9A55D8442D61}"/>
    <cellStyle name="Normal 7 16 3 2" xfId="20497" xr:uid="{5B263FD6-644E-4205-BA6A-B5FA3C82A433}"/>
    <cellStyle name="Normal 7 16 4" xfId="24613" xr:uid="{3531CAC4-9557-447A-A968-11C6FD1FBF49}"/>
    <cellStyle name="Normal 7 16 5" xfId="14831" xr:uid="{EA3CD99F-CEAA-4377-8E06-36E914726435}"/>
    <cellStyle name="Normal 7 17" xfId="3783" xr:uid="{341F80F6-8699-4561-8A3C-2CE4C55CAADA}"/>
    <cellStyle name="Normal 7 17 2" xfId="8621" xr:uid="{1FC80999-4DDE-48CF-962D-7BAF4D6653EE}"/>
    <cellStyle name="Normal 7 17 2 2" xfId="19001" xr:uid="{ED9F5490-6BEC-49DB-B407-08529B63281F}"/>
    <cellStyle name="Normal 7 17 3" xfId="11454" xr:uid="{85BFA86A-976C-4244-B91D-A4A316DF7FAA}"/>
    <cellStyle name="Normal 7 17 3 2" xfId="21834" xr:uid="{EBB9E23C-1929-404A-8369-AB114746F9B3}"/>
    <cellStyle name="Normal 7 17 4" xfId="16168" xr:uid="{19ED6957-761A-498A-9DB7-0D4BB90DEA23}"/>
    <cellStyle name="Normal 7 18" xfId="23714" xr:uid="{275285CC-AC04-46B2-8894-D88E3A4793D8}"/>
    <cellStyle name="Normal 7 19" xfId="12389" xr:uid="{409BED8C-AD22-4BB5-AC49-DFFDB915DE9E}"/>
    <cellStyle name="Normal 7 2" xfId="1351" xr:uid="{00000000-0005-0000-0000-000019070000}"/>
    <cellStyle name="Normal 7 2 2" xfId="1352" xr:uid="{00000000-0005-0000-0000-00001A070000}"/>
    <cellStyle name="Normal 7 2 3" xfId="29577" xr:uid="{C9FAE160-566D-4193-A935-2D0DA2B23E4F}"/>
    <cellStyle name="Normal 7 20" xfId="29576" xr:uid="{642B267D-0DF7-40DE-B31F-199C69FB4D2F}"/>
    <cellStyle name="Normal 7 20 2" xfId="29832" xr:uid="{06A9DF73-34B1-440D-84B3-8A48C8702549}"/>
    <cellStyle name="Normal 7 20 2 2" xfId="31244" xr:uid="{209E63D4-6E49-46E2-AC41-4E8AA5C77F37}"/>
    <cellStyle name="Normal 7 21" xfId="29977" xr:uid="{9CE9C7A0-056C-44AD-A33D-E7968E3C6153}"/>
    <cellStyle name="Normal 7 21 2" xfId="31499" xr:uid="{FFA9F5D8-7DC6-4F24-B4CD-E82A02F1D2A8}"/>
    <cellStyle name="Normal 7 22" xfId="30109"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7" xr:uid="{3A610EB4-A016-4959-9696-204DE0AAB876}"/>
    <cellStyle name="Normal 7 3 3 2 3 2 2 3" xfId="25205"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7" xr:uid="{14F8C66C-3AFD-4960-8379-ECACDC0C00A0}"/>
    <cellStyle name="Normal 7 3 3 2 3 2 3 3 3" xfId="30284" xr:uid="{CC748A5D-0BEB-4944-8F3D-97F8CF0BB353}"/>
    <cellStyle name="Normal 7 3 3 2 3 2 3 3 3 2" xfId="31427" xr:uid="{6DA37E3D-007F-49C2-A12C-7354CDCD0FDC}"/>
    <cellStyle name="Normal 7 3 3 2 3 2 3 3 4" xfId="31624" xr:uid="{A591BBBB-0D4A-46D3-A04A-7C0B2D602A7C}"/>
    <cellStyle name="Normal 7 3 3 2 3 2 4" xfId="24306" xr:uid="{4F4781A6-ECE1-4C9E-AC58-6E5C10C0A2BA}"/>
    <cellStyle name="Normal 7 3 3 2 3 3" xfId="1362" xr:uid="{00000000-0005-0000-0000-000025070000}"/>
    <cellStyle name="Normal 7 3 3 2 3 4" xfId="2982" xr:uid="{00000000-0005-0000-0000-0000FA070000}"/>
    <cellStyle name="Normal 7 3 3 2 3 4 2" xfId="31274" xr:uid="{FE80F6DF-4597-4CFB-BBD3-5BE6A13FC5D1}"/>
    <cellStyle name="Normal 7 3 3 2 3 5" xfId="2144" xr:uid="{00000000-0005-0000-0000-0000F7020000}"/>
    <cellStyle name="Normal 7 3 3 2 3 5 2" xfId="4634" xr:uid="{4276D1A2-DC93-4587-8A35-0E2B48A1053D}"/>
    <cellStyle name="Normal 7 3 3 2 3 5 3" xfId="30224" xr:uid="{26797C4E-8D1E-4032-A1BF-A4CEED6C0C3E}"/>
    <cellStyle name="Normal 7 3 3 2 3 5 3 2" xfId="31368" xr:uid="{AE22E742-9D01-4013-99C2-F097DBB0C902}"/>
    <cellStyle name="Normal 7 3 3 2 3 5 4" xfId="31564" xr:uid="{44215A84-68FA-41D8-95CF-672B06952FBE}"/>
    <cellStyle name="Normal 7 3 3 2 3 6" xfId="4054" xr:uid="{B827FBD5-2E2E-4EC7-8D41-DDFF87CC148D}"/>
    <cellStyle name="Normal 7 3 3 2 3 6 2" xfId="4798" xr:uid="{41E9EAB1-F610-481E-9DBF-172EE15DBDDE}"/>
    <cellStyle name="Normal 7 3 3 2 3 6 3" xfId="30339" xr:uid="{1870D514-1782-4A72-924A-46F157C54A64}"/>
    <cellStyle name="Normal 7 3 3 2 3 6 3 2" xfId="31481" xr:uid="{10473CFF-088B-46C0-9F1B-6A43DFDE6F83}"/>
    <cellStyle name="Normal 7 3 3 2 3 6 4" xfId="31679" xr:uid="{A0C69ABB-68AB-49B8-8AA7-23CBE1147DF3}"/>
    <cellStyle name="Normal 7 3 3 2 3 7" xfId="30158" xr:uid="{780A71C4-DEF8-4E6E-ACC0-3655804A98B1}"/>
    <cellStyle name="Normal 7 3 3 2 3 7 2" xfId="30528" xr:uid="{0EEE45BB-0632-4849-9B3D-03E60AC02070}"/>
    <cellStyle name="Normal 7 3 3 2 4" xfId="1363" xr:uid="{00000000-0005-0000-0000-000026070000}"/>
    <cellStyle name="Normal 7 3 3 2 4 2" xfId="2981" xr:uid="{00000000-0005-0000-0000-0000FB070000}"/>
    <cellStyle name="Normal 7 3 3 2 4 3" xfId="25206" xr:uid="{B0C3B96C-3DDC-4AE2-9FBF-450A9524DC4A}"/>
    <cellStyle name="Normal 7 3 3 2 4 3 2" xfId="29622" xr:uid="{D5A67649-7538-431D-8D7A-5AD8C95F5258}"/>
    <cellStyle name="Normal 7 3 3 2 4 3 3" xfId="29611" xr:uid="{66300240-9CE0-4062-9E28-4F6B04AC2CFD}"/>
    <cellStyle name="Normal 7 3 3 2 4 3 3 2" xfId="29651" xr:uid="{6CAF7E09-E7DB-45FE-975B-5EBB75C74D81}"/>
    <cellStyle name="Normal 7 3 3 2 4 3 3 3" xfId="30393" xr:uid="{298B7D3F-FBD5-4460-93A9-F54645816E7E}"/>
    <cellStyle name="Normal 7 3 3 2 4 3 3 4" xfId="30380" xr:uid="{EB6E69B1-D944-4719-98E3-285669324B35}"/>
    <cellStyle name="Normal 7 3 3 2 4 3 3 4 2" xfId="31719" xr:uid="{C95F887A-0DE3-4885-9933-DFDC3C26B10C}"/>
    <cellStyle name="Normal 7 3 3 2 4 3 4" xfId="30367" xr:uid="{51F68BB7-1CBC-471B-8C45-133EBC2770D2}"/>
    <cellStyle name="Normal 7 3 3 2 4 3 4 2" xfId="31706" xr:uid="{9A461396-9683-439E-A844-9F185B081F12}"/>
    <cellStyle name="Normal 7 3 3 2 5" xfId="2143" xr:uid="{00000000-0005-0000-0000-0000F5020000}"/>
    <cellStyle name="Normal 7 3 3 2 5 2" xfId="4662" xr:uid="{8519FF03-5F6D-4EB4-B933-25C9AA886D70}"/>
    <cellStyle name="Normal 7 3 3 2 5 3" xfId="30223" xr:uid="{3961AF33-EFDD-4226-A841-E3976186FFD4}"/>
    <cellStyle name="Normal 7 3 3 2 5 3 2" xfId="31367" xr:uid="{16EBF1E3-7968-444B-8C3D-D7DC786844C8}"/>
    <cellStyle name="Normal 7 3 3 2 5 4" xfId="31563" xr:uid="{214AA77A-3A32-4BAE-847A-D697B49E96EA}"/>
    <cellStyle name="Normal 7 3 3 2 6" xfId="4053" xr:uid="{0F69AA1D-AABD-4773-8E71-6D7F88104E7D}"/>
    <cellStyle name="Normal 7 3 3 2 6 2" xfId="4704" xr:uid="{FBE10302-99A6-4D2B-BB8D-B20AC5081845}"/>
    <cellStyle name="Normal 7 3 3 2 6 3" xfId="30338" xr:uid="{A37C4874-8220-4154-9C48-359C73DA2E56}"/>
    <cellStyle name="Normal 7 3 3 2 6 3 2" xfId="31480" xr:uid="{1468B4C2-4CC6-4853-886D-572963C37F80}"/>
    <cellStyle name="Normal 7 3 3 2 6 4" xfId="31678" xr:uid="{70321CC2-308C-492B-9C17-C00F1D0D05E8}"/>
    <cellStyle name="Normal 7 3 3 2 7" xfId="30157" xr:uid="{FA8D9B86-1118-4618-BB6D-43B775B037D2}"/>
    <cellStyle name="Normal 7 3 3 2 7 2" xfId="30527"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2 2" xfId="30078" xr:uid="{3537F8E7-8F63-4952-A614-60ED7C47A13A}"/>
    <cellStyle name="Normal 7 3 3 4 2 2 2 3" xfId="3761" xr:uid="{00000000-0005-0000-0000-00008B060000}"/>
    <cellStyle name="Normal 7 3 3 4 2 2 2 3 2" xfId="4688" xr:uid="{FFDAA0C2-4A8B-4197-B6CC-922603129983}"/>
    <cellStyle name="Normal 7 3 3 4 2 2 2 3 3" xfId="30285" xr:uid="{A5F56370-D827-4B99-ABC8-6275F53DD26A}"/>
    <cellStyle name="Normal 7 3 3 4 2 2 2 3 3 2" xfId="31428" xr:uid="{1B7941D8-E613-4CAB-A60E-F55CDB998239}"/>
    <cellStyle name="Normal 7 3 3 4 2 2 2 3 4" xfId="31625" xr:uid="{07B95D85-B905-48E7-BD19-0355BFAB2114}"/>
    <cellStyle name="Normal 7 3 3 4 2 2 2 4" xfId="23536" xr:uid="{5DC698DF-1EB8-4352-991D-5DF81557D20A}"/>
    <cellStyle name="Normal 7 3 3 4 2 2 3" xfId="2027" xr:uid="{00000000-0005-0000-0000-00002D070000}"/>
    <cellStyle name="Normal 7 3 3 4 2 2 4" xfId="24126" xr:uid="{6B4D953D-C7AF-48CD-AB50-65538F78D7AC}"/>
    <cellStyle name="Normal 7 3 3 4 2 3" xfId="1369" xr:uid="{00000000-0005-0000-0000-00002E070000}"/>
    <cellStyle name="Normal 7 3 3 4 2 3 2" xfId="1370" xr:uid="{00000000-0005-0000-0000-00002F070000}"/>
    <cellStyle name="Normal 7 3 3 4 2 3 2 2" xfId="25758" xr:uid="{9FC1AC3D-9F28-4DA0-9380-BC7E4A0369FC}"/>
    <cellStyle name="Normal 7 3 3 4 2 3 2 3" xfId="23620" xr:uid="{84AE4A6D-2B0B-43BB-8CE5-1E2B5F205C09}"/>
    <cellStyle name="Normal 7 3 3 4 2 3 3" xfId="1371" xr:uid="{00000000-0005-0000-0000-000030070000}"/>
    <cellStyle name="Normal 7 3 3 4 2 3 3 2" xfId="23823" xr:uid="{CCE458EA-8A72-49FE-A77A-634330E76522}"/>
    <cellStyle name="Normal 7 3 3 4 2 3 3 3" xfId="22771" xr:uid="{D5AB1874-6DDC-44B8-AD25-F7B2D8D3E562}"/>
    <cellStyle name="Normal 7 3 3 4 2 3 4" xfId="2146" xr:uid="{00000000-0005-0000-0000-0000FD020000}"/>
    <cellStyle name="Normal 7 3 3 4 2 3 4 2" xfId="4811" xr:uid="{85B8BA1F-331D-494F-A0E7-481902D278F4}"/>
    <cellStyle name="Normal 7 3 3 4 2 3 4 3" xfId="30226" xr:uid="{F67EB70F-E06D-4EBB-9414-4F6A0ABDCA9A}"/>
    <cellStyle name="Normal 7 3 3 4 2 3 4 3 2" xfId="31370" xr:uid="{150FAA65-DC89-4157-9322-130B051ADE2F}"/>
    <cellStyle name="Normal 7 3 3 4 2 3 4 4" xfId="31566" xr:uid="{BC1256C2-D523-4DD4-AA26-053BFC807901}"/>
    <cellStyle name="Normal 7 3 3 4 2 3 5" xfId="24400" xr:uid="{AE0E1D6A-38CA-406E-AE73-788945631526}"/>
    <cellStyle name="Normal 7 3 3 4 2 3 6" xfId="30542" xr:uid="{AC01CEC4-5B95-4E42-8FF7-121F69B77E99}"/>
    <cellStyle name="Normal 7 3 3 4 2 4" xfId="23706" xr:uid="{E6762BC0-4988-4223-B09E-CC35F0BD73AE}"/>
    <cellStyle name="Normal 7 3 3 4 3" xfId="1372" xr:uid="{00000000-0005-0000-0000-000031070000}"/>
    <cellStyle name="Normal 7 3 3 4 4" xfId="2983" xr:uid="{00000000-0005-0000-0000-000003080000}"/>
    <cellStyle name="Normal 7 3 3 4 4 2" xfId="31288" xr:uid="{9F4A7FD4-2CC3-4D75-A163-54E002A5B431}"/>
    <cellStyle name="Normal 7 3 3 4 5" xfId="2145" xr:uid="{00000000-0005-0000-0000-0000FA020000}"/>
    <cellStyle name="Normal 7 3 3 4 5 2" xfId="4022" xr:uid="{6D2F6D47-4728-4B49-AE2E-D503982C4500}"/>
    <cellStyle name="Normal 7 3 3 4 5 3" xfId="30225" xr:uid="{B4C65A3C-9A2A-47E6-ACA6-EABEB7F3EC73}"/>
    <cellStyle name="Normal 7 3 3 4 5 3 2" xfId="31369" xr:uid="{16A1F998-BDD9-48F0-A1CA-3C3865A23834}"/>
    <cellStyle name="Normal 7 3 3 4 5 4" xfId="31565" xr:uid="{C81BDD7A-E442-49FA-9146-5D12360A9450}"/>
    <cellStyle name="Normal 7 3 3 4 6" xfId="4055" xr:uid="{3D663429-9E72-4EFF-8B04-88C376DF2815}"/>
    <cellStyle name="Normal 7 3 3 4 6 2" xfId="4794" xr:uid="{AEA4314F-DE64-4934-8CDE-F04585260C3B}"/>
    <cellStyle name="Normal 7 3 3 4 6 3" xfId="30340" xr:uid="{6116923A-F62C-4F9F-A326-D07A8FD4381A}"/>
    <cellStyle name="Normal 7 3 3 4 6 3 2" xfId="31482" xr:uid="{CDC4F293-C87D-4A0F-B788-8B9E787F9DF4}"/>
    <cellStyle name="Normal 7 3 3 4 6 4" xfId="31680" xr:uid="{85689CFE-9FF2-4DE3-9BD0-535F40259C97}"/>
    <cellStyle name="Normal 7 3 3 4 7" xfId="30159" xr:uid="{52394549-E29E-4278-9C6A-6C4AFCC85D43}"/>
    <cellStyle name="Normal 7 3 3 4 7 2" xfId="30529" xr:uid="{79991904-AF5C-4236-8DCF-6C2BEDC43AA3}"/>
    <cellStyle name="Normal 7 3 3 5" xfId="1373" xr:uid="{00000000-0005-0000-0000-000032070000}"/>
    <cellStyle name="Normal 7 3 3 5 2" xfId="1374" xr:uid="{00000000-0005-0000-0000-000033070000}"/>
    <cellStyle name="Normal 7 3 3 5 3" xfId="3762" xr:uid="{00000000-0005-0000-0000-000092060000}"/>
    <cellStyle name="Normal 7 3 3 5 3 2" xfId="4795" xr:uid="{E8168558-99C5-46A5-A612-2FC93BC3CDFD}"/>
    <cellStyle name="Normal 7 3 3 5 3 2 2" xfId="27330" xr:uid="{602079EF-2278-456C-B1D0-880B1CB11283}"/>
    <cellStyle name="Normal 7 3 3 5 3 3" xfId="25221" xr:uid="{B55B4F7C-6E21-48BE-9E2E-2D34FC86B976}"/>
    <cellStyle name="Normal 7 3 3 5 3 4" xfId="30286" xr:uid="{7DB1975E-D21E-4CBF-9637-4AE3E6D74C12}"/>
    <cellStyle name="Normal 7 3 3 5 3 4 2" xfId="31429" xr:uid="{99ECBF59-1354-4783-BEAE-B7E19B25B945}"/>
    <cellStyle name="Normal 7 3 3 5 3 5" xfId="31626" xr:uid="{7D588285-A419-4667-B536-46B1B8B1ACDD}"/>
    <cellStyle name="Normal 7 3 3 5 4" xfId="24259"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5" xr:uid="{D88E8471-D92D-49F6-980C-BD36AA4D314B}"/>
    <cellStyle name="Normal 7 3 4 3 2 2 3" xfId="25733"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19" xr:uid="{AF1FEBE8-E3EC-4326-BAB1-44332DCC67E2}"/>
    <cellStyle name="Normal 7 3 4 3 2 3 3 3" xfId="30287" xr:uid="{30109096-014C-4DA2-92E3-E5015E0ECB5D}"/>
    <cellStyle name="Normal 7 3 4 3 2 3 3 3 2" xfId="31430" xr:uid="{EAB0C2EA-DC67-4172-92E3-7F9D56EB00AD}"/>
    <cellStyle name="Normal 7 3 4 3 2 3 3 4" xfId="31627" xr:uid="{9BD9345E-9D68-4A3B-B175-A464CEC94D75}"/>
    <cellStyle name="Normal 7 3 4 3 2 4" xfId="25412" xr:uid="{F055F10B-64A1-40D8-B460-1A174561E6AE}"/>
    <cellStyle name="Normal 7 3 4 3 3" xfId="1381" xr:uid="{00000000-0005-0000-0000-00003B070000}"/>
    <cellStyle name="Normal 7 3 4 3 4" xfId="2984" xr:uid="{00000000-0005-0000-0000-000009080000}"/>
    <cellStyle name="Normal 7 3 4 3 4 2" xfId="31297" xr:uid="{51B7DBEA-ED31-4954-9F86-83029453074D}"/>
    <cellStyle name="Normal 7 3 4 3 5" xfId="2148" xr:uid="{00000000-0005-0000-0000-000001030000}"/>
    <cellStyle name="Normal 7 3 4 3 5 2" xfId="4668" xr:uid="{E82F8251-A2EF-493C-99EC-798453FDB072}"/>
    <cellStyle name="Normal 7 3 4 3 5 3" xfId="30228" xr:uid="{A6924A06-14A6-48AE-A85A-4DABC1CC13E5}"/>
    <cellStyle name="Normal 7 3 4 3 5 3 2" xfId="31372" xr:uid="{C8D4E907-8DE5-4032-99CD-497732C57A8C}"/>
    <cellStyle name="Normal 7 3 4 3 5 4" xfId="31568" xr:uid="{2AED3941-1FFB-4F03-B67E-AF20682A3540}"/>
    <cellStyle name="Normal 7 3 4 3 6" xfId="4057" xr:uid="{19AF6C94-1102-41EB-A615-06CFDA2F78F6}"/>
    <cellStyle name="Normal 7 3 4 3 6 2" xfId="4817" xr:uid="{0CC34133-4C51-4581-8706-421D8E52AF25}"/>
    <cellStyle name="Normal 7 3 4 3 6 3" xfId="30342" xr:uid="{F2BB3124-6AE4-40BC-B519-5A61E185E003}"/>
    <cellStyle name="Normal 7 3 4 3 6 3 2" xfId="31484" xr:uid="{6FDB91E1-41FC-4670-9B2F-D9DC69D295B1}"/>
    <cellStyle name="Normal 7 3 4 3 6 4" xfId="31682" xr:uid="{94F26B9A-DF18-4DFF-9BB3-356E8653AEE6}"/>
    <cellStyle name="Normal 7 3 4 3 7" xfId="30161" xr:uid="{8FB8729F-E256-4613-98CA-4EC4024F1636}"/>
    <cellStyle name="Normal 7 3 4 3 7 2" xfId="30531" xr:uid="{D8F8BCBD-9FA9-4694-BE0E-FA68B6A82F77}"/>
    <cellStyle name="Normal 7 3 4 4" xfId="1382" xr:uid="{00000000-0005-0000-0000-00003C070000}"/>
    <cellStyle name="Normal 7 3 4 4 2" xfId="2029" xr:uid="{00000000-0005-0000-0000-00003D070000}"/>
    <cellStyle name="Normal 7 3 4 4 3" xfId="3764" xr:uid="{00000000-0005-0000-0000-00009C060000}"/>
    <cellStyle name="Normal 7 3 4 4 3 2" xfId="4746" xr:uid="{0576D2F5-5022-46BF-A95D-FDE144D163B9}"/>
    <cellStyle name="Normal 7 3 4 4 3 3" xfId="30288" xr:uid="{33067305-5030-4C44-A096-EB1A04AB9E17}"/>
    <cellStyle name="Normal 7 3 4 4 3 3 2" xfId="31431" xr:uid="{5464B581-FC1F-4F05-88EE-62C6E6E88CAA}"/>
    <cellStyle name="Normal 7 3 4 4 3 4" xfId="31628" xr:uid="{0A8F1EDA-FA33-459B-B2F0-524CCFD0733E}"/>
    <cellStyle name="Normal 7 3 4 5" xfId="2147" xr:uid="{00000000-0005-0000-0000-0000FF020000}"/>
    <cellStyle name="Normal 7 3 4 5 2" xfId="4675" xr:uid="{62B191F5-1F42-4E10-9F64-94BCDEA70967}"/>
    <cellStyle name="Normal 7 3 4 5 3" xfId="30227" xr:uid="{754916DA-38F4-4DB4-AC60-276D3B784FE8}"/>
    <cellStyle name="Normal 7 3 4 5 3 2" xfId="31371" xr:uid="{044A87F7-8EA1-490E-9C8D-11D6D6BAE37E}"/>
    <cellStyle name="Normal 7 3 4 5 4" xfId="31567" xr:uid="{5DA86EC8-8286-4878-8542-77217A13FFA4}"/>
    <cellStyle name="Normal 7 3 4 6" xfId="4056" xr:uid="{FA0FC87F-FC4E-4E3F-98FE-B3C6B8313692}"/>
    <cellStyle name="Normal 7 3 4 6 2" xfId="4764" xr:uid="{56DF81AD-9939-4BBA-9856-A8B717C867ED}"/>
    <cellStyle name="Normal 7 3 4 6 3" xfId="30341" xr:uid="{B20B5A7A-FDC4-4249-8466-A745C0238C84}"/>
    <cellStyle name="Normal 7 3 4 6 3 2" xfId="31483" xr:uid="{A0200AC4-E0FC-4EF7-BE2C-B088557646B3}"/>
    <cellStyle name="Normal 7 3 4 6 4" xfId="31681" xr:uid="{3694F6B6-85D0-4B9D-A3E8-21FFBEDC8837}"/>
    <cellStyle name="Normal 7 3 4 7" xfId="30160" xr:uid="{547D83AB-00BA-499B-81A0-779EECACE4D6}"/>
    <cellStyle name="Normal 7 3 4 7 2" xfId="30530" xr:uid="{C34CEC2F-9910-42A5-A6D6-E9823FE39A10}"/>
    <cellStyle name="Normal 7 3 5" xfId="2071" xr:uid="{00000000-0005-0000-0000-0000F2020000}"/>
    <cellStyle name="Normal 7 3 5 2" xfId="4778" xr:uid="{2BC8EFBC-06F5-4C7E-B0DC-F1B8E24A78E5}"/>
    <cellStyle name="Normal 7 3 5 3" xfId="30170" xr:uid="{DECA1B29-BBE5-4B43-B1E4-970DDF40EAFE}"/>
    <cellStyle name="Normal 7 3 5 3 2" xfId="30532" xr:uid="{1E65DB43-42EC-4ED4-993E-326E053D0E1B}"/>
    <cellStyle name="Normal 7 3 5 4" xfId="31510" xr:uid="{62585BCE-F536-46B9-8EFD-7DDBD82F7D6A}"/>
    <cellStyle name="Normal 7 3 6" xfId="29578" xr:uid="{F508C06F-0760-4DB3-8A82-A860AE1FCD26}"/>
    <cellStyle name="Normal 7 3 6 2" xfId="31245" xr:uid="{35461E4B-121A-4F8F-8CB4-021E38307A97}"/>
    <cellStyle name="Normal 7 3 6 3" xfId="30475" xr:uid="{EA0BC44F-1276-48AD-906F-6873BECD3DA1}"/>
    <cellStyle name="Normal 7 3 7" xfId="30114" xr:uid="{AA681422-51CE-46B6-A8B2-24AE11AA003A}"/>
    <cellStyle name="Normal 7 3 7 2" xfId="31500" xr:uid="{57282A1B-C9B2-4738-A048-DE5BEE2B6052}"/>
    <cellStyle name="Normal 7 4" xfId="1383" xr:uid="{00000000-0005-0000-0000-00003E070000}"/>
    <cellStyle name="Normal 7 4 10" xfId="1384" xr:uid="{00000000-0005-0000-0000-00003F070000}"/>
    <cellStyle name="Normal 7 4 10 10" xfId="12624" xr:uid="{E39E0DB2-1C99-4921-9289-604FC440D3A7}"/>
    <cellStyle name="Normal 7 4 10 2" xfId="1385" xr:uid="{00000000-0005-0000-0000-000040070000}"/>
    <cellStyle name="Normal 7 4 10 2 2" xfId="2985" xr:uid="{00000000-0005-0000-0000-00000E080000}"/>
    <cellStyle name="Normal 7 4 10 2 2 2" xfId="6134" xr:uid="{58BC0567-405B-4413-914D-5689FA1AE9E6}"/>
    <cellStyle name="Normal 7 4 10 2 2 2 2" xfId="25973" xr:uid="{F32906AA-0510-44F9-AFF5-3E96B250F34E}"/>
    <cellStyle name="Normal 7 4 10 2 2 2 3" xfId="27349" xr:uid="{D1FF3C20-ECA0-445F-B991-2445EF58CA2F}"/>
    <cellStyle name="Normal 7 4 10 2 2 2 4" xfId="15612" xr:uid="{A53AFE9F-0E8E-4969-A9A4-79BCBB14F77E}"/>
    <cellStyle name="Normal 7 4 10 2 2 3" xfId="8065" xr:uid="{7212056B-159D-48BF-83C8-1347DB78FEC6}"/>
    <cellStyle name="Normal 7 4 10 2 2 3 2" xfId="28763" xr:uid="{0667C046-2EFC-4FAD-A0D1-FF6576649D79}"/>
    <cellStyle name="Normal 7 4 10 2 2 3 3" xfId="18445" xr:uid="{6262987E-DA53-4006-977A-3849AD0E8858}"/>
    <cellStyle name="Normal 7 4 10 2 2 4" xfId="10898" xr:uid="{F637C2E1-7753-4B4C-8F16-9AA66DDDAEF0}"/>
    <cellStyle name="Normal 7 4 10 2 2 4 2" xfId="21278" xr:uid="{6613C23C-B3E5-4227-8591-EB121E6D78E9}"/>
    <cellStyle name="Normal 7 4 10 2 2 5" xfId="22712" xr:uid="{3706A199-799F-4D6F-83FD-41BDE783AE20}"/>
    <cellStyle name="Normal 7 4 10 2 2 6" xfId="13480" xr:uid="{F64751DD-61FF-49E7-BFF5-F0A719CB7884}"/>
    <cellStyle name="Normal 7 4 10 2 3" xfId="5401" xr:uid="{5983E34B-CA1D-45DA-8353-366D5E3A0CB4}"/>
    <cellStyle name="Normal 7 4 10 2 3 2" xfId="23453" xr:uid="{225ACEA7-5C66-4905-85C6-E09D28963687}"/>
    <cellStyle name="Normal 7 4 10 2 3 3" xfId="26500" xr:uid="{EC4744C8-04D9-4EC6-8C7D-BD8F9EF2515F}"/>
    <cellStyle name="Normal 7 4 10 2 3 4" xfId="14698" xr:uid="{3D4EA00A-6101-40BC-B90B-10E6FC343E5C}"/>
    <cellStyle name="Normal 7 4 10 2 4" xfId="7151" xr:uid="{A7ECD047-1A9C-410E-881F-47F5A66CACB4}"/>
    <cellStyle name="Normal 7 4 10 2 4 2" xfId="28099" xr:uid="{ABDA0BE5-DD38-480E-92B7-0A0E036EF30E}"/>
    <cellStyle name="Normal 7 4 10 2 4 3" xfId="26536" xr:uid="{B3F0F765-866B-42F2-8B79-EDCEE9283A31}"/>
    <cellStyle name="Normal 7 4 10 2 4 4" xfId="17531" xr:uid="{A6A9B4F8-16F6-490E-AB24-06E45B887DEE}"/>
    <cellStyle name="Normal 7 4 10 2 5" xfId="9984" xr:uid="{B0E34A6C-8106-4A35-BE87-8A751D666FA6}"/>
    <cellStyle name="Normal 7 4 10 2 5 2" xfId="29450" xr:uid="{6D64EC46-F50E-44F4-860D-875C63C9FF2B}"/>
    <cellStyle name="Normal 7 4 10 2 5 3" xfId="20364" xr:uid="{B05791DD-FB82-4608-A729-E2967A40F98A}"/>
    <cellStyle name="Normal 7 4 10 2 6" xfId="23356" xr:uid="{BB82E11A-01DC-407C-BA19-8383DF702642}"/>
    <cellStyle name="Normal 7 4 10 2 7" xfId="12782" xr:uid="{2A40A123-DB6D-4CAD-B3EF-8D16581D2066}"/>
    <cellStyle name="Normal 7 4 10 3" xfId="1386" xr:uid="{00000000-0005-0000-0000-000041070000}"/>
    <cellStyle name="Normal 7 4 10 3 2" xfId="5402" xr:uid="{90229E99-CEEA-4005-976E-676561CE60D7}"/>
    <cellStyle name="Normal 7 4 10 3 2 2" xfId="27217" xr:uid="{68BD47C5-D462-4D85-B923-6CEFB2F05EF6}"/>
    <cellStyle name="Normal 7 4 10 3 2 3" xfId="28097" xr:uid="{DE055B0B-A8BE-45C7-ABC5-2C84D52B9FE3}"/>
    <cellStyle name="Normal 7 4 10 3 2 4" xfId="14699" xr:uid="{2D77293D-C59F-4086-931B-813966E04C5A}"/>
    <cellStyle name="Normal 7 4 10 3 3" xfId="7152" xr:uid="{F1967FBE-A3A8-4F88-8621-8D068AA57768}"/>
    <cellStyle name="Normal 7 4 10 3 3 2" xfId="28572" xr:uid="{2CE122AC-64CC-4038-8FB4-F43AAC17B16B}"/>
    <cellStyle name="Normal 7 4 10 3 3 3" xfId="26354" xr:uid="{B1A30EA3-D358-431D-A7CF-EDDD9E8E93B9}"/>
    <cellStyle name="Normal 7 4 10 3 3 4" xfId="17532" xr:uid="{50931B32-2847-4DB6-8D45-6F68A911D218}"/>
    <cellStyle name="Normal 7 4 10 3 4" xfId="9985" xr:uid="{D28DB7C0-0AF3-46D3-AC36-B9786005EE04}"/>
    <cellStyle name="Normal 7 4 10 3 4 2" xfId="29451" xr:uid="{D7534AF6-ADC2-493F-A75A-91233F6F7645}"/>
    <cellStyle name="Normal 7 4 10 3 4 3" xfId="20365" xr:uid="{E7C29FA1-E4CF-43C0-832F-7E082E95E71A}"/>
    <cellStyle name="Normal 7 4 10 3 5" xfId="23165" xr:uid="{BC4588E6-59EB-42D4-8C1A-C396DA859E20}"/>
    <cellStyle name="Normal 7 4 10 3 6" xfId="13287" xr:uid="{5FAD2BCB-9C26-4C51-BDB6-E0584DEC405D}"/>
    <cellStyle name="Normal 7 4 10 4" xfId="2391" xr:uid="{00000000-0005-0000-0000-00000C080000}"/>
    <cellStyle name="Normal 7 4 10 4 2" xfId="7517" xr:uid="{6071AF00-0683-4207-8FFF-1FA95E4222DF}"/>
    <cellStyle name="Normal 7 4 10 4 2 2" xfId="28089" xr:uid="{E8F543B3-88BC-48D6-AD29-96E64116D095}"/>
    <cellStyle name="Normal 7 4 10 4 2 3" xfId="17897" xr:uid="{3F714F41-FAB1-45A4-AEC1-FFFF63D53736}"/>
    <cellStyle name="Normal 7 4 10 4 3" xfId="10350" xr:uid="{AC62CA15-CE9F-470F-BF7F-19EFF0654FFD}"/>
    <cellStyle name="Normal 7 4 10 4 3 2" xfId="20730" xr:uid="{2B5476F8-1542-4A45-9B8B-CA77C4C773B9}"/>
    <cellStyle name="Normal 7 4 10 4 4" xfId="22885" xr:uid="{CEE392DA-D99F-41B2-9AB5-1684E1A933D9}"/>
    <cellStyle name="Normal 7 4 10 4 5" xfId="15064" xr:uid="{ECCB2C17-EA3D-4753-B88E-D1A79FC6BB59}"/>
    <cellStyle name="Normal 7 4 10 5" xfId="4059" xr:uid="{A47C9DAF-18CB-48BA-8AD7-5149BEA6F166}"/>
    <cellStyle name="Normal 7 4 10 5 2" xfId="8838" xr:uid="{93A520FB-BDD6-4069-BCED-3F1BC303313B}"/>
    <cellStyle name="Normal 7 4 10 5 2 2" xfId="28993" xr:uid="{0C8C64D4-78B4-42B4-8837-FAD504081FC6}"/>
    <cellStyle name="Normal 7 4 10 5 2 3" xfId="19218" xr:uid="{E0313ABF-E8D0-4EF3-B070-B58464E5B21E}"/>
    <cellStyle name="Normal 7 4 10 5 3" xfId="11671" xr:uid="{8B166987-21CC-4FE9-90CF-4B5C0D0BF008}"/>
    <cellStyle name="Normal 7 4 10 5 3 2" xfId="22051" xr:uid="{26496B1F-C615-4E80-8037-4D4E0929AD27}"/>
    <cellStyle name="Normal 7 4 10 5 4" xfId="24472" xr:uid="{BFEDEBE2-F864-495A-899E-53D5D1B5AB36}"/>
    <cellStyle name="Normal 7 4 10 5 5" xfId="16385" xr:uid="{36CBD321-650A-4674-8A2E-13B231E90F45}"/>
    <cellStyle name="Normal 7 4 10 6" xfId="5400" xr:uid="{15474A07-3C10-49DE-874C-C083673A395B}"/>
    <cellStyle name="Normal 7 4 10 6 2" xfId="27162" xr:uid="{D4D8E402-8606-4174-9130-005E070C7A57}"/>
    <cellStyle name="Normal 7 4 10 6 3" xfId="28699" xr:uid="{AAD42802-2F27-424F-890C-4FD7599FF5B0}"/>
    <cellStyle name="Normal 7 4 10 6 4" xfId="14697" xr:uid="{61584101-1BC3-499F-B444-1B5DC1EE4865}"/>
    <cellStyle name="Normal 7 4 10 7" xfId="7150" xr:uid="{04AB0BB5-814C-4F52-A8CA-8C1F0AE8867C}"/>
    <cellStyle name="Normal 7 4 10 7 2" xfId="27946" xr:uid="{C558BB38-0E73-4659-A8A0-91FE0F16FF06}"/>
    <cellStyle name="Normal 7 4 10 7 3" xfId="17530" xr:uid="{571B3FC1-21A8-45C8-93F5-0BA17E336227}"/>
    <cellStyle name="Normal 7 4 10 8" xfId="9983" xr:uid="{03793677-D02C-48A4-AB20-AB22B8E884A6}"/>
    <cellStyle name="Normal 7 4 10 8 2" xfId="20363" xr:uid="{81B37CF5-A956-49DE-BA6A-F3A156E5D91D}"/>
    <cellStyle name="Normal 7 4 10 9" xfId="23485" xr:uid="{70C65870-8499-4097-83B5-10365053E891}"/>
    <cellStyle name="Normal 7 4 11" xfId="1387" xr:uid="{00000000-0005-0000-0000-000042070000}"/>
    <cellStyle name="Normal 7 4 11 10" xfId="12500" xr:uid="{9BEF4524-4829-4979-8370-839308CFC792}"/>
    <cellStyle name="Normal 7 4 11 2" xfId="3417" xr:uid="{00000000-0005-0000-0000-000011080000}"/>
    <cellStyle name="Normal 7 4 11 2 2" xfId="6471" xr:uid="{56A464E2-F958-41E9-88E6-4F5E11A858F6}"/>
    <cellStyle name="Normal 7 4 11 2 2 2" xfId="23037" xr:uid="{5F7D9BE0-8BD6-482E-A322-C8983DFBAE09}"/>
    <cellStyle name="Normal 7 4 11 2 2 3" xfId="28007" xr:uid="{E9DC5484-2CC7-452C-8017-5982DB62A54E}"/>
    <cellStyle name="Normal 7 4 11 2 2 4" xfId="16042" xr:uid="{D4C3B72B-1C5A-4D24-A675-DFFD132575F8}"/>
    <cellStyle name="Normal 7 4 11 2 3" xfId="8495" xr:uid="{94706112-406A-44CD-B0C2-467DC57FC4CB}"/>
    <cellStyle name="Normal 7 4 11 2 3 2" xfId="28614" xr:uid="{F10440D7-0FA7-43DA-8767-2FC1B0B01ED3}"/>
    <cellStyle name="Normal 7 4 11 2 3 3" xfId="28932" xr:uid="{DF0F9BB2-3AE3-43A8-89B5-647D76FA9FF3}"/>
    <cellStyle name="Normal 7 4 11 2 3 4" xfId="18875" xr:uid="{3A6FFCC7-DE6A-4B74-8ACA-2BBC545E5CAD}"/>
    <cellStyle name="Normal 7 4 11 2 4" xfId="11328" xr:uid="{0CE2380F-264F-420E-8716-A243A9787FB4}"/>
    <cellStyle name="Normal 7 4 11 2 4 2" xfId="29481" xr:uid="{C6EF1CE8-29B6-4241-9DD1-64ED89631239}"/>
    <cellStyle name="Normal 7 4 11 2 4 3" xfId="21708" xr:uid="{41EB82DA-43E0-441F-92C5-EC986F91CB76}"/>
    <cellStyle name="Normal 7 4 11 2 5" xfId="23270" xr:uid="{E66039F7-CF61-4055-93B1-FB74E638F62E}"/>
    <cellStyle name="Normal 7 4 11 2 6" xfId="13997" xr:uid="{DCDACEC0-61C6-4FE1-A6AE-D95E55FECA20}"/>
    <cellStyle name="Normal 7 4 11 3" xfId="2817" xr:uid="{00000000-0005-0000-0000-000012080000}"/>
    <cellStyle name="Normal 7 4 11 3 2" xfId="6032" xr:uid="{015F607C-C5BA-47F0-9077-B6A5367B7857}"/>
    <cellStyle name="Normal 7 4 11 3 2 2" xfId="26512" xr:uid="{1DB3F147-0DF4-4A67-89A2-0EE7A9ECB8EA}"/>
    <cellStyle name="Normal 7 4 11 3 2 3" xfId="15486" xr:uid="{EF31F597-F30B-4827-BB92-323198C7688A}"/>
    <cellStyle name="Normal 7 4 11 3 3" xfId="7939" xr:uid="{1B610E9B-1938-4DEB-99B5-75A8D02A9270}"/>
    <cellStyle name="Normal 7 4 11 3 3 2" xfId="18319" xr:uid="{B31BC9A6-5186-46A9-96DD-538B165E66A0}"/>
    <cellStyle name="Normal 7 4 11 3 4" xfId="10772" xr:uid="{795713ED-7E30-4ABB-B50C-E0BE9BC9BFFC}"/>
    <cellStyle name="Normal 7 4 11 3 4 2" xfId="21152" xr:uid="{215CED11-D531-4524-B3EA-9CAD4873CAC5}"/>
    <cellStyle name="Normal 7 4 11 3 5" xfId="24596" xr:uid="{972C80E3-438F-4583-93A7-502503F64D0D}"/>
    <cellStyle name="Normal 7 4 11 3 6" xfId="13286" xr:uid="{FE607638-FDCE-4126-B7F9-101AC49FE9D4}"/>
    <cellStyle name="Normal 7 4 11 4" xfId="2269" xr:uid="{00000000-0005-0000-0000-000010080000}"/>
    <cellStyle name="Normal 7 4 11 4 2" xfId="7395" xr:uid="{7BB7EF9D-4851-44A7-9510-1CB0FFF6EF85}"/>
    <cellStyle name="Normal 7 4 11 4 2 2" xfId="28273" xr:uid="{DA11D543-0EE4-47D6-94AF-349B46E85CAC}"/>
    <cellStyle name="Normal 7 4 11 4 2 3" xfId="17775" xr:uid="{623B9985-75AE-4679-9B67-34BF13072187}"/>
    <cellStyle name="Normal 7 4 11 4 3" xfId="10228" xr:uid="{9ECD19C3-FFB6-4740-B8CB-9CFA90730B94}"/>
    <cellStyle name="Normal 7 4 11 4 3 2" xfId="20608" xr:uid="{A88319F0-B6A7-49DD-A3BB-D23EF6CC62D0}"/>
    <cellStyle name="Normal 7 4 11 4 4" xfId="25470" xr:uid="{F4304C93-9A1A-4AC7-B4C1-4683D0AE4DA4}"/>
    <cellStyle name="Normal 7 4 11 4 5" xfId="14942" xr:uid="{E5EE7506-D514-4CF9-BFB6-F53C9628D025}"/>
    <cellStyle name="Normal 7 4 11 5" xfId="4058" xr:uid="{3893B720-22DE-418C-BCFF-F939857B3691}"/>
    <cellStyle name="Normal 7 4 11 5 2" xfId="8837" xr:uid="{8C77606E-F367-4C2C-847B-E32170DA67E2}"/>
    <cellStyle name="Normal 7 4 11 5 2 2" xfId="19217" xr:uid="{D809E49E-C5B7-43B8-9B85-796BE2E323F0}"/>
    <cellStyle name="Normal 7 4 11 5 3" xfId="11670" xr:uid="{49EF51CA-0745-482E-BCAE-346B1E3DD61C}"/>
    <cellStyle name="Normal 7 4 11 5 3 2" xfId="22050" xr:uid="{634DCD8F-7447-42B4-B51C-F73E018D1D91}"/>
    <cellStyle name="Normal 7 4 11 5 4" xfId="26607" xr:uid="{6607F834-8310-4FAB-AF3A-C987064EBA7D}"/>
    <cellStyle name="Normal 7 4 11 5 5" xfId="16384" xr:uid="{2807DCF7-21C1-402B-A4C1-263FC1FE6DD6}"/>
    <cellStyle name="Normal 7 4 11 6" xfId="5403" xr:uid="{8E270C27-9D00-4E1B-8BBC-4ED1D11CCD4D}"/>
    <cellStyle name="Normal 7 4 11 6 2" xfId="14700" xr:uid="{5ED0D250-85DA-463A-9268-20A15AB5B81F}"/>
    <cellStyle name="Normal 7 4 11 7" xfId="7153" xr:uid="{722FA43A-6E4C-4E77-80C2-9CAD274880D3}"/>
    <cellStyle name="Normal 7 4 11 7 2" xfId="17533" xr:uid="{7097922A-8254-4B00-A4DE-A162705755B0}"/>
    <cellStyle name="Normal 7 4 11 8" xfId="9986" xr:uid="{E70B3B93-5916-4254-97DA-345D84BACCDF}"/>
    <cellStyle name="Normal 7 4 11 8 2" xfId="20366" xr:uid="{0D389D67-370B-4658-8F72-5D2ECED72B84}"/>
    <cellStyle name="Normal 7 4 11 9" xfId="23663" xr:uid="{B1565FF6-FCBB-4338-8555-D139FA72E5D0}"/>
    <cellStyle name="Normal 7 4 12" xfId="1388" xr:uid="{00000000-0005-0000-0000-000043070000}"/>
    <cellStyle name="Normal 7 4 12 2" xfId="3418" xr:uid="{00000000-0005-0000-0000-000014080000}"/>
    <cellStyle name="Normal 7 4 12 2 2" xfId="6472" xr:uid="{C53A0368-3BD9-4648-86B9-9FBDB991B38C}"/>
    <cellStyle name="Normal 7 4 12 2 2 2" xfId="27724" xr:uid="{95B83E74-EF60-4EAD-A6C9-C0ED5BA194DF}"/>
    <cellStyle name="Normal 7 4 12 2 2 3" xfId="16043" xr:uid="{6A35A00E-3B8B-4927-B9D1-49897D5041D7}"/>
    <cellStyle name="Normal 7 4 12 2 3" xfId="8496" xr:uid="{27B2C5E9-D1AE-4620-AC38-BC35C286A93C}"/>
    <cellStyle name="Normal 7 4 12 2 3 2" xfId="18876" xr:uid="{D4654E81-1D4D-4809-A2F5-0484A441C4A9}"/>
    <cellStyle name="Normal 7 4 12 2 4" xfId="11329" xr:uid="{73E84DC8-78B2-4A3A-80AE-C6FC2D7B9558}"/>
    <cellStyle name="Normal 7 4 12 2 4 2" xfId="21709" xr:uid="{D11AF022-3223-4726-9A85-68D8E66554E0}"/>
    <cellStyle name="Normal 7 4 12 2 5" xfId="23833" xr:uid="{C8093F53-6DCE-40E7-9C84-186F93EFBB1A}"/>
    <cellStyle name="Normal 7 4 12 2 6" xfId="13998" xr:uid="{553E88FE-93CB-4E52-B1E2-B8F82EDC187A}"/>
    <cellStyle name="Normal 7 4 12 3" xfId="4116" xr:uid="{CF6AE729-3400-4866-8295-14C644B958B1}"/>
    <cellStyle name="Normal 7 4 12 3 2" xfId="8887" xr:uid="{5C20B8B2-50A4-4906-8756-31284492D646}"/>
    <cellStyle name="Normal 7 4 12 3 2 2" xfId="29002" xr:uid="{453A5423-36A4-4D82-9A42-1748DE6B5DD1}"/>
    <cellStyle name="Normal 7 4 12 3 2 3" xfId="19267" xr:uid="{7DA8253D-3D21-4D9A-8A93-E030AC3F2F3F}"/>
    <cellStyle name="Normal 7 4 12 3 3" xfId="11720" xr:uid="{3A48A19B-3F2D-4760-869D-835E5A68682C}"/>
    <cellStyle name="Normal 7 4 12 3 3 2" xfId="22100" xr:uid="{67781054-8DFF-4D16-BA03-FE53DAF3ABE9}"/>
    <cellStyle name="Normal 7 4 12 3 4" xfId="25605" xr:uid="{EDD4C9DD-27EE-49A8-84B3-85C72607E545}"/>
    <cellStyle name="Normal 7 4 12 3 5" xfId="16434" xr:uid="{5720CED4-1D1D-437E-98FE-8D030602EA43}"/>
    <cellStyle name="Normal 7 4 12 4" xfId="5404" xr:uid="{D423420C-71DF-4A48-93C3-1B18F353F3EE}"/>
    <cellStyle name="Normal 7 4 12 4 2" xfId="25604" xr:uid="{086AB1D6-2839-417D-910A-3E22595AB373}"/>
    <cellStyle name="Normal 7 4 12 4 3" xfId="26547" xr:uid="{79BF2465-24BC-4F16-972F-782A852D7926}"/>
    <cellStyle name="Normal 7 4 12 4 4" xfId="14701" xr:uid="{DFD2889B-EE37-4557-BA49-D391147A3CC0}"/>
    <cellStyle name="Normal 7 4 12 5" xfId="7154" xr:uid="{E86D86D3-D11B-4CA0-8F5A-37140ECB7C13}"/>
    <cellStyle name="Normal 7 4 12 5 2" xfId="26461" xr:uid="{99809174-949D-475C-A707-19CB4C775426}"/>
    <cellStyle name="Normal 7 4 12 5 3" xfId="17534" xr:uid="{FFF0C2B8-6A3F-4202-AEF0-9FD2712E1A76}"/>
    <cellStyle name="Normal 7 4 12 6" xfId="9987" xr:uid="{96AD20DD-F12E-4CAD-8298-2BFB0780256B}"/>
    <cellStyle name="Normal 7 4 12 6 2" xfId="20367" xr:uid="{697AD989-A40B-40AB-A6ED-F1463052333B}"/>
    <cellStyle name="Normal 7 4 12 7" xfId="25414" xr:uid="{A71B0B51-9961-4A1B-8B03-2AD732A86524}"/>
    <cellStyle name="Normal 7 4 12 8" xfId="12658" xr:uid="{E40EC2A3-C163-47D6-B782-3F5EABD0688A}"/>
    <cellStyle name="Normal 7 4 13" xfId="1389" xr:uid="{00000000-0005-0000-0000-000044070000}"/>
    <cellStyle name="Normal 7 4 13 2" xfId="5405" xr:uid="{26788EDD-418F-4E1C-9DCD-CED5B9F56936}"/>
    <cellStyle name="Normal 7 4 13 2 2" xfId="23570" xr:uid="{33F23C0F-79EB-4A7F-B8A1-245C3DA1E51F}"/>
    <cellStyle name="Normal 7 4 13 2 3" xfId="28325" xr:uid="{036C5285-F597-488E-8D2B-9530BA725187}"/>
    <cellStyle name="Normal 7 4 13 2 4" xfId="14702" xr:uid="{3118D945-0194-4CE5-9FE1-9FC8EB95E9C6}"/>
    <cellStyle name="Normal 7 4 13 3" xfId="7155" xr:uid="{9377453A-6ED2-4A9C-8041-8CDDD80AC99E}"/>
    <cellStyle name="Normal 7 4 13 3 2" xfId="25330" xr:uid="{D5C8EE71-B73A-4B2D-BCBB-AF26FF13E38B}"/>
    <cellStyle name="Normal 7 4 13 3 3" xfId="17535" xr:uid="{87865F9E-9231-4361-899D-88FB39190BB3}"/>
    <cellStyle name="Normal 7 4 13 4" xfId="9988" xr:uid="{1E5E9B8A-4DC2-4DC3-9BA3-BC349DC9D373}"/>
    <cellStyle name="Normal 7 4 13 4 2" xfId="20368" xr:uid="{A2FBD245-1426-4591-9B7F-8E4D5790A08B}"/>
    <cellStyle name="Normal 7 4 13 5" xfId="25350" xr:uid="{6C027075-70AD-4093-92FC-3B16D5CE26C3}"/>
    <cellStyle name="Normal 7 4 13 6" xfId="13356" xr:uid="{04EA1659-C33E-44CB-A130-87D58BBB89D5}"/>
    <cellStyle name="Normal 7 4 14" xfId="2432" xr:uid="{00000000-0005-0000-0000-000016080000}"/>
    <cellStyle name="Normal 7 4 14 2" xfId="5728" xr:uid="{C84917D8-661A-4DF3-9292-38E074A869A2}"/>
    <cellStyle name="Normal 7 4 14 2 2" xfId="28174" xr:uid="{454898D2-36CA-4CAC-825D-DFFE598FCDE9}"/>
    <cellStyle name="Normal 7 4 14 2 3" xfId="15103" xr:uid="{BFFD30BA-1915-43A2-B593-BE77E98D0E0F}"/>
    <cellStyle name="Normal 7 4 14 3" xfId="7556" xr:uid="{36F7DBAC-847F-4235-9CAC-C21825755F5C}"/>
    <cellStyle name="Normal 7 4 14 3 2" xfId="17936" xr:uid="{1213D01D-F1E9-4B79-B43F-CED2C27A9937}"/>
    <cellStyle name="Normal 7 4 14 4" xfId="10389" xr:uid="{83821BF0-1014-4935-9284-D3A32CE8B058}"/>
    <cellStyle name="Normal 7 4 14 4 2" xfId="20769" xr:uid="{2CEBC873-2637-4ACE-9411-EE3B78AC1970}"/>
    <cellStyle name="Normal 7 4 14 5" xfId="24150" xr:uid="{808ACA6E-43F7-4D0E-8708-8534AAB96C6F}"/>
    <cellStyle name="Normal 7 4 14 6" xfId="12818" xr:uid="{D165B4CD-8F0C-4025-B281-6729F877C19E}"/>
    <cellStyle name="Normal 7 4 15" xfId="2159" xr:uid="{00000000-0005-0000-0000-00000B080000}"/>
    <cellStyle name="Normal 7 4 15 2" xfId="7285" xr:uid="{A1D9749D-AA1F-4C7B-8E4B-FDE3E7D745A1}"/>
    <cellStyle name="Normal 7 4 15 2 2" xfId="27850" xr:uid="{404C3E8C-AE5A-4434-918B-8C31DDDA27C6}"/>
    <cellStyle name="Normal 7 4 15 2 3" xfId="17665" xr:uid="{F6D6B153-70C7-4B43-BF28-1826DBA583C5}"/>
    <cellStyle name="Normal 7 4 15 3" xfId="10118" xr:uid="{DF3F9963-4E60-4007-B72C-6B8F9A98951C}"/>
    <cellStyle name="Normal 7 4 15 3 2" xfId="20498" xr:uid="{D25CB1A1-CB9C-4466-A48A-FC54E50F2F5A}"/>
    <cellStyle name="Normal 7 4 15 4" xfId="24793" xr:uid="{6EC9E56A-F77C-441C-BFC3-8BCFDB60924E}"/>
    <cellStyle name="Normal 7 4 15 5" xfId="14832" xr:uid="{A175781E-297D-4418-B069-1F62AA874812}"/>
    <cellStyle name="Normal 7 4 16" xfId="3784" xr:uid="{81EF1548-4C16-47BF-BF10-25113C404E93}"/>
    <cellStyle name="Normal 7 4 16 2" xfId="8622" xr:uid="{19D7927A-4375-4499-ADB9-430C7C019806}"/>
    <cellStyle name="Normal 7 4 16 2 2" xfId="19002" xr:uid="{F2ECE25F-CF2B-4EED-970A-53DBF76CE5EE}"/>
    <cellStyle name="Normal 7 4 16 3" xfId="11455" xr:uid="{47F1BCB7-C5EC-4E1C-B846-A8A092D2D81B}"/>
    <cellStyle name="Normal 7 4 16 3 2" xfId="21835" xr:uid="{9E2E5B5B-3FD1-4659-ACEE-A960D12B4ECC}"/>
    <cellStyle name="Normal 7 4 16 4" xfId="24921" xr:uid="{DEB5D9B5-18EC-4772-9D52-1F1FE0439B11}"/>
    <cellStyle name="Normal 7 4 16 5" xfId="16169" xr:uid="{477ADB08-19B0-4E67-AB1B-27FFD2786841}"/>
    <cellStyle name="Normal 7 4 17" xfId="5399" xr:uid="{690F1435-7DE8-4925-9F66-0628E9CBD82C}"/>
    <cellStyle name="Normal 7 4 17 2" xfId="14696" xr:uid="{727F5B02-50AC-4BFD-8BF7-8F22A0FD67C4}"/>
    <cellStyle name="Normal 7 4 18" xfId="7149" xr:uid="{7CAAF367-0132-4C7E-AEF8-5CEFDC4924E3}"/>
    <cellStyle name="Normal 7 4 18 2" xfId="17529" xr:uid="{BA9E2749-73E0-42D0-877C-FC3362712D9C}"/>
    <cellStyle name="Normal 7 4 19" xfId="9982" xr:uid="{69D094E0-89BE-41C0-91FE-B3D34D4F5A3E}"/>
    <cellStyle name="Normal 7 4 19 2" xfId="20362"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3" xr:uid="{326DA066-606D-4A6F-81A5-7393C513F2D5}"/>
    <cellStyle name="Normal 7 4 2 10 2 2 2" xfId="26863" xr:uid="{516BE980-12FE-4044-9D3F-5BA13CD2085E}"/>
    <cellStyle name="Normal 7 4 2 10 2 2 3" xfId="16044" xr:uid="{7F7F1EDD-CDE6-490F-8330-0456F1444D76}"/>
    <cellStyle name="Normal 7 4 2 10 2 3" xfId="8497" xr:uid="{EB0523FF-7D02-453C-A773-C50BBEFD07B5}"/>
    <cellStyle name="Normal 7 4 2 10 2 3 2" xfId="18877" xr:uid="{625D427A-F717-4599-82F5-33DD73340015}"/>
    <cellStyle name="Normal 7 4 2 10 2 4" xfId="11330" xr:uid="{F9C60D2A-364D-4923-8195-EA68D3532E69}"/>
    <cellStyle name="Normal 7 4 2 10 2 4 2" xfId="21710" xr:uid="{5CDF6532-6CDB-451F-93D4-EA356A37AA50}"/>
    <cellStyle name="Normal 7 4 2 10 2 5" xfId="22666" xr:uid="{C5BE352D-7F0C-40C2-BFA1-BD7FAD1A0E8A}"/>
    <cellStyle name="Normal 7 4 2 10 2 6" xfId="13999" xr:uid="{5CCE3A02-F844-4C4B-81FA-ADDC7E513042}"/>
    <cellStyle name="Normal 7 4 2 10 3" xfId="4212" xr:uid="{2FDC487A-39A3-470F-B49B-EC1A9D081FDE}"/>
    <cellStyle name="Normal 7 4 2 10 3 2" xfId="8983" xr:uid="{A3AB1BF2-6BE2-4370-BD23-DD1782EE57FB}"/>
    <cellStyle name="Normal 7 4 2 10 3 2 2" xfId="29064" xr:uid="{6503F4A7-8A46-488C-B990-EFB6EEB6D363}"/>
    <cellStyle name="Normal 7 4 2 10 3 2 3" xfId="19363" xr:uid="{A9337CC3-2831-4699-8F03-C1229443EDA7}"/>
    <cellStyle name="Normal 7 4 2 10 3 3" xfId="11816" xr:uid="{D1B2F3AF-8E11-4E5E-A133-5F096E3E2F38}"/>
    <cellStyle name="Normal 7 4 2 10 3 3 2" xfId="22196" xr:uid="{B185E9CA-C730-4B5C-A4D6-3205FA860155}"/>
    <cellStyle name="Normal 7 4 2 10 3 4" xfId="23540" xr:uid="{63ACD1BA-4F2A-4A66-9C39-A623DB27C9F0}"/>
    <cellStyle name="Normal 7 4 2 10 3 5" xfId="16530" xr:uid="{FA13A13D-A3AE-471A-89E9-A5917BF8E08A}"/>
    <cellStyle name="Normal 7 4 2 10 4" xfId="5407" xr:uid="{E8955726-9D9A-4ADC-B24B-48ACF6178402}"/>
    <cellStyle name="Normal 7 4 2 10 4 2" xfId="23203" xr:uid="{6EC121F8-F564-4D79-A6EC-6C882CC04332}"/>
    <cellStyle name="Normal 7 4 2 10 4 3" xfId="28564" xr:uid="{D600E24F-2772-499C-8F12-5F346802DE5F}"/>
    <cellStyle name="Normal 7 4 2 10 4 4" xfId="14704" xr:uid="{A6166809-6A5A-4DAF-88E0-611DEF6FCC24}"/>
    <cellStyle name="Normal 7 4 2 10 5" xfId="7157" xr:uid="{E9758D8C-D6E5-4E66-A396-52FABC3BDC4F}"/>
    <cellStyle name="Normal 7 4 2 10 5 2" xfId="28578" xr:uid="{FE4A5594-827C-4716-A4D4-FACBFDCD9897}"/>
    <cellStyle name="Normal 7 4 2 10 5 3" xfId="17537" xr:uid="{124C9572-1BE1-461A-AAB7-3F7FB7B43BE1}"/>
    <cellStyle name="Normal 7 4 2 10 6" xfId="9990" xr:uid="{9A48B0D7-F318-4E58-9ACD-139FF626719D}"/>
    <cellStyle name="Normal 7 4 2 10 6 2" xfId="20370" xr:uid="{BCD9409F-361E-4FED-9036-95356DABF1A3}"/>
    <cellStyle name="Normal 7 4 2 10 7" xfId="22797" xr:uid="{6B5C48F1-0C89-4841-B7B0-C96EB1372B0C}"/>
    <cellStyle name="Normal 7 4 2 10 8" xfId="12783" xr:uid="{C9A5AD2C-0E08-4DF4-83FF-F49C3E235C16}"/>
    <cellStyle name="Normal 7 4 2 11" xfId="1392" xr:uid="{00000000-0005-0000-0000-000047070000}"/>
    <cellStyle name="Normal 7 4 2 11 2" xfId="5408" xr:uid="{B2818A0B-3226-4E9A-A6DB-2902C1C321C0}"/>
    <cellStyle name="Normal 7 4 2 11 2 2" xfId="22743" xr:uid="{7C46150B-D20C-4138-A989-B899F15D0020}"/>
    <cellStyle name="Normal 7 4 2 11 2 3" xfId="27398" xr:uid="{DA955C69-C619-4E89-866A-99FC71794A6A}"/>
    <cellStyle name="Normal 7 4 2 11 2 4" xfId="14705" xr:uid="{DC394850-23FD-4BC1-AE7C-B243455E5BFE}"/>
    <cellStyle name="Normal 7 4 2 11 3" xfId="7158" xr:uid="{8F07DAEF-A773-4BC8-8493-43E703161E6C}"/>
    <cellStyle name="Normal 7 4 2 11 3 2" xfId="28746" xr:uid="{F4EDA823-90FF-4654-9102-8028CA743AB7}"/>
    <cellStyle name="Normal 7 4 2 11 3 3" xfId="17538" xr:uid="{4BA17A94-8B40-48FA-8E07-1131E1FD5466}"/>
    <cellStyle name="Normal 7 4 2 11 4" xfId="9991" xr:uid="{0B784868-CED5-413E-8599-BC9795D9C71E}"/>
    <cellStyle name="Normal 7 4 2 11 4 2" xfId="20371" xr:uid="{BDF57F71-1963-401E-B664-CC14C5C6772F}"/>
    <cellStyle name="Normal 7 4 2 11 5" xfId="25459" xr:uid="{F4A7E4C1-1C5F-486B-84AF-2AE5F4F66ED4}"/>
    <cellStyle name="Normal 7 4 2 11 6" xfId="13481" xr:uid="{B3475F9D-CEB3-4B6D-A7A0-ED5ECEEBB213}"/>
    <cellStyle name="Normal 7 4 2 12" xfId="2441" xr:uid="{00000000-0005-0000-0000-00001B080000}"/>
    <cellStyle name="Normal 7 4 2 12 2" xfId="5735" xr:uid="{F802D390-8974-4741-A616-85DF37F57A94}"/>
    <cellStyle name="Normal 7 4 2 12 2 2" xfId="27461" xr:uid="{FE3DADE7-BA77-471C-B666-80231FFE0D12}"/>
    <cellStyle name="Normal 7 4 2 12 2 3" xfId="15112" xr:uid="{27FAF4B7-29D2-4EEB-B8EC-41B4FBE301D4}"/>
    <cellStyle name="Normal 7 4 2 12 3" xfId="7565" xr:uid="{BAC59092-22A6-444D-AA12-82517F30C920}"/>
    <cellStyle name="Normal 7 4 2 12 3 2" xfId="17945" xr:uid="{EBFEE1AF-C45F-463B-B94A-DF1507751316}"/>
    <cellStyle name="Normal 7 4 2 12 4" xfId="10398" xr:uid="{C2E2FDC4-C132-488F-9028-088E677F6C7A}"/>
    <cellStyle name="Normal 7 4 2 12 4 2" xfId="20778" xr:uid="{7F26E151-12B5-4364-A2E3-12A91E743A80}"/>
    <cellStyle name="Normal 7 4 2 12 5" xfId="24562" xr:uid="{6978E79D-05B2-4DAA-9844-11905C1D9E82}"/>
    <cellStyle name="Normal 7 4 2 12 6" xfId="12827" xr:uid="{23C034C9-8E69-405D-91FD-BCD5C34BF8FB}"/>
    <cellStyle name="Normal 7 4 2 13" xfId="2171" xr:uid="{00000000-0005-0000-0000-000017080000}"/>
    <cellStyle name="Normal 7 4 2 13 2" xfId="7297" xr:uid="{56B5096C-C4E8-4DC5-96DC-1895B036C687}"/>
    <cellStyle name="Normal 7 4 2 13 2 2" xfId="26405" xr:uid="{BB44E6A2-BCF9-4550-B02B-40C106B3E225}"/>
    <cellStyle name="Normal 7 4 2 13 2 3" xfId="17677" xr:uid="{E5AA7D10-29B5-434D-8755-3A02B5CA15BA}"/>
    <cellStyle name="Normal 7 4 2 13 3" xfId="10130" xr:uid="{3DAC6334-6E8E-4C5F-A1DC-4115783478A2}"/>
    <cellStyle name="Normal 7 4 2 13 3 2" xfId="20510" xr:uid="{A318CEA3-2CFA-4422-8E9E-D6651C2F9AD0}"/>
    <cellStyle name="Normal 7 4 2 13 4" xfId="24905" xr:uid="{1A9502AB-86C5-44AB-8357-D8B4DF11BDDF}"/>
    <cellStyle name="Normal 7 4 2 13 5" xfId="14844" xr:uid="{1BD20AEE-596E-4290-9730-036968BFBF81}"/>
    <cellStyle name="Normal 7 4 2 14" xfId="4060" xr:uid="{A52C928B-0856-4A01-A9BB-4449A1D1B8B3}"/>
    <cellStyle name="Normal 7 4 2 14 2" xfId="8839" xr:uid="{FB30465F-B7CC-4F28-A063-BCC281A06B9F}"/>
    <cellStyle name="Normal 7 4 2 14 2 2" xfId="19219" xr:uid="{32B52E39-52B1-4CB8-AC61-1D9D5D33F77B}"/>
    <cellStyle name="Normal 7 4 2 14 3" xfId="11672" xr:uid="{96CC59EF-D42B-464E-AC7E-0233127F020C}"/>
    <cellStyle name="Normal 7 4 2 14 3 2" xfId="22052" xr:uid="{50F0EC97-0FF3-4EA3-8098-DB91A8AD16C0}"/>
    <cellStyle name="Normal 7 4 2 14 4" xfId="28486" xr:uid="{0E4F3AB4-D552-4CA0-A239-6F2EEB860CEA}"/>
    <cellStyle name="Normal 7 4 2 14 5" xfId="16386" xr:uid="{B3186367-6A9D-4680-8A0E-F7529DB54631}"/>
    <cellStyle name="Normal 7 4 2 15" xfId="5406" xr:uid="{79D4F8DE-5A10-4E99-B27D-9889D740562A}"/>
    <cellStyle name="Normal 7 4 2 15 2" xfId="14703" xr:uid="{A71FBF59-8740-450F-8FF6-396BF640BEFF}"/>
    <cellStyle name="Normal 7 4 2 16" xfId="7156" xr:uid="{D4533FCC-9BC1-4F1F-977D-AF718844C10E}"/>
    <cellStyle name="Normal 7 4 2 16 2" xfId="17536" xr:uid="{B8F27E90-A354-4925-A8CA-661F7482FC7D}"/>
    <cellStyle name="Normal 7 4 2 17" xfId="9989" xr:uid="{B470953D-E08F-4A8D-B6E4-39CD18B6BC23}"/>
    <cellStyle name="Normal 7 4 2 17 2" xfId="20369" xr:uid="{3D9F4D91-CB94-499B-87C0-B00147E1E8DA}"/>
    <cellStyle name="Normal 7 4 2 18" xfId="24592" xr:uid="{1796535B-5A62-45B6-8751-25DBCD745909}"/>
    <cellStyle name="Normal 7 4 2 19" xfId="12402" xr:uid="{DAA70829-EF14-479D-847E-D32B374477F0}"/>
    <cellStyle name="Normal 7 4 2 2" xfId="1393" xr:uid="{00000000-0005-0000-0000-000048070000}"/>
    <cellStyle name="Normal 7 4 2 2 10" xfId="5409" xr:uid="{E97C6693-A0A6-445A-ACF3-2EDAE9C7C0C5}"/>
    <cellStyle name="Normal 7 4 2 2 10 2" xfId="14706" xr:uid="{E686141F-7619-48D9-B4DF-B2D3975BA336}"/>
    <cellStyle name="Normal 7 4 2 2 11" xfId="7159" xr:uid="{3078900C-0F6E-4EF1-A5C6-9A490BE7798A}"/>
    <cellStyle name="Normal 7 4 2 2 11 2" xfId="17539" xr:uid="{53F6BD4D-E911-4F6E-BA75-1713252FBBB0}"/>
    <cellStyle name="Normal 7 4 2 2 12" xfId="9992" xr:uid="{0AF1A047-3E7B-422C-8AA3-8721B1313F7A}"/>
    <cellStyle name="Normal 7 4 2 2 12 2" xfId="20372" xr:uid="{9F1E3723-DE9B-4694-9019-A5B51B998673}"/>
    <cellStyle name="Normal 7 4 2 2 13" xfId="23134" xr:uid="{5DA3417C-B410-4F90-BDC1-5BEB3381B700}"/>
    <cellStyle name="Normal 7 4 2 2 14" xfId="12425" xr:uid="{6621C35F-B735-4972-A4AE-7273D70F2315}"/>
    <cellStyle name="Normal 7 4 2 2 2" xfId="1394" xr:uid="{00000000-0005-0000-0000-000049070000}"/>
    <cellStyle name="Normal 7 4 2 2 2 10" xfId="7160" xr:uid="{D0A072D4-8F60-47E2-A223-B65122EA8217}"/>
    <cellStyle name="Normal 7 4 2 2 2 10 2" xfId="17540" xr:uid="{A4273BB8-873A-4994-9C25-8E879758E895}"/>
    <cellStyle name="Normal 7 4 2 2 2 11" xfId="9993" xr:uid="{69E11266-35BE-4819-B7C9-1AF0AB0F913D}"/>
    <cellStyle name="Normal 7 4 2 2 2 11 2" xfId="20373" xr:uid="{6FF9A40D-BE4F-48A7-ACA8-DFEA8147D2F0}"/>
    <cellStyle name="Normal 7 4 2 2 2 12" xfId="24608" xr:uid="{EE61ED54-3AE3-4231-B2FF-D558C7454AF3}"/>
    <cellStyle name="Normal 7 4 2 2 2 13" xfId="12485" xr:uid="{BCE1313A-25B7-4100-BB87-A1D57C9031C6}"/>
    <cellStyle name="Normal 7 4 2 2 2 2" xfId="1395" xr:uid="{00000000-0005-0000-0000-00004A070000}"/>
    <cellStyle name="Normal 7 4 2 2 2 2 10" xfId="13050" xr:uid="{C2FBA6EB-B97E-45E2-A289-B4E94C86452C}"/>
    <cellStyle name="Normal 7 4 2 2 2 2 2" xfId="2821" xr:uid="{00000000-0005-0000-0000-00001F080000}"/>
    <cellStyle name="Normal 7 4 2 2 2 2 2 2" xfId="3422" xr:uid="{00000000-0005-0000-0000-000020080000}"/>
    <cellStyle name="Normal 7 4 2 2 2 2 2 2 2" xfId="6476" xr:uid="{9DB5A884-C42E-4013-A577-F942EA5D9517}"/>
    <cellStyle name="Normal 7 4 2 2 2 2 2 2 2 2" xfId="26346" xr:uid="{8B79CBA3-CC95-4806-980F-151F8701DC98}"/>
    <cellStyle name="Normal 7 4 2 2 2 2 2 2 2 3" xfId="16047" xr:uid="{2BAA1D17-0A06-4EBA-BD0C-970DED256A9E}"/>
    <cellStyle name="Normal 7 4 2 2 2 2 2 2 3" xfId="8500" xr:uid="{350BAA97-AD0C-47B6-A5F4-A0031EA88E71}"/>
    <cellStyle name="Normal 7 4 2 2 2 2 2 2 3 2" xfId="18880" xr:uid="{0663128D-6438-4678-A1F1-DA39B199FEDE}"/>
    <cellStyle name="Normal 7 4 2 2 2 2 2 2 4" xfId="11333" xr:uid="{6D06BC0B-4DDF-48B2-8E87-E56E6E0ADDE9}"/>
    <cellStyle name="Normal 7 4 2 2 2 2 2 2 4 2" xfId="21713" xr:uid="{3C007C49-D1D0-4C63-B0F3-AE1C8B2EDE17}"/>
    <cellStyle name="Normal 7 4 2 2 2 2 2 2 5" xfId="24375" xr:uid="{EAAC9070-6E16-454B-8250-8EC1BCCA33A0}"/>
    <cellStyle name="Normal 7 4 2 2 2 2 2 2 6" xfId="14002" xr:uid="{46FA7D6B-4CC6-40A7-8F6D-B85CB83ABB70}"/>
    <cellStyle name="Normal 7 4 2 2 2 2 2 3" xfId="4360" xr:uid="{7618CF6F-B551-476E-BF60-9D787EE11522}"/>
    <cellStyle name="Normal 7 4 2 2 2 2 2 3 2" xfId="9131" xr:uid="{4B8F598B-2DE0-47F6-8010-F63673C3FDB5}"/>
    <cellStyle name="Normal 7 4 2 2 2 2 2 3 2 2" xfId="29174" xr:uid="{C4FAD623-B4F6-439E-AEE9-C90E3D983ED5}"/>
    <cellStyle name="Normal 7 4 2 2 2 2 2 3 2 3" xfId="19511" xr:uid="{259F11FE-C71C-4611-9872-1D050DF15678}"/>
    <cellStyle name="Normal 7 4 2 2 2 2 2 3 3" xfId="11964" xr:uid="{C696BDEC-5101-487A-A045-2186A71EB81B}"/>
    <cellStyle name="Normal 7 4 2 2 2 2 2 3 3 2" xfId="22344" xr:uid="{BCC3F565-609E-4568-9C8B-C8F9FAEB5B31}"/>
    <cellStyle name="Normal 7 4 2 2 2 2 2 3 4" xfId="23850" xr:uid="{A03A40A1-3F18-4F11-A602-FAF727CEA6AA}"/>
    <cellStyle name="Normal 7 4 2 2 2 2 2 3 5" xfId="16678" xr:uid="{FB6C811E-6D33-4420-BAC9-9667C0A24723}"/>
    <cellStyle name="Normal 7 4 2 2 2 2 2 4" xfId="6036" xr:uid="{F82B1844-7875-4A3A-946F-B2BF492040F6}"/>
    <cellStyle name="Normal 7 4 2 2 2 2 2 4 2" xfId="26037" xr:uid="{2104FDDF-11D3-41FE-89BA-AD2749EB9FA8}"/>
    <cellStyle name="Normal 7 4 2 2 2 2 2 4 3" xfId="15490" xr:uid="{98B0D481-5FCD-4D9E-ACC3-BC16D58EB69C}"/>
    <cellStyle name="Normal 7 4 2 2 2 2 2 5" xfId="7943" xr:uid="{5E752987-CD79-433C-BD4F-9DD79F3A3F3C}"/>
    <cellStyle name="Normal 7 4 2 2 2 2 2 5 2" xfId="18323" xr:uid="{F31E17DC-0938-4580-B372-6268F07F118A}"/>
    <cellStyle name="Normal 7 4 2 2 2 2 2 6" xfId="10776" xr:uid="{4EE02466-A072-42A4-87CA-AA77CD60B9B7}"/>
    <cellStyle name="Normal 7 4 2 2 2 2 2 6 2" xfId="21156" xr:uid="{429CD86E-1AC9-4703-B0B1-79E9078F28AD}"/>
    <cellStyle name="Normal 7 4 2 2 2 2 2 7" xfId="22658" xr:uid="{7EE7DD84-AC34-4D76-826F-B52EBC30D9D6}"/>
    <cellStyle name="Normal 7 4 2 2 2 2 2 8" xfId="13291" xr:uid="{CB5164C9-11FD-4E6D-A315-CF0C51CA88AE}"/>
    <cellStyle name="Normal 7 4 2 2 2 2 3" xfId="3423" xr:uid="{00000000-0005-0000-0000-000021080000}"/>
    <cellStyle name="Normal 7 4 2 2 2 2 3 2" xfId="4571" xr:uid="{E8CD83E8-39C3-4597-AD00-8F712650C686}"/>
    <cellStyle name="Normal 7 4 2 2 2 2 3 2 2" xfId="9342" xr:uid="{31402AB5-9741-4485-95CE-983BC9A30A84}"/>
    <cellStyle name="Normal 7 4 2 2 2 2 3 2 2 2" xfId="19722" xr:uid="{4106608D-C9E2-4C5F-82B2-7EEB49042C6A}"/>
    <cellStyle name="Normal 7 4 2 2 2 2 3 2 3" xfId="12175" xr:uid="{EA1BB4BC-83D8-419A-9A09-90147BD747CD}"/>
    <cellStyle name="Normal 7 4 2 2 2 2 3 2 3 2" xfId="22555" xr:uid="{F6A73EC7-FCA8-48BF-90B8-A1C98BE65EEC}"/>
    <cellStyle name="Normal 7 4 2 2 2 2 3 2 4" xfId="28506" xr:uid="{B6E554A5-CC5A-44F0-B1B8-C88ED5AF629C}"/>
    <cellStyle name="Normal 7 4 2 2 2 2 3 2 5" xfId="16889" xr:uid="{DDD27565-7F34-4A6A-B6C8-73754A5F256C}"/>
    <cellStyle name="Normal 7 4 2 2 2 2 3 3" xfId="6477" xr:uid="{EBA8060D-8A02-40AE-BF3A-909FF341D408}"/>
    <cellStyle name="Normal 7 4 2 2 2 2 3 3 2" xfId="16048" xr:uid="{874C42DF-C533-4C26-9A18-C2C2FD5E1FFE}"/>
    <cellStyle name="Normal 7 4 2 2 2 2 3 4" xfId="8501" xr:uid="{3BE78970-22FE-45EB-B7D0-520689C46016}"/>
    <cellStyle name="Normal 7 4 2 2 2 2 3 4 2" xfId="18881" xr:uid="{F59E80A7-74F4-43D8-849D-DBF8D08F32D4}"/>
    <cellStyle name="Normal 7 4 2 2 2 2 3 5" xfId="11334" xr:uid="{6CF761E3-E685-41DC-9EBC-3944EDC8493C}"/>
    <cellStyle name="Normal 7 4 2 2 2 2 3 5 2" xfId="21714" xr:uid="{1CFDD384-FC7A-47D7-B5D4-16BCC68B229A}"/>
    <cellStyle name="Normal 7 4 2 2 2 2 3 6" xfId="25310" xr:uid="{9F3E0816-F682-4556-8D03-6E4B80BBE9FD}"/>
    <cellStyle name="Normal 7 4 2 2 2 2 3 7" xfId="14003" xr:uid="{041DE4A5-9581-4AD7-86EF-2AC5CDAF2527}"/>
    <cellStyle name="Normal 7 4 2 2 2 2 4" xfId="3421" xr:uid="{00000000-0005-0000-0000-000022080000}"/>
    <cellStyle name="Normal 7 4 2 2 2 2 4 2" xfId="6475" xr:uid="{365EBB34-4B86-44C8-BE0E-D8AFAE23C9B7}"/>
    <cellStyle name="Normal 7 4 2 2 2 2 4 2 2" xfId="28619" xr:uid="{F169F04B-1425-46B0-A3A8-79CEBB963A8D}"/>
    <cellStyle name="Normal 7 4 2 2 2 2 4 2 3" xfId="16046" xr:uid="{07A9171C-89E2-450F-ADA2-B9F1A2960BE5}"/>
    <cellStyle name="Normal 7 4 2 2 2 2 4 3" xfId="8499" xr:uid="{66256638-9C37-4B9D-9538-6A4FF2DE26F3}"/>
    <cellStyle name="Normal 7 4 2 2 2 2 4 3 2" xfId="18879" xr:uid="{F301AD12-95A0-47D3-8C4A-88CF6DF10456}"/>
    <cellStyle name="Normal 7 4 2 2 2 2 4 4" xfId="11332" xr:uid="{A373D0C9-97CA-4660-AC04-F2A14FE5EDF3}"/>
    <cellStyle name="Normal 7 4 2 2 2 2 4 4 2" xfId="21712" xr:uid="{E45BEC5E-B2B4-4E64-9F12-3723BA308CFD}"/>
    <cellStyle name="Normal 7 4 2 2 2 2 4 5" xfId="23008" xr:uid="{ABD75A91-B6DE-45C8-9DB1-FCA22F3AF19D}"/>
    <cellStyle name="Normal 7 4 2 2 2 2 4 6" xfId="14001" xr:uid="{52D16831-D2D6-47D2-B855-6E6367A2BFF4}"/>
    <cellStyle name="Normal 7 4 2 2 2 2 5" xfId="4248" xr:uid="{4CEA5DAE-F98B-4028-99C5-1EB4F184FF54}"/>
    <cellStyle name="Normal 7 4 2 2 2 2 5 2" xfId="9019" xr:uid="{AE02046C-D4E9-47FB-ABDF-DF8070D58B89}"/>
    <cellStyle name="Normal 7 4 2 2 2 2 5 2 2" xfId="29090" xr:uid="{747F736F-8D93-4752-8732-23EFC4B6BC1B}"/>
    <cellStyle name="Normal 7 4 2 2 2 2 5 2 3" xfId="19399" xr:uid="{0DCBF49C-C2D2-4B80-88DC-08C554BDB373}"/>
    <cellStyle name="Normal 7 4 2 2 2 2 5 3" xfId="11852" xr:uid="{2FBE3C4A-802D-4BB0-9C23-7FAA3E225DC4}"/>
    <cellStyle name="Normal 7 4 2 2 2 2 5 3 2" xfId="22232" xr:uid="{8DFFE79F-12FC-43F4-AA39-83E2599868A4}"/>
    <cellStyle name="Normal 7 4 2 2 2 2 5 4" xfId="23656" xr:uid="{86C4A63B-F4D7-441D-A5D9-FE1BD347C99D}"/>
    <cellStyle name="Normal 7 4 2 2 2 2 5 5" xfId="16566" xr:uid="{29D65DFE-F5A3-4F00-BCF9-7AC14A2AADD5}"/>
    <cellStyle name="Normal 7 4 2 2 2 2 6" xfId="5411" xr:uid="{441167E8-C8C1-4F7C-966C-DE5E26C0616C}"/>
    <cellStyle name="Normal 7 4 2 2 2 2 6 2" xfId="26015" xr:uid="{640D8094-D2FD-4E58-AF9C-0DAB8550FB35}"/>
    <cellStyle name="Normal 7 4 2 2 2 2 6 3" xfId="14708" xr:uid="{C86A33A9-0A95-454A-8E2E-B7E5402BFC74}"/>
    <cellStyle name="Normal 7 4 2 2 2 2 7" xfId="7161" xr:uid="{85B3AEDE-9A0F-4911-81AA-EF0F892ECA8D}"/>
    <cellStyle name="Normal 7 4 2 2 2 2 7 2" xfId="17541" xr:uid="{217D8332-7F9B-4126-B4B6-9921FE1C82CC}"/>
    <cellStyle name="Normal 7 4 2 2 2 2 8" xfId="9994" xr:uid="{8D104A86-C533-4E1B-9BF2-E6B4A17AC7DE}"/>
    <cellStyle name="Normal 7 4 2 2 2 2 8 2" xfId="20374" xr:uid="{F4F8EE0B-21D5-45EB-B477-44448C935CF3}"/>
    <cellStyle name="Normal 7 4 2 2 2 2 9" xfId="23596" xr:uid="{77143F0D-C34D-497E-82D7-9C93806EB824}"/>
    <cellStyle name="Normal 7 4 2 2 2 3" xfId="2820" xr:uid="{00000000-0005-0000-0000-000023080000}"/>
    <cellStyle name="Normal 7 4 2 2 2 3 2" xfId="3424" xr:uid="{00000000-0005-0000-0000-000024080000}"/>
    <cellStyle name="Normal 7 4 2 2 2 3 2 2" xfId="6478" xr:uid="{751BBC07-FC1F-4266-A173-3742C65CAA13}"/>
    <cellStyle name="Normal 7 4 2 2 2 3 2 2 2" xfId="27065" xr:uid="{6A9BE188-2741-4FF0-9C2E-82E96EC7ED63}"/>
    <cellStyle name="Normal 7 4 2 2 2 3 2 2 3" xfId="16049" xr:uid="{5E918990-EAFF-47A3-AE20-759332379613}"/>
    <cellStyle name="Normal 7 4 2 2 2 3 2 3" xfId="8502" xr:uid="{431474CD-4DA2-42AC-8DE9-2EC29FBAC298}"/>
    <cellStyle name="Normal 7 4 2 2 2 3 2 3 2" xfId="18882" xr:uid="{B11B2FFD-2EB7-4AA1-BBE0-FF4D516FDF28}"/>
    <cellStyle name="Normal 7 4 2 2 2 3 2 4" xfId="11335" xr:uid="{5EFF34A0-4386-434F-871E-E005BDD61BC6}"/>
    <cellStyle name="Normal 7 4 2 2 2 3 2 4 2" xfId="21715" xr:uid="{9D95512A-BA48-481E-929B-DBF73959CEF7}"/>
    <cellStyle name="Normal 7 4 2 2 2 3 2 5" xfId="23931" xr:uid="{C57A0D18-3635-448D-A425-BC17FE8EF434}"/>
    <cellStyle name="Normal 7 4 2 2 2 3 2 6" xfId="14004" xr:uid="{73E3BEF1-B1DB-4E4F-B932-496FB082A623}"/>
    <cellStyle name="Normal 7 4 2 2 2 3 3" xfId="4359" xr:uid="{ACFA9AD0-8409-4D8E-A291-B85E88EF8D53}"/>
    <cellStyle name="Normal 7 4 2 2 2 3 3 2" xfId="9130" xr:uid="{473F704A-E7CB-4407-8185-BEB1C2E7F553}"/>
    <cellStyle name="Normal 7 4 2 2 2 3 3 2 2" xfId="29173" xr:uid="{92548F11-FB3C-4417-A085-9463E509CA6B}"/>
    <cellStyle name="Normal 7 4 2 2 2 3 3 2 3" xfId="19510" xr:uid="{A1E6184C-C969-4EC7-A521-5ED4BE1E38AD}"/>
    <cellStyle name="Normal 7 4 2 2 2 3 3 3" xfId="11963" xr:uid="{0CB7AED7-3ED8-4CA6-B9D7-849FC551AD05}"/>
    <cellStyle name="Normal 7 4 2 2 2 3 3 3 2" xfId="22343" xr:uid="{7457421F-D9CE-4E38-8F2A-229727C2EC6D}"/>
    <cellStyle name="Normal 7 4 2 2 2 3 3 4" xfId="24416" xr:uid="{00CFCE18-F01B-4BE7-9DFD-1D0D03B9FCD2}"/>
    <cellStyle name="Normal 7 4 2 2 2 3 3 5" xfId="16677" xr:uid="{15A74BA4-CCF7-48C2-8708-F1C4E0B0B690}"/>
    <cellStyle name="Normal 7 4 2 2 2 3 4" xfId="6035" xr:uid="{B96C9871-83A7-4052-8445-18A546C5FEC1}"/>
    <cellStyle name="Normal 7 4 2 2 2 3 4 2" xfId="28656" xr:uid="{ACB739D5-8B98-4492-B8EF-154EE673C33A}"/>
    <cellStyle name="Normal 7 4 2 2 2 3 4 3" xfId="15489" xr:uid="{505EFCAB-6CC6-4E06-9E7F-8EC4F049CC3B}"/>
    <cellStyle name="Normal 7 4 2 2 2 3 5" xfId="7942" xr:uid="{0AFE0305-CF3F-41C0-B0CE-C64A8A66D827}"/>
    <cellStyle name="Normal 7 4 2 2 2 3 5 2" xfId="18322" xr:uid="{ED70B86F-81DC-45AE-8C41-AED2E1F586B8}"/>
    <cellStyle name="Normal 7 4 2 2 2 3 6" xfId="10775" xr:uid="{8171CDEC-30BE-467C-940E-D81AB8C6E2CB}"/>
    <cellStyle name="Normal 7 4 2 2 2 3 6 2" xfId="21155" xr:uid="{D102A5F4-3C71-4C9A-9CB5-0A04ADFC0743}"/>
    <cellStyle name="Normal 7 4 2 2 2 3 7" xfId="24438" xr:uid="{B4595E0A-868C-440B-96B8-1A86B5746850}"/>
    <cellStyle name="Normal 7 4 2 2 2 3 8" xfId="13290" xr:uid="{462CE7B5-789F-4232-BEBC-ED90A7E02A07}"/>
    <cellStyle name="Normal 7 4 2 2 2 4" xfId="3425" xr:uid="{00000000-0005-0000-0000-000025080000}"/>
    <cellStyle name="Normal 7 4 2 2 2 4 2" xfId="4572" xr:uid="{7E911584-0241-48AA-B8E2-B4838F58EF93}"/>
    <cellStyle name="Normal 7 4 2 2 2 4 2 2" xfId="9343" xr:uid="{1452BFD8-9755-4DAF-85E8-5C8545B85020}"/>
    <cellStyle name="Normal 7 4 2 2 2 4 2 2 2" xfId="19723" xr:uid="{CC2C5E72-894C-4D1F-9601-E93F43823751}"/>
    <cellStyle name="Normal 7 4 2 2 2 4 2 3" xfId="12176" xr:uid="{2A7A4FC3-B834-4CC2-AEC6-FC2B41D252DE}"/>
    <cellStyle name="Normal 7 4 2 2 2 4 2 3 2" xfId="22556" xr:uid="{EAFEFD2C-85AA-4525-A30F-33A3EDEDFC84}"/>
    <cellStyle name="Normal 7 4 2 2 2 4 2 4" xfId="27053" xr:uid="{E18E7140-5060-48E4-805B-2065C05B0A6E}"/>
    <cellStyle name="Normal 7 4 2 2 2 4 2 5" xfId="16890" xr:uid="{4BDF8A7E-5659-4431-9EB1-D9C4F57A625C}"/>
    <cellStyle name="Normal 7 4 2 2 2 4 3" xfId="6479" xr:uid="{2FC4531C-524E-4E99-9F41-216830B5F3FA}"/>
    <cellStyle name="Normal 7 4 2 2 2 4 3 2" xfId="16050" xr:uid="{81BF171A-83BB-42E9-A0EC-8A3CD7F46993}"/>
    <cellStyle name="Normal 7 4 2 2 2 4 4" xfId="8503" xr:uid="{FA954154-0875-42F9-83D1-2EDBF4A71932}"/>
    <cellStyle name="Normal 7 4 2 2 2 4 4 2" xfId="18883" xr:uid="{D704BA3E-FF1E-4DB8-B560-4701177AC587}"/>
    <cellStyle name="Normal 7 4 2 2 2 4 5" xfId="11336" xr:uid="{EC9D3C0F-2FC6-4422-B55F-CB83786AF623}"/>
    <cellStyle name="Normal 7 4 2 2 2 4 5 2" xfId="21716" xr:uid="{68C1A300-A360-413A-B024-41D728334F75}"/>
    <cellStyle name="Normal 7 4 2 2 2 4 6" xfId="25528" xr:uid="{1B5054C0-0BBB-4C59-AE6C-5F82FD104C0A}"/>
    <cellStyle name="Normal 7 4 2 2 2 4 7" xfId="14005" xr:uid="{25153F54-D0C2-4E69-B6AC-118CF42C3125}"/>
    <cellStyle name="Normal 7 4 2 2 2 5" xfId="3420" xr:uid="{00000000-0005-0000-0000-000026080000}"/>
    <cellStyle name="Normal 7 4 2 2 2 5 2" xfId="6474" xr:uid="{69F26A8D-6EA4-4AD9-A05B-8101BD1F3AC8}"/>
    <cellStyle name="Normal 7 4 2 2 2 5 2 2" xfId="27348" xr:uid="{A0732357-EA89-4CC4-BB8E-D3540250B67E}"/>
    <cellStyle name="Normal 7 4 2 2 2 5 2 3" xfId="16045" xr:uid="{FD2BE1D0-20E5-4597-8AC2-2F0B903A77D7}"/>
    <cellStyle name="Normal 7 4 2 2 2 5 3" xfId="8498" xr:uid="{79D07E95-2BF7-4A12-9594-75EC639FE02C}"/>
    <cellStyle name="Normal 7 4 2 2 2 5 3 2" xfId="18878" xr:uid="{7A992CC1-2E56-4D12-8E3B-A010DC535A9C}"/>
    <cellStyle name="Normal 7 4 2 2 2 5 4" xfId="11331" xr:uid="{CD90C17F-5F87-40A6-8701-DD45B6B3477E}"/>
    <cellStyle name="Normal 7 4 2 2 2 5 4 2" xfId="21711" xr:uid="{5E8E6086-DAF4-44DB-8DCD-B517316D4B08}"/>
    <cellStyle name="Normal 7 4 2 2 2 5 5" xfId="25447" xr:uid="{B6305010-B7E6-4630-82C6-A237BE99E17D}"/>
    <cellStyle name="Normal 7 4 2 2 2 5 6" xfId="14000" xr:uid="{E2116394-3E7C-4B6E-B09F-9240F52A11F2}"/>
    <cellStyle name="Normal 7 4 2 2 2 6" xfId="2560" xr:uid="{00000000-0005-0000-0000-000027080000}"/>
    <cellStyle name="Normal 7 4 2 2 2 6 2" xfId="5829" xr:uid="{29EF99E2-33E9-4033-9C15-5658E548A985}"/>
    <cellStyle name="Normal 7 4 2 2 2 6 2 2" xfId="27775" xr:uid="{68DC6E2F-3D57-49C2-ACEC-F9AAE377A6ED}"/>
    <cellStyle name="Normal 7 4 2 2 2 6 2 3" xfId="15231" xr:uid="{6ACAFE22-71B7-40B7-89D9-E0FB4B33B7B2}"/>
    <cellStyle name="Normal 7 4 2 2 2 6 3" xfId="7684" xr:uid="{C1A9B3FD-0C4C-4068-97F1-41A6F6E1EE18}"/>
    <cellStyle name="Normal 7 4 2 2 2 6 3 2" xfId="18064" xr:uid="{0D8F78E0-7F47-41CB-B681-C04C951AFF05}"/>
    <cellStyle name="Normal 7 4 2 2 2 6 4" xfId="10517" xr:uid="{221309B4-F85C-4292-82EC-52589DA9EFC9}"/>
    <cellStyle name="Normal 7 4 2 2 2 6 4 2" xfId="20897" xr:uid="{A169671E-D307-42E9-897E-D7C795292C71}"/>
    <cellStyle name="Normal 7 4 2 2 2 6 5" xfId="23920" xr:uid="{118BA637-206A-45C7-A144-472FDB774D34}"/>
    <cellStyle name="Normal 7 4 2 2 2 6 6" xfId="12947" xr:uid="{9B5E3005-D847-4A39-B865-4AC36EFD2211}"/>
    <cellStyle name="Normal 7 4 2 2 2 7" xfId="2254" xr:uid="{00000000-0005-0000-0000-00001D080000}"/>
    <cellStyle name="Normal 7 4 2 2 2 7 2" xfId="7380" xr:uid="{A5EBBC8A-4805-4A9B-BA14-7CBC58D0B94A}"/>
    <cellStyle name="Normal 7 4 2 2 2 7 2 2" xfId="17760" xr:uid="{CDE19C63-C84D-499C-A704-294050396E7E}"/>
    <cellStyle name="Normal 7 4 2 2 2 7 3" xfId="10213" xr:uid="{EEE9846A-CD04-4A6C-8A2E-8F2E93C33E2E}"/>
    <cellStyle name="Normal 7 4 2 2 2 7 3 2" xfId="20593" xr:uid="{469C99EE-3774-49F4-B9E6-63C1FE617EA8}"/>
    <cellStyle name="Normal 7 4 2 2 2 7 4" xfId="23212" xr:uid="{80D87983-121B-4533-AB2F-EC71820C58D4}"/>
    <cellStyle name="Normal 7 4 2 2 2 7 5" xfId="14927" xr:uid="{B7738474-AD97-410C-97D7-E114AF9835D1}"/>
    <cellStyle name="Normal 7 4 2 2 2 8" xfId="3804" xr:uid="{C06BE601-6E8E-4A23-ABC6-8F4090D579EF}"/>
    <cellStyle name="Normal 7 4 2 2 2 8 2" xfId="8639" xr:uid="{ED98D8F4-215C-4854-9C8C-8FC00A7CA332}"/>
    <cellStyle name="Normal 7 4 2 2 2 8 2 2" xfId="19019" xr:uid="{D30E7302-09BA-48F3-B231-088960639BD7}"/>
    <cellStyle name="Normal 7 4 2 2 2 8 3" xfId="11472" xr:uid="{9B563F5F-436B-453A-A53D-5031617CF4B8}"/>
    <cellStyle name="Normal 7 4 2 2 2 8 3 2" xfId="21852" xr:uid="{AA8431B8-E743-464F-9C6F-FC6E94CD75C1}"/>
    <cellStyle name="Normal 7 4 2 2 2 8 4" xfId="16186" xr:uid="{2CCFB5AC-359E-4515-A89D-75537072F78A}"/>
    <cellStyle name="Normal 7 4 2 2 2 9" xfId="5410" xr:uid="{2355B753-38F0-4078-B7EB-D469F37F6941}"/>
    <cellStyle name="Normal 7 4 2 2 2 9 2" xfId="14707" xr:uid="{9D6CCB3C-B122-4CB8-81F0-1094DB384043}"/>
    <cellStyle name="Normal 7 4 2 2 3" xfId="1396" xr:uid="{00000000-0005-0000-0000-00004B070000}"/>
    <cellStyle name="Normal 7 4 2 2 3 10" xfId="9995" xr:uid="{5A9B2C81-54B8-452F-8F8F-F6172776B0DD}"/>
    <cellStyle name="Normal 7 4 2 2 3 10 2" xfId="20375" xr:uid="{272E0C47-6312-4C18-8087-F58E67B999E8}"/>
    <cellStyle name="Normal 7 4 2 2 3 11" xfId="23416" xr:uid="{EF93F634-64F0-4801-8009-65803AD2F6F6}"/>
    <cellStyle name="Normal 7 4 2 2 3 12" xfId="12626" xr:uid="{F4F620AB-BDE0-491C-A958-483F4B9217CD}"/>
    <cellStyle name="Normal 7 4 2 2 3 2" xfId="2822" xr:uid="{00000000-0005-0000-0000-000029080000}"/>
    <cellStyle name="Normal 7 4 2 2 3 2 2" xfId="3427" xr:uid="{00000000-0005-0000-0000-00002A080000}"/>
    <cellStyle name="Normal 7 4 2 2 3 2 2 2" xfId="6481" xr:uid="{A6713F29-DF43-4476-8040-A1B679734DF4}"/>
    <cellStyle name="Normal 7 4 2 2 3 2 2 2 2" xfId="27563" xr:uid="{BD817701-15C7-4FA8-A681-D7E444A6CF06}"/>
    <cellStyle name="Normal 7 4 2 2 3 2 2 2 3" xfId="16052" xr:uid="{2127FE21-5172-47CE-A5C5-06F26AEE7F0C}"/>
    <cellStyle name="Normal 7 4 2 2 3 2 2 3" xfId="8505" xr:uid="{AAEBE416-2D34-4D93-B5A1-D016C1EEE794}"/>
    <cellStyle name="Normal 7 4 2 2 3 2 2 3 2" xfId="18885" xr:uid="{C6B85F41-2AC5-421C-B6D3-1FA9153B6167}"/>
    <cellStyle name="Normal 7 4 2 2 3 2 2 4" xfId="11338" xr:uid="{0AC66F81-689E-403F-91F1-D626B2712D79}"/>
    <cellStyle name="Normal 7 4 2 2 3 2 2 4 2" xfId="21718" xr:uid="{7063A65A-6731-4C67-AD6E-5810ED16A8DC}"/>
    <cellStyle name="Normal 7 4 2 2 3 2 2 5" xfId="23711" xr:uid="{65CC995D-D2B4-4080-8660-B3E5D6BE333E}"/>
    <cellStyle name="Normal 7 4 2 2 3 2 2 6" xfId="14007" xr:uid="{E4D5CF5D-9322-413D-9900-8FB9F33D2D09}"/>
    <cellStyle name="Normal 7 4 2 2 3 2 3" xfId="4361" xr:uid="{30083B50-655D-432F-A489-CF466DF1233B}"/>
    <cellStyle name="Normal 7 4 2 2 3 2 3 2" xfId="9132" xr:uid="{703B93D3-B8EB-4365-850A-C35CD90CAA5C}"/>
    <cellStyle name="Normal 7 4 2 2 3 2 3 2 2" xfId="29175" xr:uid="{290FDF88-8899-42B6-B214-55C5994F08B1}"/>
    <cellStyle name="Normal 7 4 2 2 3 2 3 2 3" xfId="19512" xr:uid="{CBBF34DB-388E-4EE0-8BB9-F2C19E3FA127}"/>
    <cellStyle name="Normal 7 4 2 2 3 2 3 3" xfId="11965" xr:uid="{12042743-E2DB-4EB3-8857-9EFB8C83F3C7}"/>
    <cellStyle name="Normal 7 4 2 2 3 2 3 3 2" xfId="22345" xr:uid="{8BA8EABC-E430-40D6-8C8D-E58989733B0B}"/>
    <cellStyle name="Normal 7 4 2 2 3 2 3 4" xfId="23565" xr:uid="{4213CC80-EA2C-4779-BCEF-8F4C4148B347}"/>
    <cellStyle name="Normal 7 4 2 2 3 2 3 5" xfId="16679" xr:uid="{F6DCD515-7737-4905-881D-C2027CF92F34}"/>
    <cellStyle name="Normal 7 4 2 2 3 2 4" xfId="6037" xr:uid="{8E80E5D4-1C58-4FF9-A7B1-7D6A0FD516DB}"/>
    <cellStyle name="Normal 7 4 2 2 3 2 4 2" xfId="27983" xr:uid="{2F3415E5-A939-43D6-85F3-14522630F9A7}"/>
    <cellStyle name="Normal 7 4 2 2 3 2 4 3" xfId="15491" xr:uid="{A1C27591-4548-4CE6-AD20-E04609B14B8A}"/>
    <cellStyle name="Normal 7 4 2 2 3 2 5" xfId="7944" xr:uid="{DE92313A-E0E9-4F3D-B7DD-8444C18CDCE9}"/>
    <cellStyle name="Normal 7 4 2 2 3 2 5 2" xfId="18324" xr:uid="{B2F22FEE-0C06-46A4-B925-0857560DBFD9}"/>
    <cellStyle name="Normal 7 4 2 2 3 2 6" xfId="10777" xr:uid="{CD1B608E-6C5A-431D-9416-1B26ED6C560C}"/>
    <cellStyle name="Normal 7 4 2 2 3 2 6 2" xfId="21157" xr:uid="{450140B4-0E01-4E0D-B982-C89A2EDEAA49}"/>
    <cellStyle name="Normal 7 4 2 2 3 2 7" xfId="25054" xr:uid="{EDBBF258-F243-4C65-9EF4-584622AF04AD}"/>
    <cellStyle name="Normal 7 4 2 2 3 2 8" xfId="13292" xr:uid="{B87B94FD-A80A-4C21-92F3-6CF851190746}"/>
    <cellStyle name="Normal 7 4 2 2 3 3" xfId="3428" xr:uid="{00000000-0005-0000-0000-00002B080000}"/>
    <cellStyle name="Normal 7 4 2 2 3 3 2" xfId="4573" xr:uid="{DF868D83-B479-41C7-BBF9-4DEC8D2ADE13}"/>
    <cellStyle name="Normal 7 4 2 2 3 3 2 2" xfId="9344" xr:uid="{EE5F999E-67FD-4448-80AC-1B1AAE322601}"/>
    <cellStyle name="Normal 7 4 2 2 3 3 2 2 2" xfId="29316" xr:uid="{E08D3D1E-337C-4329-801C-9A94A6342583}"/>
    <cellStyle name="Normal 7 4 2 2 3 3 2 2 3" xfId="19724" xr:uid="{5B5A4B99-454D-4546-BB5B-28DDC77971D3}"/>
    <cellStyle name="Normal 7 4 2 2 3 3 2 3" xfId="12177" xr:uid="{DC9A6113-08A3-4C8E-B76F-82FAB69C23C4}"/>
    <cellStyle name="Normal 7 4 2 2 3 3 2 3 2" xfId="22557" xr:uid="{1F11548D-FE78-41C2-B7B6-50586DEB291E}"/>
    <cellStyle name="Normal 7 4 2 2 3 3 2 4" xfId="23902" xr:uid="{10B4EE47-E4B6-4C9F-8F9B-E813072D0750}"/>
    <cellStyle name="Normal 7 4 2 2 3 3 2 5" xfId="16891" xr:uid="{560846C8-E1DE-46FA-84D5-6E0A1E87E781}"/>
    <cellStyle name="Normal 7 4 2 2 3 3 3" xfId="6482" xr:uid="{E644DBE3-541B-40C8-92B4-979B48CAF419}"/>
    <cellStyle name="Normal 7 4 2 2 3 3 3 2" xfId="26757" xr:uid="{EF29B157-3F28-427A-9A60-427013D02E7B}"/>
    <cellStyle name="Normal 7 4 2 2 3 3 3 3" xfId="16053" xr:uid="{1FE06237-B8EF-4B4A-87DF-8D30256DE294}"/>
    <cellStyle name="Normal 7 4 2 2 3 3 4" xfId="8506" xr:uid="{131BA1FF-2F34-4CAB-9FAF-FFD263B8D5CF}"/>
    <cellStyle name="Normal 7 4 2 2 3 3 4 2" xfId="18886" xr:uid="{5DD33F91-AF1E-4728-9FD2-0619C4D30824}"/>
    <cellStyle name="Normal 7 4 2 2 3 3 5" xfId="11339" xr:uid="{F2118075-934A-4B2D-9D52-8849DE4DFAC5}"/>
    <cellStyle name="Normal 7 4 2 2 3 3 5 2" xfId="21719" xr:uid="{65AD0D76-46D5-49A7-96BA-698378B9A6D9}"/>
    <cellStyle name="Normal 7 4 2 2 3 3 6" xfId="25449" xr:uid="{19931D9B-BC78-4DC3-9C5D-8AB011A869F4}"/>
    <cellStyle name="Normal 7 4 2 2 3 3 7" xfId="14008" xr:uid="{30436FE3-E892-4A3C-9AAF-5127EB420200}"/>
    <cellStyle name="Normal 7 4 2 2 3 4" xfId="3426" xr:uid="{00000000-0005-0000-0000-00002C080000}"/>
    <cellStyle name="Normal 7 4 2 2 3 4 2" xfId="6480" xr:uid="{0145A01A-8C0D-4942-9FE8-22F0171AF744}"/>
    <cellStyle name="Normal 7 4 2 2 3 4 2 2" xfId="27843" xr:uid="{3410E0E1-AE14-45A2-889A-52221ACFC69D}"/>
    <cellStyle name="Normal 7 4 2 2 3 4 2 3" xfId="16051" xr:uid="{A52495A6-5AA9-4E9E-BDF0-EFF8276F89F3}"/>
    <cellStyle name="Normal 7 4 2 2 3 4 3" xfId="8504" xr:uid="{56280F35-4E24-439D-840E-B4707D391AB0}"/>
    <cellStyle name="Normal 7 4 2 2 3 4 3 2" xfId="18884" xr:uid="{7D4D6F9E-9B54-49DA-A1EA-598AAF4A23C1}"/>
    <cellStyle name="Normal 7 4 2 2 3 4 4" xfId="11337" xr:uid="{D82DF37B-D578-41D8-8329-6A00A5FAE09B}"/>
    <cellStyle name="Normal 7 4 2 2 3 4 4 2" xfId="21717" xr:uid="{0C655F18-F268-41BB-B435-AE9C8265B927}"/>
    <cellStyle name="Normal 7 4 2 2 3 4 5" xfId="24066" xr:uid="{6F5EA0A9-2A0F-402E-AC19-145AD149419F}"/>
    <cellStyle name="Normal 7 4 2 2 3 4 6" xfId="14006" xr:uid="{7C98B0AC-F8F6-48AF-8D84-5BC1B3825922}"/>
    <cellStyle name="Normal 7 4 2 2 3 5" xfId="2603" xr:uid="{00000000-0005-0000-0000-00002D080000}"/>
    <cellStyle name="Normal 7 4 2 2 3 5 2" xfId="5867" xr:uid="{9B980913-7909-488A-A96A-307B69F95091}"/>
    <cellStyle name="Normal 7 4 2 2 3 5 2 2" xfId="26063" xr:uid="{F8FEBCFA-722C-4CE6-B57A-9C376528233E}"/>
    <cellStyle name="Normal 7 4 2 2 3 5 2 3" xfId="15274" xr:uid="{7959C7C0-617C-4C49-847E-D4CE00F20B44}"/>
    <cellStyle name="Normal 7 4 2 2 3 5 3" xfId="7727" xr:uid="{AA5525FD-ABD2-4936-B2C9-A3EA766D674A}"/>
    <cellStyle name="Normal 7 4 2 2 3 5 3 2" xfId="18107" xr:uid="{20327EAC-25A8-4D66-99C1-C5B6B9320D74}"/>
    <cellStyle name="Normal 7 4 2 2 3 5 4" xfId="10560" xr:uid="{FBAAF576-CC6E-4A56-BE24-05C54B2B0106}"/>
    <cellStyle name="Normal 7 4 2 2 3 5 4 2" xfId="20940" xr:uid="{F781C4F9-E94B-4941-95EA-98CAAB8B43DF}"/>
    <cellStyle name="Normal 7 4 2 2 3 5 5" xfId="24932" xr:uid="{37FFB7F8-A60D-44E6-9594-5221A65F1DD6}"/>
    <cellStyle name="Normal 7 4 2 2 3 5 6" xfId="12990" xr:uid="{1B9030B5-E6E5-487A-B343-DEDBFDAA41E5}"/>
    <cellStyle name="Normal 7 4 2 2 3 6" xfId="2393" xr:uid="{00000000-0005-0000-0000-000028080000}"/>
    <cellStyle name="Normal 7 4 2 2 3 6 2" xfId="7519" xr:uid="{5DE4D045-B16F-40E7-A2C9-09EAD26E002E}"/>
    <cellStyle name="Normal 7 4 2 2 3 6 2 2" xfId="17899" xr:uid="{8E32F77A-B3A8-4D1C-A761-C9EC20219E4A}"/>
    <cellStyle name="Normal 7 4 2 2 3 6 3" xfId="10352" xr:uid="{B4AA0635-3228-4837-852E-7E65F4CD2EE9}"/>
    <cellStyle name="Normal 7 4 2 2 3 6 3 2" xfId="20732" xr:uid="{3C551813-CA7E-44BF-AA87-3BEE9180A3FA}"/>
    <cellStyle name="Normal 7 4 2 2 3 6 4" xfId="25116" xr:uid="{F9AA9969-2FC7-478B-A171-64D56D51EFB0}"/>
    <cellStyle name="Normal 7 4 2 2 3 6 5" xfId="15066" xr:uid="{E6CD36DB-B9D7-430B-A8D6-9ED3605181F6}"/>
    <cellStyle name="Normal 7 4 2 2 3 7" xfId="4097" xr:uid="{84B31C01-A54F-4449-BFB1-7622A40FD18D}"/>
    <cellStyle name="Normal 7 4 2 2 3 7 2" xfId="8870" xr:uid="{B5A4DAD8-1C92-4A7D-9E26-C3C3B3CEA1D9}"/>
    <cellStyle name="Normal 7 4 2 2 3 7 2 2" xfId="19250" xr:uid="{A5C368C7-1931-4781-84D1-53CC9C081BF4}"/>
    <cellStyle name="Normal 7 4 2 2 3 7 3" xfId="11703" xr:uid="{E8EE0E5B-E995-465C-ACFE-0CD6E5F87805}"/>
    <cellStyle name="Normal 7 4 2 2 3 7 3 2" xfId="22083" xr:uid="{82B95611-9FE1-4F48-AC51-E361B86E0326}"/>
    <cellStyle name="Normal 7 4 2 2 3 7 4" xfId="16417" xr:uid="{8FC2B307-1BAE-4FFC-B76C-D8E2F45EAFFA}"/>
    <cellStyle name="Normal 7 4 2 2 3 8" xfId="5412" xr:uid="{81B71814-46F5-410E-98DE-E01ABE410EC1}"/>
    <cellStyle name="Normal 7 4 2 2 3 8 2" xfId="14709" xr:uid="{0E5E79B4-AABA-40D1-93D0-96EC3DF21040}"/>
    <cellStyle name="Normal 7 4 2 2 3 9" xfId="7162" xr:uid="{8E7A57FE-91E2-4C45-90E3-D3EA47C763DD}"/>
    <cellStyle name="Normal 7 4 2 2 3 9 2" xfId="17542" xr:uid="{6315F027-416A-4259-8AB1-F01E008A2841}"/>
    <cellStyle name="Normal 7 4 2 2 4" xfId="1397" xr:uid="{00000000-0005-0000-0000-00004C070000}"/>
    <cellStyle name="Normal 7 4 2 2 4 2" xfId="3429" xr:uid="{00000000-0005-0000-0000-00002F080000}"/>
    <cellStyle name="Normal 7 4 2 2 4 2 2" xfId="6483" xr:uid="{DE854B9F-C7C3-4C98-AB57-A65A52D2292B}"/>
    <cellStyle name="Normal 7 4 2 2 4 2 2 2" xfId="26210" xr:uid="{DBFCD840-845A-4E84-9B73-86D0152B4E16}"/>
    <cellStyle name="Normal 7 4 2 2 4 2 2 3" xfId="16054" xr:uid="{A03A2A70-9C9C-4120-A79C-63172CE1B671}"/>
    <cellStyle name="Normal 7 4 2 2 4 2 3" xfId="8507" xr:uid="{C3E4B5E2-5EC1-48B1-87D3-4CD766EE9313}"/>
    <cellStyle name="Normal 7 4 2 2 4 2 3 2" xfId="18887" xr:uid="{7113B987-0C1C-4905-91A9-0380A806233F}"/>
    <cellStyle name="Normal 7 4 2 2 4 2 4" xfId="11340" xr:uid="{E324CF82-4DF2-4155-96CE-89F1E366D390}"/>
    <cellStyle name="Normal 7 4 2 2 4 2 4 2" xfId="21720" xr:uid="{2363E80A-D10F-4807-8ED4-1C6C39B1E359}"/>
    <cellStyle name="Normal 7 4 2 2 4 2 5" xfId="25581" xr:uid="{E1E348D3-57BD-4DD6-9AB5-EB901E0FAB6C}"/>
    <cellStyle name="Normal 7 4 2 2 4 2 6" xfId="14009" xr:uid="{0DA4CF78-0F83-4406-A67A-CF9DE8F73E01}"/>
    <cellStyle name="Normal 7 4 2 2 4 3" xfId="2819" xr:uid="{00000000-0005-0000-0000-000030080000}"/>
    <cellStyle name="Normal 7 4 2 2 4 3 2" xfId="6034" xr:uid="{24275F97-422E-4BB1-91DF-37D0F599D8FB}"/>
    <cellStyle name="Normal 7 4 2 2 4 3 2 2" xfId="27538" xr:uid="{F6968377-A792-4BAA-8DEF-25671046BD29}"/>
    <cellStyle name="Normal 7 4 2 2 4 3 2 3" xfId="15488" xr:uid="{06849532-8AD2-4245-B3BA-0A39C89CAE1C}"/>
    <cellStyle name="Normal 7 4 2 2 4 3 3" xfId="7941" xr:uid="{15C81E93-7640-4B2D-9DE8-A36ECEE0310C}"/>
    <cellStyle name="Normal 7 4 2 2 4 3 3 2" xfId="18321" xr:uid="{99A9ACD3-9FDE-4DAB-8425-0B5051A27DBE}"/>
    <cellStyle name="Normal 7 4 2 2 4 3 4" xfId="10774" xr:uid="{4A543769-6BA3-41B0-B877-B40BFFE14845}"/>
    <cellStyle name="Normal 7 4 2 2 4 3 4 2" xfId="21154" xr:uid="{DD5E8543-D42A-4F51-AA02-9BA778198B7C}"/>
    <cellStyle name="Normal 7 4 2 2 4 3 5" xfId="25022" xr:uid="{27C6B879-2A9B-4C8D-BA52-667BE9BBFD24}"/>
    <cellStyle name="Normal 7 4 2 2 4 3 6" xfId="13289" xr:uid="{3F1C9EFF-1EE5-468D-98E4-2A027A15C17F}"/>
    <cellStyle name="Normal 7 4 2 2 4 4" xfId="4213" xr:uid="{AF788927-74F5-452F-99D4-A4013529F547}"/>
    <cellStyle name="Normal 7 4 2 2 4 4 2" xfId="8984" xr:uid="{B0EBA951-AD08-4382-8B05-A2DD518631AB}"/>
    <cellStyle name="Normal 7 4 2 2 4 4 2 2" xfId="19364" xr:uid="{D7301CE1-D93C-4CD9-A072-15625D17B8F2}"/>
    <cellStyle name="Normal 7 4 2 2 4 4 3" xfId="11817" xr:uid="{D12483FF-D19F-4649-82D2-9B54E11F3A5E}"/>
    <cellStyle name="Normal 7 4 2 2 4 4 3 2" xfId="22197" xr:uid="{2C2FABCD-4C85-4A66-B964-3063584DC531}"/>
    <cellStyle name="Normal 7 4 2 2 4 4 4" xfId="23217" xr:uid="{FFDB1CA5-507F-4DAB-A0B9-501CABACAD1B}"/>
    <cellStyle name="Normal 7 4 2 2 4 4 5" xfId="16531" xr:uid="{BB82FAA5-5C46-4744-8BAC-0FF1BD15A412}"/>
    <cellStyle name="Normal 7 4 2 2 4 5" xfId="5413" xr:uid="{A32B5EEA-BC34-40B9-95D1-4302E6D87236}"/>
    <cellStyle name="Normal 7 4 2 2 4 5 2" xfId="14710" xr:uid="{9F8BB946-6348-4420-9392-37B627CEE59A}"/>
    <cellStyle name="Normal 7 4 2 2 4 6" xfId="7163" xr:uid="{DAEC77F3-1C8C-4B74-98CD-5F3CF2656F7A}"/>
    <cellStyle name="Normal 7 4 2 2 4 6 2" xfId="17543" xr:uid="{C5F6AB9A-C603-467E-A82C-1D4F7268A796}"/>
    <cellStyle name="Normal 7 4 2 2 4 7" xfId="9996" xr:uid="{7B4F8D55-E74C-4B87-85DF-E6E0103E8E29}"/>
    <cellStyle name="Normal 7 4 2 2 4 7 2" xfId="20376" xr:uid="{80880717-1857-4E6D-AAA6-489A85F61717}"/>
    <cellStyle name="Normal 7 4 2 2 4 8" xfId="22729" xr:uid="{467A0ED2-EC90-473C-98DC-8255A53B9A0D}"/>
    <cellStyle name="Normal 7 4 2 2 4 9" xfId="12784" xr:uid="{B8EB3723-98B9-4927-8220-58823A7A3EA0}"/>
    <cellStyle name="Normal 7 4 2 2 5" xfId="3430" xr:uid="{00000000-0005-0000-0000-000031080000}"/>
    <cellStyle name="Normal 7 4 2 2 5 2" xfId="4574" xr:uid="{78168C4A-73C4-480C-89BC-17406287FD18}"/>
    <cellStyle name="Normal 7 4 2 2 5 2 2" xfId="9345" xr:uid="{9A97ED38-B380-4A83-8B19-F1B614E449DD}"/>
    <cellStyle name="Normal 7 4 2 2 5 2 2 2" xfId="29317" xr:uid="{5003FBDD-1731-48B2-8AD5-7F21002AA236}"/>
    <cellStyle name="Normal 7 4 2 2 5 2 2 3" xfId="19725" xr:uid="{3BD19DB3-E67B-4479-98D3-B893BEFF38DC}"/>
    <cellStyle name="Normal 7 4 2 2 5 2 3" xfId="12178" xr:uid="{43C039E7-7DFE-49E4-AE7F-5826F816AEB2}"/>
    <cellStyle name="Normal 7 4 2 2 5 2 3 2" xfId="22558" xr:uid="{096BA791-6996-4584-84AA-D9CBE0015F90}"/>
    <cellStyle name="Normal 7 4 2 2 5 2 4" xfId="24722" xr:uid="{DD6C1391-E73C-4931-8157-1A3511B235BB}"/>
    <cellStyle name="Normal 7 4 2 2 5 2 5" xfId="16892" xr:uid="{D3DA5277-97A8-4766-BC4F-4591FF1ACF9D}"/>
    <cellStyle name="Normal 7 4 2 2 5 3" xfId="6484" xr:uid="{D2CECFD3-E3E1-45D4-B8D5-C698C07FAC0C}"/>
    <cellStyle name="Normal 7 4 2 2 5 3 2" xfId="27891" xr:uid="{8B952244-3AE7-4AC9-B92D-1F402A016B3F}"/>
    <cellStyle name="Normal 7 4 2 2 5 3 3" xfId="16055" xr:uid="{84468F57-E048-4D2F-9D4D-9B0384BCA31B}"/>
    <cellStyle name="Normal 7 4 2 2 5 4" xfId="8508" xr:uid="{1050905F-D263-49CF-BF7D-503786B0BF0B}"/>
    <cellStyle name="Normal 7 4 2 2 5 4 2" xfId="18888" xr:uid="{AC6EDFB1-A6BB-42AB-B4C0-8FBAC5FED5F5}"/>
    <cellStyle name="Normal 7 4 2 2 5 5" xfId="11341" xr:uid="{91EA5473-DB12-4F7C-8707-EE41C8752789}"/>
    <cellStyle name="Normal 7 4 2 2 5 5 2" xfId="21721" xr:uid="{C27FBEAE-9812-4C1F-BCEB-9EB6BFBFF436}"/>
    <cellStyle name="Normal 7 4 2 2 5 6" xfId="24657" xr:uid="{55DEF902-AC61-48A3-9936-6030E825129F}"/>
    <cellStyle name="Normal 7 4 2 2 5 7" xfId="14010" xr:uid="{4A793EBF-9B30-41E3-90F2-E8F159926CFF}"/>
    <cellStyle name="Normal 7 4 2 2 6" xfId="2986" xr:uid="{00000000-0005-0000-0000-000032080000}"/>
    <cellStyle name="Normal 7 4 2 2 6 2" xfId="6135" xr:uid="{885CA862-FE87-40D5-ADAC-98BB7D68F214}"/>
    <cellStyle name="Normal 7 4 2 2 6 2 2" xfId="27496" xr:uid="{49ACB948-396A-49AA-A870-7044B3EA911B}"/>
    <cellStyle name="Normal 7 4 2 2 6 2 3" xfId="15613" xr:uid="{D202C4EE-4D65-4753-BFC1-FBE788747F3B}"/>
    <cellStyle name="Normal 7 4 2 2 6 3" xfId="8066" xr:uid="{0833C992-0921-49C4-A389-00BC17432EBA}"/>
    <cellStyle name="Normal 7 4 2 2 6 3 2" xfId="18446" xr:uid="{9F9D0E9F-93E3-45FC-A672-4611CF490A61}"/>
    <cellStyle name="Normal 7 4 2 2 6 4" xfId="10899" xr:uid="{8C3220A2-8012-4D07-8A6D-9380A4412557}"/>
    <cellStyle name="Normal 7 4 2 2 6 4 2" xfId="21279" xr:uid="{AFC20936-6F30-4750-9EFA-29108B1E674E}"/>
    <cellStyle name="Normal 7 4 2 2 6 5" xfId="23467" xr:uid="{B5523BE2-1C84-426B-9C30-1F58411441F7}"/>
    <cellStyle name="Normal 7 4 2 2 6 6" xfId="13482" xr:uid="{0CE8DA17-6CAF-48C4-B2FB-797ADB368D48}"/>
    <cellStyle name="Normal 7 4 2 2 7" xfId="2500" xr:uid="{00000000-0005-0000-0000-000033080000}"/>
    <cellStyle name="Normal 7 4 2 2 7 2" xfId="5780" xr:uid="{46C9377F-DD9E-44D5-8F35-C6BE65A25261}"/>
    <cellStyle name="Normal 7 4 2 2 7 2 2" xfId="25868" xr:uid="{72470397-EAC5-47B9-B3E6-E56D2566D9C7}"/>
    <cellStyle name="Normal 7 4 2 2 7 2 3" xfId="15171" xr:uid="{FCED73FE-439C-4FA6-9E9D-25114E9837FD}"/>
    <cellStyle name="Normal 7 4 2 2 7 3" xfId="7624" xr:uid="{E1DFBAD9-539B-4F59-92DF-03573E5E2357}"/>
    <cellStyle name="Normal 7 4 2 2 7 3 2" xfId="18004" xr:uid="{F14037E4-6CBB-464A-B082-F6994BEBFE73}"/>
    <cellStyle name="Normal 7 4 2 2 7 4" xfId="10457" xr:uid="{5C931ABC-546B-4A56-8B6E-95BF9B3E6AFE}"/>
    <cellStyle name="Normal 7 4 2 2 7 4 2" xfId="20837" xr:uid="{BC1A531E-9CA5-48AA-9694-781BE8B092DC}"/>
    <cellStyle name="Normal 7 4 2 2 7 5" xfId="22858" xr:uid="{15607B7D-18B4-4FBC-85CD-EB9D6D36980A}"/>
    <cellStyle name="Normal 7 4 2 2 7 6" xfId="12887" xr:uid="{367BFB58-CAD3-4BEE-B092-49B682FDD40F}"/>
    <cellStyle name="Normal 7 4 2 2 8" xfId="2194" xr:uid="{00000000-0005-0000-0000-00001C080000}"/>
    <cellStyle name="Normal 7 4 2 2 8 2" xfId="7320" xr:uid="{64345797-C159-489C-B9AB-E90EFDDCC77B}"/>
    <cellStyle name="Normal 7 4 2 2 8 2 2" xfId="17700" xr:uid="{83898018-8C4E-49CD-AB1F-68F2D2107E22}"/>
    <cellStyle name="Normal 7 4 2 2 8 3" xfId="10153" xr:uid="{AEE4DB54-113D-496D-A6BA-21276E3D7174}"/>
    <cellStyle name="Normal 7 4 2 2 8 3 2" xfId="20533" xr:uid="{E20F4350-BDB8-4826-B5DD-03E6AAC176D1}"/>
    <cellStyle name="Normal 7 4 2 2 8 4" xfId="24475" xr:uid="{6748E8E5-C49F-4643-B884-0DF9EA494750}"/>
    <cellStyle name="Normal 7 4 2 2 8 5" xfId="14867" xr:uid="{2F78EB13-F436-4C1B-AB68-EA67F7FD673A}"/>
    <cellStyle name="Normal 7 4 2 2 9" xfId="4061" xr:uid="{B46ABEFD-6A47-473A-8BDD-11556DF654C9}"/>
    <cellStyle name="Normal 7 4 2 2 9 2" xfId="8840" xr:uid="{6A88DBD8-B30B-495C-9794-291636DE9245}"/>
    <cellStyle name="Normal 7 4 2 2 9 2 2" xfId="19220" xr:uid="{56DD4781-EC25-48C9-8956-143684A094E4}"/>
    <cellStyle name="Normal 7 4 2 2 9 3" xfId="11673" xr:uid="{96E2148F-38BA-4368-9C18-4583791661D9}"/>
    <cellStyle name="Normal 7 4 2 2 9 3 2" xfId="22053" xr:uid="{56527C18-0767-4D85-8767-7287DF8BF451}"/>
    <cellStyle name="Normal 7 4 2 2 9 4" xfId="16387" xr:uid="{E56B323C-EBC0-46DD-A85E-3742D3AE952D}"/>
    <cellStyle name="Normal 7 4 2 3" xfId="1398" xr:uid="{00000000-0005-0000-0000-00004D070000}"/>
    <cellStyle name="Normal 7 4 2 3 10" xfId="5414" xr:uid="{8C8B1CD1-B6A5-467A-AF9D-289D82C2FFFB}"/>
    <cellStyle name="Normal 7 4 2 3 10 2" xfId="14711" xr:uid="{21D404C2-C36B-4169-9640-42A10BE97DDF}"/>
    <cellStyle name="Normal 7 4 2 3 11" xfId="7164" xr:uid="{F92BC005-23EB-41B2-B765-2A0FE05AC736}"/>
    <cellStyle name="Normal 7 4 2 3 11 2" xfId="17544" xr:uid="{65E3839C-1678-4AEC-8D8C-51D5A32A56E8}"/>
    <cellStyle name="Normal 7 4 2 3 12" xfId="9997" xr:uid="{0EC2392F-3625-4F96-9DAB-9E858D9CC39D}"/>
    <cellStyle name="Normal 7 4 2 3 12 2" xfId="20377" xr:uid="{5E763089-B5F7-403B-A0B8-4A022F793850}"/>
    <cellStyle name="Normal 7 4 2 3 13" xfId="25305" xr:uid="{EF046668-5702-44D2-A5A8-4FA36487B8F4}"/>
    <cellStyle name="Normal 7 4 2 3 14" xfId="12462" xr:uid="{926B9C07-A69D-46C1-8504-A0DB3191A336}"/>
    <cellStyle name="Normal 7 4 2 3 2" xfId="1399" xr:uid="{00000000-0005-0000-0000-00004E070000}"/>
    <cellStyle name="Normal 7 4 2 3 2 10" xfId="9998" xr:uid="{5588C031-AFDD-4BE2-9229-BC3BD3EBC009}"/>
    <cellStyle name="Normal 7 4 2 3 2 10 2" xfId="20378" xr:uid="{F217E0CF-C98E-4E1A-8A60-62A17BF0C8CD}"/>
    <cellStyle name="Normal 7 4 2 3 2 11" xfId="23983" xr:uid="{01B31655-4E45-48D9-9082-25E466419FA4}"/>
    <cellStyle name="Normal 7 4 2 3 2 12" xfId="12627" xr:uid="{E49CE596-0D0E-40CB-BEE2-1F84B8F33F28}"/>
    <cellStyle name="Normal 7 4 2 3 2 2" xfId="1400" xr:uid="{00000000-0005-0000-0000-00004F070000}"/>
    <cellStyle name="Normal 7 4 2 3 2 2 2" xfId="3432" xr:uid="{00000000-0005-0000-0000-000037080000}"/>
    <cellStyle name="Normal 7 4 2 3 2 2 2 2" xfId="6486" xr:uid="{B5711F0C-69AE-405C-82A4-C50BB7635633}"/>
    <cellStyle name="Normal 7 4 2 3 2 2 2 2 2" xfId="26503" xr:uid="{4F476C45-06B1-4A1C-8FBE-97090F2C0ADB}"/>
    <cellStyle name="Normal 7 4 2 3 2 2 2 2 3" xfId="26716" xr:uid="{A1CC0F1C-2CDE-4CEF-A835-41421DF29779}"/>
    <cellStyle name="Normal 7 4 2 3 2 2 2 2 4" xfId="16057" xr:uid="{1D09D644-9147-4F27-BED0-6864D311252F}"/>
    <cellStyle name="Normal 7 4 2 3 2 2 2 3" xfId="8510" xr:uid="{1C1CC2A1-1791-44D2-9246-28DEAE3821D5}"/>
    <cellStyle name="Normal 7 4 2 3 2 2 2 3 2" xfId="28933" xr:uid="{F1D6C972-A649-4FD9-B89B-CBDEF201CAB7}"/>
    <cellStyle name="Normal 7 4 2 3 2 2 2 3 3" xfId="18890" xr:uid="{5C5434A2-6896-4D07-B9E7-D8D82C5C623A}"/>
    <cellStyle name="Normal 7 4 2 3 2 2 2 4" xfId="11343" xr:uid="{FDAF0EA0-01A3-4844-8556-E87D3F1E5ACD}"/>
    <cellStyle name="Normal 7 4 2 3 2 2 2 4 2" xfId="21723" xr:uid="{9C519726-F498-488E-8980-E268B30F4178}"/>
    <cellStyle name="Normal 7 4 2 3 2 2 2 5" xfId="22684" xr:uid="{87F2C3F5-A3D9-46E5-9054-DB46D45E0E43}"/>
    <cellStyle name="Normal 7 4 2 3 2 2 2 6" xfId="14012" xr:uid="{2443BE42-3CF5-49B0-A3F3-FF7D45A9F30F}"/>
    <cellStyle name="Normal 7 4 2 3 2 2 3" xfId="4363" xr:uid="{94ED94A1-9A2F-43F9-AD2A-2B7E741A6D11}"/>
    <cellStyle name="Normal 7 4 2 3 2 2 3 2" xfId="9134" xr:uid="{9D0221DB-8492-4F03-9F62-C2E33F5D3E44}"/>
    <cellStyle name="Normal 7 4 2 3 2 2 3 2 2" xfId="29177" xr:uid="{73FD9858-82EC-48B7-BFC1-460341C59EFC}"/>
    <cellStyle name="Normal 7 4 2 3 2 2 3 2 3" xfId="19514" xr:uid="{611FEC59-E05B-4872-AAB2-BA060EE4B03C}"/>
    <cellStyle name="Normal 7 4 2 3 2 2 3 3" xfId="11967" xr:uid="{EB953968-C471-4F4C-BB25-E40106971C45}"/>
    <cellStyle name="Normal 7 4 2 3 2 2 3 3 2" xfId="22347" xr:uid="{B6CFFBD0-63E0-4BCC-969D-A7B6D53C40F3}"/>
    <cellStyle name="Normal 7 4 2 3 2 2 3 4" xfId="25021" xr:uid="{4A5EC857-2DC5-43FA-A0AC-A85F6EE6E7D8}"/>
    <cellStyle name="Normal 7 4 2 3 2 2 3 5" xfId="16681" xr:uid="{3B099161-2D2C-429D-96F3-9C20BEF4CDE6}"/>
    <cellStyle name="Normal 7 4 2 3 2 2 4" xfId="5416" xr:uid="{96CF66A8-42E5-4B3B-96C8-8A517147CC2B}"/>
    <cellStyle name="Normal 7 4 2 3 2 2 4 2" xfId="27814" xr:uid="{AD6500D6-0323-4E3D-BFB9-FE86937C92D9}"/>
    <cellStyle name="Normal 7 4 2 3 2 2 4 3" xfId="14713" xr:uid="{E967BE07-A5EB-44DD-80AF-7B7F90E96CE9}"/>
    <cellStyle name="Normal 7 4 2 3 2 2 5" xfId="7166" xr:uid="{4A58DC75-3200-4A55-BF2E-8D02B3B3027A}"/>
    <cellStyle name="Normal 7 4 2 3 2 2 5 2" xfId="17546" xr:uid="{B4DBFDA8-F731-44B4-A5C8-38B1A02EFB99}"/>
    <cellStyle name="Normal 7 4 2 3 2 2 6" xfId="9999" xr:uid="{3BB54544-8FBE-4D44-8549-7B26B4B44331}"/>
    <cellStyle name="Normal 7 4 2 3 2 2 6 2" xfId="20379" xr:uid="{AC76AF71-A62D-486B-A89B-3B19ECAB6D74}"/>
    <cellStyle name="Normal 7 4 2 3 2 2 7" xfId="24750" xr:uid="{7A7D9510-388F-40E2-93BA-E578E4F7EB8A}"/>
    <cellStyle name="Normal 7 4 2 3 2 2 8" xfId="13294" xr:uid="{E20C0592-D624-47A1-8A09-3E08B884C0C3}"/>
    <cellStyle name="Normal 7 4 2 3 2 3" xfId="3433" xr:uid="{00000000-0005-0000-0000-000038080000}"/>
    <cellStyle name="Normal 7 4 2 3 2 3 2" xfId="4575" xr:uid="{2642E171-E0CB-448E-A027-84AFC3E96FF0}"/>
    <cellStyle name="Normal 7 4 2 3 2 3 2 2" xfId="9346" xr:uid="{E3CF8F99-F321-47E5-8144-93F8FFDF976B}"/>
    <cellStyle name="Normal 7 4 2 3 2 3 2 2 2" xfId="29318" xr:uid="{2AFC9CEB-FECE-483F-953A-ABED321E6D20}"/>
    <cellStyle name="Normal 7 4 2 3 2 3 2 2 3" xfId="19726" xr:uid="{9E02E87D-686E-4317-A85D-2D4A33FB2F14}"/>
    <cellStyle name="Normal 7 4 2 3 2 3 2 3" xfId="12179" xr:uid="{EA7BD2D8-D8F8-40C1-9999-4CA79988ED7C}"/>
    <cellStyle name="Normal 7 4 2 3 2 3 2 3 2" xfId="22559" xr:uid="{7AEC5018-3A1E-4DA7-9E36-844371F7337F}"/>
    <cellStyle name="Normal 7 4 2 3 2 3 2 4" xfId="25097" xr:uid="{613729BE-7B7A-48DF-A98A-0324D9CC7896}"/>
    <cellStyle name="Normal 7 4 2 3 2 3 2 5" xfId="16893" xr:uid="{08FDC1C4-6ABA-4A7B-9145-1036EAE26631}"/>
    <cellStyle name="Normal 7 4 2 3 2 3 3" xfId="6487" xr:uid="{A85781ED-52CB-4A90-A96A-E63D87C24D21}"/>
    <cellStyle name="Normal 7 4 2 3 2 3 3 2" xfId="27450" xr:uid="{E8747902-D10F-4291-A934-5E04B75CFAE1}"/>
    <cellStyle name="Normal 7 4 2 3 2 3 3 3" xfId="16058" xr:uid="{4C667BEE-63E7-4B09-92CA-0572ADDEB1EC}"/>
    <cellStyle name="Normal 7 4 2 3 2 3 4" xfId="8511" xr:uid="{DB351BA3-2D9D-48BF-B486-C6C168BBEB17}"/>
    <cellStyle name="Normal 7 4 2 3 2 3 4 2" xfId="18891" xr:uid="{E44ED893-5F25-4E3F-BE3A-67E7D345A5EC}"/>
    <cellStyle name="Normal 7 4 2 3 2 3 5" xfId="11344" xr:uid="{B587B2D2-AFDD-4667-88BF-2211E7ED11D2}"/>
    <cellStyle name="Normal 7 4 2 3 2 3 5 2" xfId="21724" xr:uid="{5A319EE7-CECC-42E9-A6E7-D127ED4CD35D}"/>
    <cellStyle name="Normal 7 4 2 3 2 3 6" xfId="25299" xr:uid="{CF1B8EA8-E6A9-405A-B0B1-88D81E32A375}"/>
    <cellStyle name="Normal 7 4 2 3 2 3 7" xfId="14013" xr:uid="{B01ACE33-B4E8-43F8-BFDB-E16A54A75E6D}"/>
    <cellStyle name="Normal 7 4 2 3 2 4" xfId="3431" xr:uid="{00000000-0005-0000-0000-000039080000}"/>
    <cellStyle name="Normal 7 4 2 3 2 4 2" xfId="6485" xr:uid="{0F5A270F-CC57-4C4F-8E41-A53C6D61C272}"/>
    <cellStyle name="Normal 7 4 2 3 2 4 2 2" xfId="26270" xr:uid="{D6E1A9D1-6A68-4A92-9169-C0FA00208013}"/>
    <cellStyle name="Normal 7 4 2 3 2 4 2 3" xfId="16056" xr:uid="{AC5BD39D-70ED-499C-9F51-3E20DE39736E}"/>
    <cellStyle name="Normal 7 4 2 3 2 4 3" xfId="8509" xr:uid="{B706C03C-E70D-4BCA-9CE0-4834839726DE}"/>
    <cellStyle name="Normal 7 4 2 3 2 4 3 2" xfId="18889" xr:uid="{E048BDE4-74AA-49D5-B59D-D9B122159339}"/>
    <cellStyle name="Normal 7 4 2 3 2 4 4" xfId="11342" xr:uid="{DEDFD41D-4637-49F9-BFC8-CC4D2E008799}"/>
    <cellStyle name="Normal 7 4 2 3 2 4 4 2" xfId="21722" xr:uid="{4DA0E474-79B4-4059-B33A-2081634E2A56}"/>
    <cellStyle name="Normal 7 4 2 3 2 4 5" xfId="23469" xr:uid="{8C0CA739-0F46-4DDD-87A1-47C7895853FE}"/>
    <cellStyle name="Normal 7 4 2 3 2 4 6" xfId="14011" xr:uid="{737988B7-65EB-407D-A127-003ECFEE0F2E}"/>
    <cellStyle name="Normal 7 4 2 3 2 5" xfId="2537" xr:uid="{00000000-0005-0000-0000-00003A080000}"/>
    <cellStyle name="Normal 7 4 2 3 2 5 2" xfId="5810" xr:uid="{1FF86231-FF17-4F99-9AA4-D3098D8340C4}"/>
    <cellStyle name="Normal 7 4 2 3 2 5 2 2" xfId="26908" xr:uid="{1652A80E-0B7D-4869-A929-DC2770F88CCD}"/>
    <cellStyle name="Normal 7 4 2 3 2 5 2 3" xfId="15208" xr:uid="{9E8D374D-BAA5-48ED-BB4D-D94F454DEAB9}"/>
    <cellStyle name="Normal 7 4 2 3 2 5 3" xfId="7661" xr:uid="{E1E3EA2A-6393-4AC6-88C9-53712DCC99DC}"/>
    <cellStyle name="Normal 7 4 2 3 2 5 3 2" xfId="18041" xr:uid="{52BA3E61-3442-48B0-B883-612F079E78EA}"/>
    <cellStyle name="Normal 7 4 2 3 2 5 4" xfId="10494" xr:uid="{2D002C16-09DD-442E-AAE6-5C36392980DF}"/>
    <cellStyle name="Normal 7 4 2 3 2 5 4 2" xfId="20874" xr:uid="{B5904AE0-E809-4B49-A05D-121E783BAB2C}"/>
    <cellStyle name="Normal 7 4 2 3 2 5 5" xfId="23655" xr:uid="{A8F13F01-3955-4204-94B5-CBA77FE6FEF6}"/>
    <cellStyle name="Normal 7 4 2 3 2 5 6" xfId="12924" xr:uid="{F3CD5672-035A-4289-B6D9-3CE91F6189F6}"/>
    <cellStyle name="Normal 7 4 2 3 2 6" xfId="2394" xr:uid="{00000000-0005-0000-0000-000035080000}"/>
    <cellStyle name="Normal 7 4 2 3 2 6 2" xfId="7520" xr:uid="{0F39950D-8652-4161-ABDC-3F642EF46C94}"/>
    <cellStyle name="Normal 7 4 2 3 2 6 2 2" xfId="17900" xr:uid="{213839AF-EC2F-4D5D-9374-405FAC963988}"/>
    <cellStyle name="Normal 7 4 2 3 2 6 3" xfId="10353" xr:uid="{80B4AC85-96A1-4097-92B0-A8BF0291253D}"/>
    <cellStyle name="Normal 7 4 2 3 2 6 3 2" xfId="20733" xr:uid="{D46D3BF5-6AB5-4BC9-813A-92A4BF4D2CCB}"/>
    <cellStyle name="Normal 7 4 2 3 2 6 4" xfId="23909" xr:uid="{962BD4BA-EE7D-4E41-A1DB-0FC519780464}"/>
    <cellStyle name="Normal 7 4 2 3 2 6 5" xfId="15067" xr:uid="{A9A21AE6-B312-4991-9739-5ADFDAE34C66}"/>
    <cellStyle name="Normal 7 4 2 3 2 7" xfId="4098" xr:uid="{C102413C-8FEF-4D40-933E-3702638B6733}"/>
    <cellStyle name="Normal 7 4 2 3 2 7 2" xfId="8871" xr:uid="{EA41D6F8-913E-4966-A34F-2E0387505A15}"/>
    <cellStyle name="Normal 7 4 2 3 2 7 2 2" xfId="19251" xr:uid="{1E98A5DD-80D7-432B-922E-17A65C89C845}"/>
    <cellStyle name="Normal 7 4 2 3 2 7 3" xfId="11704" xr:uid="{7F139A08-1225-4F51-B75A-DD915D734B23}"/>
    <cellStyle name="Normal 7 4 2 3 2 7 3 2" xfId="22084" xr:uid="{FD6D2266-D976-4DC2-ACE7-23BB555E0D56}"/>
    <cellStyle name="Normal 7 4 2 3 2 7 4" xfId="16418" xr:uid="{3E15CA83-7512-407A-9EF5-1D6F5C6CEF29}"/>
    <cellStyle name="Normal 7 4 2 3 2 8" xfId="5415" xr:uid="{DE81DCA1-8885-4BEF-852E-1027D0916375}"/>
    <cellStyle name="Normal 7 4 2 3 2 8 2" xfId="14712" xr:uid="{CFE9DFE0-EF44-4FBE-8B56-133E5B4BEDD9}"/>
    <cellStyle name="Normal 7 4 2 3 2 9" xfId="7165" xr:uid="{1B4BA926-DEEE-4563-AF66-B8E391B5C91A}"/>
    <cellStyle name="Normal 7 4 2 3 2 9 2" xfId="17545" xr:uid="{DF10D89F-BCCA-4387-80B6-AB7E05C0C1C7}"/>
    <cellStyle name="Normal 7 4 2 3 3" xfId="1401" xr:uid="{00000000-0005-0000-0000-000050070000}"/>
    <cellStyle name="Normal 7 4 2 3 3 10" xfId="25003" xr:uid="{74A6D7E1-902E-4E7E-BB83-92D9A50C5297}"/>
    <cellStyle name="Normal 7 4 2 3 3 11" xfId="12785" xr:uid="{DF1EF04B-825C-4097-B6A5-99B5D581394A}"/>
    <cellStyle name="Normal 7 4 2 3 3 2" xfId="2823" xr:uid="{00000000-0005-0000-0000-00003C080000}"/>
    <cellStyle name="Normal 7 4 2 3 3 2 2" xfId="3435" xr:uid="{00000000-0005-0000-0000-00003D080000}"/>
    <cellStyle name="Normal 7 4 2 3 3 2 2 2" xfId="6489" xr:uid="{01988EE1-718A-4D93-8EA9-01FEC39B7208}"/>
    <cellStyle name="Normal 7 4 2 3 3 2 2 2 2" xfId="27742" xr:uid="{DDDDBCEC-506F-4A4E-8ADA-6C2ED5B7708E}"/>
    <cellStyle name="Normal 7 4 2 3 3 2 2 2 3" xfId="16060" xr:uid="{89BA0241-2803-49ED-BE9F-8943AE6E1206}"/>
    <cellStyle name="Normal 7 4 2 3 3 2 2 3" xfId="8513" xr:uid="{57CC34DA-9FBC-43E8-B8D4-EE855EA529F4}"/>
    <cellStyle name="Normal 7 4 2 3 3 2 2 3 2" xfId="18893" xr:uid="{70373274-7FA2-4375-8681-1D2E5ABC0984}"/>
    <cellStyle name="Normal 7 4 2 3 3 2 2 4" xfId="11346" xr:uid="{96B8BDCB-0773-48FE-B053-58ECC4AE6CA5}"/>
    <cellStyle name="Normal 7 4 2 3 3 2 2 4 2" xfId="21726" xr:uid="{3DD57718-6B56-4187-80A9-86ECE7EB5B36}"/>
    <cellStyle name="Normal 7 4 2 3 3 2 2 5" xfId="25256" xr:uid="{2709D340-B516-41A4-B702-79E3836CB00E}"/>
    <cellStyle name="Normal 7 4 2 3 3 2 2 6" xfId="14015" xr:uid="{FC196B02-C99F-4F05-AF34-81F7EDF26714}"/>
    <cellStyle name="Normal 7 4 2 3 3 2 3" xfId="4364" xr:uid="{044F8DE7-ED5B-44A8-8944-6EEABE281F31}"/>
    <cellStyle name="Normal 7 4 2 3 3 2 3 2" xfId="9135" xr:uid="{9EC70713-1A6D-4A67-AF71-358173D64B51}"/>
    <cellStyle name="Normal 7 4 2 3 3 2 3 2 2" xfId="29178" xr:uid="{E676AA79-59EC-4D99-BA27-D7C7A3D23B77}"/>
    <cellStyle name="Normal 7 4 2 3 3 2 3 2 3" xfId="19515" xr:uid="{93731995-B6CE-4607-83F9-73A445DC8241}"/>
    <cellStyle name="Normal 7 4 2 3 3 2 3 3" xfId="11968" xr:uid="{FD7213D9-84F2-45D8-9669-3B61C7E6F6B6}"/>
    <cellStyle name="Normal 7 4 2 3 3 2 3 3 2" xfId="22348" xr:uid="{41AD50BB-7707-40C2-8171-0850E08E0658}"/>
    <cellStyle name="Normal 7 4 2 3 3 2 3 4" xfId="24558" xr:uid="{98B05C9D-ACE6-429A-BFF4-DE3CDFB4569C}"/>
    <cellStyle name="Normal 7 4 2 3 3 2 3 5" xfId="16682" xr:uid="{73E77EB9-E214-455C-8263-A7ED96CD922A}"/>
    <cellStyle name="Normal 7 4 2 3 3 2 4" xfId="6038" xr:uid="{97B9107C-B400-43A1-94BE-40E8FCF146F7}"/>
    <cellStyle name="Normal 7 4 2 3 3 2 4 2" xfId="26453" xr:uid="{8603C08A-6BAE-48DD-AC36-B7AFF09BD670}"/>
    <cellStyle name="Normal 7 4 2 3 3 2 4 3" xfId="15492" xr:uid="{8C9EFA2E-B869-4243-AA5B-9CDAB3C94349}"/>
    <cellStyle name="Normal 7 4 2 3 3 2 5" xfId="7945" xr:uid="{968E5FC0-D0EB-4CA0-95F7-57CF3055E9F1}"/>
    <cellStyle name="Normal 7 4 2 3 3 2 5 2" xfId="18325" xr:uid="{993F9A40-5237-4F93-A0F2-099B4A3B0164}"/>
    <cellStyle name="Normal 7 4 2 3 3 2 6" xfId="10778" xr:uid="{B31B16F7-43DD-48E9-96C0-21C8479A3D7D}"/>
    <cellStyle name="Normal 7 4 2 3 3 2 6 2" xfId="21158" xr:uid="{36FB3E83-4021-4952-B75D-573410442A6A}"/>
    <cellStyle name="Normal 7 4 2 3 3 2 7" xfId="23929" xr:uid="{6B5F3540-BA25-469E-81B0-2DF3A40D8EB9}"/>
    <cellStyle name="Normal 7 4 2 3 3 2 8" xfId="13295" xr:uid="{732B9084-E958-4E44-B824-C9EA722BEF3B}"/>
    <cellStyle name="Normal 7 4 2 3 3 3" xfId="3436" xr:uid="{00000000-0005-0000-0000-00003E080000}"/>
    <cellStyle name="Normal 7 4 2 3 3 3 2" xfId="4576" xr:uid="{1DE9A599-11DA-4A6B-B5D2-21E553D70940}"/>
    <cellStyle name="Normal 7 4 2 3 3 3 2 2" xfId="9347" xr:uid="{49E7BF0F-4AAC-4702-AD80-471A65E7758E}"/>
    <cellStyle name="Normal 7 4 2 3 3 3 2 2 2" xfId="29319" xr:uid="{3B0DCB07-3523-46FB-9843-9AE8184E369C}"/>
    <cellStyle name="Normal 7 4 2 3 3 3 2 2 3" xfId="19727" xr:uid="{AD2E44D6-2FBD-4923-88D1-488B7DA0CCDE}"/>
    <cellStyle name="Normal 7 4 2 3 3 3 2 3" xfId="12180" xr:uid="{35C721A0-2FB9-46B8-A96C-0ACB99ED22D6}"/>
    <cellStyle name="Normal 7 4 2 3 3 3 2 3 2" xfId="22560" xr:uid="{4B4D8D67-3A9A-4762-B45E-9A02DE558232}"/>
    <cellStyle name="Normal 7 4 2 3 3 3 2 4" xfId="25150" xr:uid="{0CB06BCC-FE1E-4396-84B4-96541123C57E}"/>
    <cellStyle name="Normal 7 4 2 3 3 3 2 5" xfId="16894" xr:uid="{5669AC14-9F07-49DE-8DB0-48D0A5DCE652}"/>
    <cellStyle name="Normal 7 4 2 3 3 3 3" xfId="6490" xr:uid="{6E004533-E227-4A58-982A-FC863249EA28}"/>
    <cellStyle name="Normal 7 4 2 3 3 3 3 2" xfId="27089" xr:uid="{C7D07C9F-5701-46BE-A5D6-5D77DCF51F32}"/>
    <cellStyle name="Normal 7 4 2 3 3 3 3 3" xfId="16061" xr:uid="{8BEB9FAD-E7A7-4220-BF00-42F898B98964}"/>
    <cellStyle name="Normal 7 4 2 3 3 3 4" xfId="8514" xr:uid="{FC7C918C-5F82-4FD3-BB2C-2A53357A39F8}"/>
    <cellStyle name="Normal 7 4 2 3 3 3 4 2" xfId="18894" xr:uid="{8CABCAA1-2F74-4979-9477-FD78D1234EE4}"/>
    <cellStyle name="Normal 7 4 2 3 3 3 5" xfId="11347" xr:uid="{925745D4-0F3C-4630-9E3A-01AA31B7C960}"/>
    <cellStyle name="Normal 7 4 2 3 3 3 5 2" xfId="21727" xr:uid="{2F7FDD73-9CF4-4B93-972F-C3131E21665D}"/>
    <cellStyle name="Normal 7 4 2 3 3 3 6" xfId="22706" xr:uid="{F47530FB-C22E-481F-B2EB-AB0C7C194DCE}"/>
    <cellStyle name="Normal 7 4 2 3 3 3 7" xfId="14016" xr:uid="{3F06C1D1-5B71-4E2B-B2C2-FA72A14FBE59}"/>
    <cellStyle name="Normal 7 4 2 3 3 4" xfId="3434" xr:uid="{00000000-0005-0000-0000-00003F080000}"/>
    <cellStyle name="Normal 7 4 2 3 3 4 2" xfId="6488" xr:uid="{FE52D829-CEA9-43C9-9D05-BBE66D0237DF}"/>
    <cellStyle name="Normal 7 4 2 3 3 4 2 2" xfId="27045" xr:uid="{BB9D64A2-FF5A-434D-A24C-5D893C99AFCB}"/>
    <cellStyle name="Normal 7 4 2 3 3 4 2 3" xfId="16059" xr:uid="{5CBC3A4C-9AB1-4197-9072-4BE3E22218D5}"/>
    <cellStyle name="Normal 7 4 2 3 3 4 3" xfId="8512" xr:uid="{95B1BDFE-76EF-48D5-AE18-97DF9EAC4EF1}"/>
    <cellStyle name="Normal 7 4 2 3 3 4 3 2" xfId="18892" xr:uid="{E65410F0-F8B8-44EE-A42E-4231B11984F9}"/>
    <cellStyle name="Normal 7 4 2 3 3 4 4" xfId="11345" xr:uid="{FFCBB6BC-06D1-4F6E-B3AD-2CAE67AF6682}"/>
    <cellStyle name="Normal 7 4 2 3 3 4 4 2" xfId="21725" xr:uid="{6D36AA51-6251-47A6-BEA6-E61346442579}"/>
    <cellStyle name="Normal 7 4 2 3 3 4 5" xfId="23528" xr:uid="{CA63C1D9-529A-4458-A521-F58739AAC9A2}"/>
    <cellStyle name="Normal 7 4 2 3 3 4 6" xfId="14014" xr:uid="{34CE9732-A922-4B0C-813D-1BA3CCDE518D}"/>
    <cellStyle name="Normal 7 4 2 3 3 5" xfId="2639" xr:uid="{00000000-0005-0000-0000-000040080000}"/>
    <cellStyle name="Normal 7 4 2 3 3 5 2" xfId="5900" xr:uid="{06DEE614-DB1E-40C6-98B8-655A5BC840AD}"/>
    <cellStyle name="Normal 7 4 2 3 3 5 2 2" xfId="28083" xr:uid="{E73C0A48-5010-4AF4-BFF8-2779B38CAAE9}"/>
    <cellStyle name="Normal 7 4 2 3 3 5 2 3" xfId="15310" xr:uid="{CD10D29B-1BB9-4033-A72C-20650EA7939B}"/>
    <cellStyle name="Normal 7 4 2 3 3 5 3" xfId="7763" xr:uid="{AAF63A09-5ED6-4AC6-B134-9B9A07206138}"/>
    <cellStyle name="Normal 7 4 2 3 3 5 3 2" xfId="18143" xr:uid="{C28E0031-6504-4AF1-8743-859347CDA388}"/>
    <cellStyle name="Normal 7 4 2 3 3 5 4" xfId="10596" xr:uid="{10CF1869-835D-47E8-8557-5FB1FB45379C}"/>
    <cellStyle name="Normal 7 4 2 3 3 5 4 2" xfId="20976" xr:uid="{02BFD86F-D7FB-4B45-AD29-59895ECBED70}"/>
    <cellStyle name="Normal 7 4 2 3 3 5 5" xfId="24390" xr:uid="{3642CC08-061D-412D-B772-B9BBC8C52747}"/>
    <cellStyle name="Normal 7 4 2 3 3 5 6" xfId="13027" xr:uid="{F2805A81-7243-41C4-92ED-D905A26F3587}"/>
    <cellStyle name="Normal 7 4 2 3 3 6" xfId="4214" xr:uid="{2B11B9DA-3A35-4419-B17F-06112D4DA6AE}"/>
    <cellStyle name="Normal 7 4 2 3 3 6 2" xfId="8985" xr:uid="{55144603-3E18-4EA5-90FC-CC93302FD65D}"/>
    <cellStyle name="Normal 7 4 2 3 3 6 2 2" xfId="19365" xr:uid="{7E7540F5-7CC3-4663-A2BB-5954148FA671}"/>
    <cellStyle name="Normal 7 4 2 3 3 6 3" xfId="11818" xr:uid="{848B8CAE-D016-4566-9EB8-B0DB71A665C1}"/>
    <cellStyle name="Normal 7 4 2 3 3 6 3 2" xfId="22198" xr:uid="{A73647F4-93CF-430B-B492-4A6BD9BE71CC}"/>
    <cellStyle name="Normal 7 4 2 3 3 6 4" xfId="22746" xr:uid="{1023BC0F-D3FA-4D97-B691-C203FC4AE763}"/>
    <cellStyle name="Normal 7 4 2 3 3 6 5" xfId="16532" xr:uid="{45CFAB6B-5A5A-4FBC-A74B-53002E84D396}"/>
    <cellStyle name="Normal 7 4 2 3 3 7" xfId="5417" xr:uid="{35CB26D5-D276-425C-BAEA-79EE79A1F237}"/>
    <cellStyle name="Normal 7 4 2 3 3 7 2" xfId="14714" xr:uid="{33CBB5DD-991C-4EF6-BD53-3DB90CCF121C}"/>
    <cellStyle name="Normal 7 4 2 3 3 8" xfId="7167" xr:uid="{AC6F9BAC-8D75-4682-834E-C6C99FF0AE1D}"/>
    <cellStyle name="Normal 7 4 2 3 3 8 2" xfId="17547" xr:uid="{C320B0C3-2ADA-4F75-B0F5-3D83AFF2FB73}"/>
    <cellStyle name="Normal 7 4 2 3 3 9" xfId="10000" xr:uid="{DE4E08E6-0590-4940-A5A1-118E1F7254D1}"/>
    <cellStyle name="Normal 7 4 2 3 3 9 2" xfId="20380" xr:uid="{EAAF0476-701F-43F9-935E-525B6C9B205C}"/>
    <cellStyle name="Normal 7 4 2 3 4" xfId="1402" xr:uid="{00000000-0005-0000-0000-000051070000}"/>
    <cellStyle name="Normal 7 4 2 3 4 2" xfId="3437" xr:uid="{00000000-0005-0000-0000-000042080000}"/>
    <cellStyle name="Normal 7 4 2 3 4 2 2" xfId="6491" xr:uid="{6B211D80-0DCD-44B2-BE9D-58814ECC93F8}"/>
    <cellStyle name="Normal 7 4 2 3 4 2 2 2" xfId="26407" xr:uid="{105A0BFE-232B-4E6F-9EFD-C683CCCE8D3D}"/>
    <cellStyle name="Normal 7 4 2 3 4 2 2 3" xfId="16062" xr:uid="{0853C75B-EACD-4A0D-B8A4-3BB768EA7535}"/>
    <cellStyle name="Normal 7 4 2 3 4 2 3" xfId="8515" xr:uid="{C5E36588-58E5-4EDA-B035-E11519CAF348}"/>
    <cellStyle name="Normal 7 4 2 3 4 2 3 2" xfId="18895" xr:uid="{4B35EC2E-817E-4379-9348-55F7384F7A7A}"/>
    <cellStyle name="Normal 7 4 2 3 4 2 4" xfId="11348" xr:uid="{D795733E-893B-43A1-9D31-A3FD808972AA}"/>
    <cellStyle name="Normal 7 4 2 3 4 2 4 2" xfId="21728" xr:uid="{2B197E8E-C719-42DD-80FA-C4863AF729E3}"/>
    <cellStyle name="Normal 7 4 2 3 4 2 5" xfId="23232" xr:uid="{B2433BA5-93B2-48C3-8C0E-A022BC6B3F0A}"/>
    <cellStyle name="Normal 7 4 2 3 4 2 6" xfId="14017" xr:uid="{ECBC3F6B-B96E-4288-8DBF-45F6589C947D}"/>
    <cellStyle name="Normal 7 4 2 3 4 3" xfId="4362" xr:uid="{B22B2C28-8B7E-4D9A-BB80-121388E1EADB}"/>
    <cellStyle name="Normal 7 4 2 3 4 3 2" xfId="9133" xr:uid="{5B75D42C-5855-4C09-BEF3-B16F1CBAB7EF}"/>
    <cellStyle name="Normal 7 4 2 3 4 3 2 2" xfId="29176" xr:uid="{D601270E-C94E-4453-8AEC-A0E2E3E7B2DD}"/>
    <cellStyle name="Normal 7 4 2 3 4 3 2 3" xfId="19513" xr:uid="{38CD3105-4B2E-4FDD-A5F6-05B6BDEBF0E9}"/>
    <cellStyle name="Normal 7 4 2 3 4 3 3" xfId="11966" xr:uid="{07E7D6A9-7F3B-4D4E-99DA-E2D69A5D965E}"/>
    <cellStyle name="Normal 7 4 2 3 4 3 3 2" xfId="22346" xr:uid="{A733B062-B38B-4F97-8EB3-53E8DB504F27}"/>
    <cellStyle name="Normal 7 4 2 3 4 3 4" xfId="23166" xr:uid="{8077C8A8-E37E-4916-99C0-B66DCD9059A0}"/>
    <cellStyle name="Normal 7 4 2 3 4 3 5" xfId="16680" xr:uid="{27FA9808-82E3-4143-9A84-50137F7EE0A4}"/>
    <cellStyle name="Normal 7 4 2 3 4 4" xfId="5418" xr:uid="{1CCA2808-F3D0-43BE-BE99-EB7EE5FA592C}"/>
    <cellStyle name="Normal 7 4 2 3 4 4 2" xfId="27406" xr:uid="{546EEC58-C751-4718-B1A5-0437D059B702}"/>
    <cellStyle name="Normal 7 4 2 3 4 4 3" xfId="14715" xr:uid="{3AEDFBEE-A180-493C-B1DF-3CB2C9B06A58}"/>
    <cellStyle name="Normal 7 4 2 3 4 5" xfId="7168" xr:uid="{3AE37D08-FF7A-4EAD-B0AC-1357A731F114}"/>
    <cellStyle name="Normal 7 4 2 3 4 5 2" xfId="17548" xr:uid="{815136FD-09BE-4716-8114-FC0E2378FBE7}"/>
    <cellStyle name="Normal 7 4 2 3 4 6" xfId="10001" xr:uid="{CF8D9611-3354-4D0A-B242-9C205EA5DAED}"/>
    <cellStyle name="Normal 7 4 2 3 4 6 2" xfId="20381" xr:uid="{56A197B3-D2B5-430A-8BDC-862329EFB3C6}"/>
    <cellStyle name="Normal 7 4 2 3 4 7" xfId="25145" xr:uid="{42C3A5EB-114C-451B-90D0-B1C48D26644D}"/>
    <cellStyle name="Normal 7 4 2 3 4 8" xfId="13293" xr:uid="{66E7FE57-C50F-473F-A48E-83E2AAFD69B6}"/>
    <cellStyle name="Normal 7 4 2 3 5" xfId="3438" xr:uid="{00000000-0005-0000-0000-000043080000}"/>
    <cellStyle name="Normal 7 4 2 3 5 2" xfId="4577" xr:uid="{8D41DCDF-9867-4A7F-9391-7F4DE0309B96}"/>
    <cellStyle name="Normal 7 4 2 3 5 2 2" xfId="9348" xr:uid="{394D0FF3-3020-43A5-B7E3-326A51684203}"/>
    <cellStyle name="Normal 7 4 2 3 5 2 2 2" xfId="29320" xr:uid="{8876C79D-FF2C-4A1F-BC0C-11645524FAFF}"/>
    <cellStyle name="Normal 7 4 2 3 5 2 2 3" xfId="19728" xr:uid="{859E6A7D-14EE-45E3-8CA4-EBA984483543}"/>
    <cellStyle name="Normal 7 4 2 3 5 2 3" xfId="12181" xr:uid="{0A929E14-F3C2-4BC2-B93F-36482BBA9C07}"/>
    <cellStyle name="Normal 7 4 2 3 5 2 3 2" xfId="22561" xr:uid="{56FC7E13-67D6-44D1-A502-931184BA5298}"/>
    <cellStyle name="Normal 7 4 2 3 5 2 4" xfId="22796" xr:uid="{DF4B6DC9-CDB8-4A61-977F-D668ECD7A265}"/>
    <cellStyle name="Normal 7 4 2 3 5 2 5" xfId="16895" xr:uid="{5EEF3B0A-42C2-4CCE-B7E6-6FC59218785A}"/>
    <cellStyle name="Normal 7 4 2 3 5 3" xfId="6492" xr:uid="{E64F39CB-9B25-44E1-9DAA-51A89B2615E2}"/>
    <cellStyle name="Normal 7 4 2 3 5 3 2" xfId="26951" xr:uid="{73A7E2FD-9F60-45BE-B5F3-8EFD0A60A280}"/>
    <cellStyle name="Normal 7 4 2 3 5 3 3" xfId="16063" xr:uid="{FD54B8D9-1ACF-4D0A-81FC-B6C623754D97}"/>
    <cellStyle name="Normal 7 4 2 3 5 4" xfId="8516" xr:uid="{F3A3247E-1F8B-4CF6-8C0D-421FDFA5BBAD}"/>
    <cellStyle name="Normal 7 4 2 3 5 4 2" xfId="18896" xr:uid="{BE9CB8BE-3158-4E13-9692-25B98293D676}"/>
    <cellStyle name="Normal 7 4 2 3 5 5" xfId="11349" xr:uid="{9F13FFA7-DB84-4346-BFF7-B01B3F23E21E}"/>
    <cellStyle name="Normal 7 4 2 3 5 5 2" xfId="21729" xr:uid="{3CA28E00-BC65-4934-BF57-8354A2966191}"/>
    <cellStyle name="Normal 7 4 2 3 5 6" xfId="25510" xr:uid="{C46F287D-3C82-4069-AD2C-BEFBDD3A6D7B}"/>
    <cellStyle name="Normal 7 4 2 3 5 7" xfId="14018" xr:uid="{5B6BC0C1-901D-4342-9972-37A67B926C80}"/>
    <cellStyle name="Normal 7 4 2 3 6" xfId="2987" xr:uid="{00000000-0005-0000-0000-000044080000}"/>
    <cellStyle name="Normal 7 4 2 3 6 2" xfId="6136" xr:uid="{01E3796D-D798-48FE-9C0C-E4A00DDA0B07}"/>
    <cellStyle name="Normal 7 4 2 3 6 2 2" xfId="28499" xr:uid="{B49D196C-F27B-4945-A279-8C8D3D7969FE}"/>
    <cellStyle name="Normal 7 4 2 3 6 2 3" xfId="15614" xr:uid="{FFE3F257-7A6B-4386-A5EE-044B6274A04B}"/>
    <cellStyle name="Normal 7 4 2 3 6 3" xfId="8067" xr:uid="{5CDCC030-ED7E-404A-8EB4-4195BA0A9905}"/>
    <cellStyle name="Normal 7 4 2 3 6 3 2" xfId="18447" xr:uid="{6728291F-1EA2-414E-99AC-C1AF79F89D77}"/>
    <cellStyle name="Normal 7 4 2 3 6 4" xfId="10900" xr:uid="{28123847-7C3C-45B0-86FE-4A2C73DDAB30}"/>
    <cellStyle name="Normal 7 4 2 3 6 4 2" xfId="21280" xr:uid="{0B46FCF6-E7D4-4F9A-AFAB-7EC8AAEA7E70}"/>
    <cellStyle name="Normal 7 4 2 3 6 5" xfId="23159" xr:uid="{1AAEDB47-B1A5-420D-B674-153C8B07D0D6}"/>
    <cellStyle name="Normal 7 4 2 3 6 6" xfId="13483" xr:uid="{1ADD431F-70F2-44A6-81E0-DAA66D789110}"/>
    <cellStyle name="Normal 7 4 2 3 7" xfId="2477" xr:uid="{00000000-0005-0000-0000-000045080000}"/>
    <cellStyle name="Normal 7 4 2 3 7 2" xfId="5764" xr:uid="{0F3E1F4B-AB2E-4AE5-8439-F1D7EF399285}"/>
    <cellStyle name="Normal 7 4 2 3 7 2 2" xfId="26814" xr:uid="{75FF0B01-19AC-4C89-8180-56355C6ECBA7}"/>
    <cellStyle name="Normal 7 4 2 3 7 2 3" xfId="15148" xr:uid="{74D3FD33-3603-4E3B-B24D-B6ED820152BA}"/>
    <cellStyle name="Normal 7 4 2 3 7 3" xfId="7601" xr:uid="{0FEB3F89-9078-4CB6-AE8F-29C654BECED4}"/>
    <cellStyle name="Normal 7 4 2 3 7 3 2" xfId="17981" xr:uid="{F9474757-1AD0-4A3D-9E5A-1CE831E8B1EB}"/>
    <cellStyle name="Normal 7 4 2 3 7 4" xfId="10434" xr:uid="{278F2BDF-7C69-42C3-8BB8-878886F0C70A}"/>
    <cellStyle name="Normal 7 4 2 3 7 4 2" xfId="20814" xr:uid="{645EA7CB-4B75-499B-A8FD-2B0785300611}"/>
    <cellStyle name="Normal 7 4 2 3 7 5" xfId="24651" xr:uid="{14B94698-E5C2-4A3C-8A3D-2190C517C682}"/>
    <cellStyle name="Normal 7 4 2 3 7 6" xfId="12864" xr:uid="{0395CA8B-9539-4DD3-94A5-4F953090C76C}"/>
    <cellStyle name="Normal 7 4 2 3 8" xfId="2231" xr:uid="{00000000-0005-0000-0000-000034080000}"/>
    <cellStyle name="Normal 7 4 2 3 8 2" xfId="7357" xr:uid="{ABAE7B4A-5509-467D-9412-919A82B4558E}"/>
    <cellStyle name="Normal 7 4 2 3 8 2 2" xfId="17737" xr:uid="{9D2221FC-A8E9-49F3-BB92-D516393964F2}"/>
    <cellStyle name="Normal 7 4 2 3 8 3" xfId="10190" xr:uid="{042DD87E-6450-4539-81F7-DD2736D6138A}"/>
    <cellStyle name="Normal 7 4 2 3 8 3 2" xfId="20570" xr:uid="{3074D180-A790-43CA-8AF6-F0EB8702F7F8}"/>
    <cellStyle name="Normal 7 4 2 3 8 4" xfId="24951" xr:uid="{61479AF8-0B85-4185-A702-0CA42A33AD86}"/>
    <cellStyle name="Normal 7 4 2 3 8 5" xfId="14904" xr:uid="{91989871-B108-4928-9C4D-6CEAB55A48F6}"/>
    <cellStyle name="Normal 7 4 2 3 9" xfId="4062" xr:uid="{FFCED617-206A-483C-934D-7BCD0DED1567}"/>
    <cellStyle name="Normal 7 4 2 3 9 2" xfId="8841" xr:uid="{559A6206-591B-46D5-A69A-CA6C5CB41531}"/>
    <cellStyle name="Normal 7 4 2 3 9 2 2" xfId="19221" xr:uid="{E5B720D8-CE51-4AD5-8877-519B75180EE1}"/>
    <cellStyle name="Normal 7 4 2 3 9 3" xfId="11674" xr:uid="{A2219D8D-D89A-47FF-8831-7EA7854031E1}"/>
    <cellStyle name="Normal 7 4 2 3 9 3 2" xfId="22054" xr:uid="{93530434-315F-4A5C-80CC-1E41AE188AAE}"/>
    <cellStyle name="Normal 7 4 2 3 9 4" xfId="16388" xr:uid="{14217679-016B-4408-8BFC-3F2123797ADE}"/>
    <cellStyle name="Normal 7 4 2 4" xfId="1403" xr:uid="{00000000-0005-0000-0000-000052070000}"/>
    <cellStyle name="Normal 7 4 2 4 10" xfId="7169" xr:uid="{B931BC08-D4DA-4743-8933-B44C8A7C2202}"/>
    <cellStyle name="Normal 7 4 2 4 10 2" xfId="17549" xr:uid="{D2F57CD4-372B-451D-ABEE-23E915F629F6}"/>
    <cellStyle name="Normal 7 4 2 4 11" xfId="10002" xr:uid="{02A2C318-68A2-4898-A3B9-5149781E387B}"/>
    <cellStyle name="Normal 7 4 2 4 11 2" xfId="20382" xr:uid="{FE7ADACE-F28A-4BE5-9CA1-2A9B4122D6E0}"/>
    <cellStyle name="Normal 7 4 2 4 12" xfId="25144" xr:uid="{810F2310-A9E5-4F5B-AF0B-88D7042AB924}"/>
    <cellStyle name="Normal 7 4 2 4 13" xfId="12442" xr:uid="{17E98E0C-4EAB-4941-B071-E713A1D6DFFE}"/>
    <cellStyle name="Normal 7 4 2 4 2" xfId="1404" xr:uid="{00000000-0005-0000-0000-000053070000}"/>
    <cellStyle name="Normal 7 4 2 4 2 10" xfId="10003" xr:uid="{1645BABD-3E68-4A2C-9FE0-C3BD3BDE9EE2}"/>
    <cellStyle name="Normal 7 4 2 4 2 10 2" xfId="20383" xr:uid="{2E2ABC91-4A6F-4231-B91E-F2E4A7D3E3A3}"/>
    <cellStyle name="Normal 7 4 2 4 2 11" xfId="25583" xr:uid="{C2DE54F0-1EB7-42DA-A420-A65F2BAFE32B}"/>
    <cellStyle name="Normal 7 4 2 4 2 12" xfId="12628" xr:uid="{3C5934F1-5D4C-4ED1-8E3F-757D1B63E7DC}"/>
    <cellStyle name="Normal 7 4 2 4 2 2" xfId="1405" xr:uid="{00000000-0005-0000-0000-000054070000}"/>
    <cellStyle name="Normal 7 4 2 4 2 2 2" xfId="3440" xr:uid="{00000000-0005-0000-0000-000049080000}"/>
    <cellStyle name="Normal 7 4 2 4 2 2 2 2" xfId="6494" xr:uid="{E8C9FC17-B5BD-46DE-A7CB-10285394DB4C}"/>
    <cellStyle name="Normal 7 4 2 4 2 2 2 2 2" xfId="28496" xr:uid="{6128ADAE-DDCF-46E9-B274-0FC7BF54E073}"/>
    <cellStyle name="Normal 7 4 2 4 2 2 2 2 3" xfId="26055" xr:uid="{F0A1874E-C620-486D-8060-5D7C6C2C338C}"/>
    <cellStyle name="Normal 7 4 2 4 2 2 2 2 4" xfId="16065" xr:uid="{A132EF9A-BCC6-47CE-9940-19AB1B9EE32D}"/>
    <cellStyle name="Normal 7 4 2 4 2 2 2 3" xfId="8518" xr:uid="{70345AB6-28FA-4A6B-8776-0BA46C129244}"/>
    <cellStyle name="Normal 7 4 2 4 2 2 2 3 2" xfId="28934" xr:uid="{9EFB8EE6-788C-4595-A058-72D87940C73C}"/>
    <cellStyle name="Normal 7 4 2 4 2 2 2 3 3" xfId="18898" xr:uid="{1D88C5AC-56EB-4E83-A35F-070EB8EADD6C}"/>
    <cellStyle name="Normal 7 4 2 4 2 2 2 4" xfId="11351" xr:uid="{AC20873F-D2B4-4F5D-83AD-FF482A6C530B}"/>
    <cellStyle name="Normal 7 4 2 4 2 2 2 4 2" xfId="21731" xr:uid="{3238790B-5B1A-48D6-ABED-E347715489F3}"/>
    <cellStyle name="Normal 7 4 2 4 2 2 2 5" xfId="25261" xr:uid="{10019D3C-0701-4C06-9468-8695FB682D51}"/>
    <cellStyle name="Normal 7 4 2 4 2 2 2 6" xfId="14020" xr:uid="{E7C9B11C-99D1-41A5-80CD-C69707957650}"/>
    <cellStyle name="Normal 7 4 2 4 2 2 3" xfId="4365" xr:uid="{AAAEB657-D454-4295-AD7A-18F093B61451}"/>
    <cellStyle name="Normal 7 4 2 4 2 2 3 2" xfId="9136" xr:uid="{E9C25ECD-8D03-4F99-8FEA-D1B20A035017}"/>
    <cellStyle name="Normal 7 4 2 4 2 2 3 2 2" xfId="29179" xr:uid="{1E2F13CE-BB14-4AE9-9D02-823BA19C5333}"/>
    <cellStyle name="Normal 7 4 2 4 2 2 3 2 3" xfId="19516" xr:uid="{F1227117-9D3D-49C9-9A12-FA2559C8851E}"/>
    <cellStyle name="Normal 7 4 2 4 2 2 3 3" xfId="11969" xr:uid="{8CBFE4FB-0706-4030-9D52-7E0E3C598942}"/>
    <cellStyle name="Normal 7 4 2 4 2 2 3 3 2" xfId="22349" xr:uid="{03A447AF-7168-41C3-8583-196053D85370}"/>
    <cellStyle name="Normal 7 4 2 4 2 2 3 4" xfId="24442" xr:uid="{63BBBCFA-5B6B-4D4F-B11E-66772F893E60}"/>
    <cellStyle name="Normal 7 4 2 4 2 2 3 5" xfId="16683" xr:uid="{EC6CF39E-538C-4150-9DC0-9DC18579863C}"/>
    <cellStyle name="Normal 7 4 2 4 2 2 4" xfId="5421" xr:uid="{A49531EF-9E07-48B3-A00B-F9C45AAB621D}"/>
    <cellStyle name="Normal 7 4 2 4 2 2 4 2" xfId="27870" xr:uid="{0284E31A-A0AE-4136-B002-88D0E48ED855}"/>
    <cellStyle name="Normal 7 4 2 4 2 2 4 3" xfId="14718" xr:uid="{3FBA4BA8-E898-47A2-87CB-B0C816B568B1}"/>
    <cellStyle name="Normal 7 4 2 4 2 2 5" xfId="7171" xr:uid="{B71CDECA-3C7C-4478-B8B8-709B814A9314}"/>
    <cellStyle name="Normal 7 4 2 4 2 2 5 2" xfId="17551" xr:uid="{2CAD84AB-C5E0-42CA-868B-31FD631168BD}"/>
    <cellStyle name="Normal 7 4 2 4 2 2 6" xfId="10004" xr:uid="{95FCDA98-9992-470E-AB8C-B0FB05056341}"/>
    <cellStyle name="Normal 7 4 2 4 2 2 6 2" xfId="20384" xr:uid="{6B8F8F77-21D3-4083-86B9-922B1B8F4454}"/>
    <cellStyle name="Normal 7 4 2 4 2 2 7" xfId="25392" xr:uid="{19780167-0E7D-40DE-8011-0AEF26FE54F6}"/>
    <cellStyle name="Normal 7 4 2 4 2 2 8" xfId="13297" xr:uid="{8ACA14C7-1070-4824-BFA2-14F062EEFC52}"/>
    <cellStyle name="Normal 7 4 2 4 2 3" xfId="3441" xr:uid="{00000000-0005-0000-0000-00004A080000}"/>
    <cellStyle name="Normal 7 4 2 4 2 3 2" xfId="4578" xr:uid="{CCB6D9DF-D0CD-410E-A00E-4015EECB64E3}"/>
    <cellStyle name="Normal 7 4 2 4 2 3 2 2" xfId="9349" xr:uid="{DCC4F88B-7732-4D33-AB0A-ACD57DDEFD07}"/>
    <cellStyle name="Normal 7 4 2 4 2 3 2 2 2" xfId="29321" xr:uid="{EAEDB75C-7A44-4BAC-809D-8A82933E7BAA}"/>
    <cellStyle name="Normal 7 4 2 4 2 3 2 2 3" xfId="19729" xr:uid="{C4944783-D8FE-4DB4-9BA3-1E82BC34A028}"/>
    <cellStyle name="Normal 7 4 2 4 2 3 2 3" xfId="12182" xr:uid="{63CFBB8E-16F7-4C1A-AB42-20FA8D1C2393}"/>
    <cellStyle name="Normal 7 4 2 4 2 3 2 3 2" xfId="22562" xr:uid="{DA11D50E-5310-4C95-BB1C-20F4BEC4F76C}"/>
    <cellStyle name="Normal 7 4 2 4 2 3 2 4" xfId="24891" xr:uid="{EFEA5569-7CF3-474B-9905-D0D2DC77FBF8}"/>
    <cellStyle name="Normal 7 4 2 4 2 3 2 5" xfId="16896" xr:uid="{0E5F3F5E-2569-480A-BD19-2D210D3EFEF1}"/>
    <cellStyle name="Normal 7 4 2 4 2 3 3" xfId="6495" xr:uid="{FC48F7E8-8C0B-4B98-920B-2B0286FFE23E}"/>
    <cellStyle name="Normal 7 4 2 4 2 3 3 2" xfId="26403" xr:uid="{8B57975D-7B57-431F-AFA0-EBA90D5B2B6C}"/>
    <cellStyle name="Normal 7 4 2 4 2 3 3 3" xfId="16066" xr:uid="{2A7D4FCE-1B9E-4852-AC0F-593CFCD45E82}"/>
    <cellStyle name="Normal 7 4 2 4 2 3 4" xfId="8519" xr:uid="{D1D8E662-D92E-4D4B-94D1-4C0F3D9F39C7}"/>
    <cellStyle name="Normal 7 4 2 4 2 3 4 2" xfId="18899" xr:uid="{176AC416-85F2-4EA1-98E9-D00E0F615140}"/>
    <cellStyle name="Normal 7 4 2 4 2 3 5" xfId="11352" xr:uid="{A3A31C55-FA9D-4957-AC49-F573427A00BD}"/>
    <cellStyle name="Normal 7 4 2 4 2 3 5 2" xfId="21732" xr:uid="{4208DEC8-C6B4-4F37-AE56-6E605E8F1340}"/>
    <cellStyle name="Normal 7 4 2 4 2 3 6" xfId="22902" xr:uid="{E79FD255-219F-431F-B3E1-304FCA6F2C15}"/>
    <cellStyle name="Normal 7 4 2 4 2 3 7" xfId="14021" xr:uid="{66C257AD-4F3F-4013-A144-D476057269C4}"/>
    <cellStyle name="Normal 7 4 2 4 2 4" xfId="3439" xr:uid="{00000000-0005-0000-0000-00004B080000}"/>
    <cellStyle name="Normal 7 4 2 4 2 4 2" xfId="6493" xr:uid="{8BFE9F11-3954-4689-A786-FF2F9CA2A262}"/>
    <cellStyle name="Normal 7 4 2 4 2 4 2 2" xfId="28688" xr:uid="{ABA22034-8D3B-4C73-BE6F-D2077FE629EA}"/>
    <cellStyle name="Normal 7 4 2 4 2 4 2 3" xfId="16064" xr:uid="{2A6EF921-F2BD-45E7-A868-1589E9226A65}"/>
    <cellStyle name="Normal 7 4 2 4 2 4 3" xfId="8517" xr:uid="{DCCF92C3-CC7E-4C8F-AEDD-59D0FF0D089E}"/>
    <cellStyle name="Normal 7 4 2 4 2 4 3 2" xfId="18897" xr:uid="{705A7120-817A-4C9A-BBCD-AACCFACFC8FC}"/>
    <cellStyle name="Normal 7 4 2 4 2 4 4" xfId="11350" xr:uid="{D3544EA9-18B3-4A20-9D02-82043860A9CE}"/>
    <cellStyle name="Normal 7 4 2 4 2 4 4 2" xfId="21730" xr:uid="{62695414-01F9-4B16-BCA5-61906A892137}"/>
    <cellStyle name="Normal 7 4 2 4 2 4 5" xfId="23194" xr:uid="{48CCD019-64F1-476C-B343-2B3A06260B3B}"/>
    <cellStyle name="Normal 7 4 2 4 2 4 6" xfId="14019" xr:uid="{C34C3CA7-8B84-48A6-9B55-231CA1F929A4}"/>
    <cellStyle name="Normal 7 4 2 4 2 5" xfId="2620" xr:uid="{00000000-0005-0000-0000-00004C080000}"/>
    <cellStyle name="Normal 7 4 2 4 2 5 2" xfId="5881" xr:uid="{162F9534-4603-4EE7-BCC8-40DE9EB70162}"/>
    <cellStyle name="Normal 7 4 2 4 2 5 2 2" xfId="28451" xr:uid="{432BB97B-CC7F-4191-B8E3-A032AAD42965}"/>
    <cellStyle name="Normal 7 4 2 4 2 5 2 3" xfId="15291" xr:uid="{DC5DDE3B-36F3-4DB0-B0DA-D7BC83D2CD80}"/>
    <cellStyle name="Normal 7 4 2 4 2 5 3" xfId="7744" xr:uid="{8E2B9F89-271A-4C79-A763-2730A62961D8}"/>
    <cellStyle name="Normal 7 4 2 4 2 5 3 2" xfId="18124" xr:uid="{49C4C12B-032E-451E-A41E-E0B0DC138CE7}"/>
    <cellStyle name="Normal 7 4 2 4 2 5 4" xfId="10577" xr:uid="{A375E6AF-717E-4EF7-89CA-4CEAE9232747}"/>
    <cellStyle name="Normal 7 4 2 4 2 5 4 2" xfId="20957" xr:uid="{E3B04979-6F30-4D1B-8080-ADDFE1C047E3}"/>
    <cellStyle name="Normal 7 4 2 4 2 5 5" xfId="23957" xr:uid="{7B1FEF56-7F74-4BF5-AE76-88645295563C}"/>
    <cellStyle name="Normal 7 4 2 4 2 5 6" xfId="13007" xr:uid="{16D03AE3-FE86-45E0-ADF6-CAA03FDB5F2B}"/>
    <cellStyle name="Normal 7 4 2 4 2 6" xfId="2395" xr:uid="{00000000-0005-0000-0000-000047080000}"/>
    <cellStyle name="Normal 7 4 2 4 2 6 2" xfId="7521" xr:uid="{A76C84AC-D7FA-4E67-9B80-783C24274E18}"/>
    <cellStyle name="Normal 7 4 2 4 2 6 2 2" xfId="17901" xr:uid="{7735C72A-AB3A-44DB-B9CF-A60B23D5E96A}"/>
    <cellStyle name="Normal 7 4 2 4 2 6 3" xfId="10354" xr:uid="{9B054F36-4AFC-4E50-95A8-8DE63B3958E8}"/>
    <cellStyle name="Normal 7 4 2 4 2 6 3 2" xfId="20734" xr:uid="{EB380360-1AFA-4882-9966-DAE9B36363C1}"/>
    <cellStyle name="Normal 7 4 2 4 2 6 4" xfId="25487" xr:uid="{09B3EF65-0309-4500-B88F-8E69AE4097C5}"/>
    <cellStyle name="Normal 7 4 2 4 2 6 5" xfId="15068" xr:uid="{A5C5DB98-FDCA-4207-B138-48665FC4E7B5}"/>
    <cellStyle name="Normal 7 4 2 4 2 7" xfId="4099" xr:uid="{A615A8D1-6A36-46E2-847B-4878C02125FD}"/>
    <cellStyle name="Normal 7 4 2 4 2 7 2" xfId="8872" xr:uid="{4114F29A-80CA-48BA-BC1A-8A2FAF071ABD}"/>
    <cellStyle name="Normal 7 4 2 4 2 7 2 2" xfId="19252" xr:uid="{E86CC324-85D1-497C-90CD-2BE9A961181D}"/>
    <cellStyle name="Normal 7 4 2 4 2 7 3" xfId="11705" xr:uid="{D3D5E542-88E0-4657-9D32-3E8609667CC3}"/>
    <cellStyle name="Normal 7 4 2 4 2 7 3 2" xfId="22085" xr:uid="{49CD2A9E-CFD2-4895-9D5D-91A18746A95B}"/>
    <cellStyle name="Normal 7 4 2 4 2 7 4" xfId="16419" xr:uid="{573C1003-EB8C-41D1-911F-FF5B21F44878}"/>
    <cellStyle name="Normal 7 4 2 4 2 8" xfId="5420" xr:uid="{766CFB2F-622E-4F25-9D22-96633E84BE1A}"/>
    <cellStyle name="Normal 7 4 2 4 2 8 2" xfId="14717" xr:uid="{72593861-B15E-4F5A-B0ED-7813F2715FBA}"/>
    <cellStyle name="Normal 7 4 2 4 2 9" xfId="7170" xr:uid="{48407797-F7AC-41D5-9E6F-81908B182441}"/>
    <cellStyle name="Normal 7 4 2 4 2 9 2" xfId="17550" xr:uid="{2C17603D-9B4C-44AA-A0EF-A8718814D834}"/>
    <cellStyle name="Normal 7 4 2 4 3" xfId="1406" xr:uid="{00000000-0005-0000-0000-000055070000}"/>
    <cellStyle name="Normal 7 4 2 4 3 2" xfId="3442" xr:uid="{00000000-0005-0000-0000-00004E080000}"/>
    <cellStyle name="Normal 7 4 2 4 3 2 2" xfId="6496" xr:uid="{68305674-C797-40C7-BB0C-81EF594659BA}"/>
    <cellStyle name="Normal 7 4 2 4 3 2 2 2" xfId="24523" xr:uid="{3F4DC59D-B533-4571-A31D-7C9B281553C4}"/>
    <cellStyle name="Normal 7 4 2 4 3 2 2 3" xfId="28712" xr:uid="{DB599F82-26D9-4742-872D-E4677E884F2C}"/>
    <cellStyle name="Normal 7 4 2 4 3 2 2 4" xfId="16067" xr:uid="{BB2C2468-C0C3-4BD9-9CD2-9D2AB98CCE65}"/>
    <cellStyle name="Normal 7 4 2 4 3 2 3" xfId="8520" xr:uid="{517069DC-E7A8-4BCE-9CE2-9C298EBA0CEE}"/>
    <cellStyle name="Normal 7 4 2 4 3 2 3 2" xfId="28935" xr:uid="{7F8F8EDB-BB5E-42D6-8D7E-5DD70CC18786}"/>
    <cellStyle name="Normal 7 4 2 4 3 2 3 3" xfId="18900" xr:uid="{A0FA28BF-EE20-4B04-B3E4-3723FE6E22C8}"/>
    <cellStyle name="Normal 7 4 2 4 3 2 4" xfId="11353" xr:uid="{9691508A-27FF-4475-90DA-7B47F2D70909}"/>
    <cellStyle name="Normal 7 4 2 4 3 2 4 2" xfId="21733" xr:uid="{F53DEC85-5C19-4421-875A-2ACB2AA8D5BC}"/>
    <cellStyle name="Normal 7 4 2 4 3 2 5" xfId="23284" xr:uid="{7A6F7BD0-63DA-4862-8C6B-2B31A4FA3DFF}"/>
    <cellStyle name="Normal 7 4 2 4 3 2 6" xfId="14022" xr:uid="{C2486EEF-2D65-4552-A92C-6FF30E073B7A}"/>
    <cellStyle name="Normal 7 4 2 4 3 3" xfId="2824" xr:uid="{00000000-0005-0000-0000-00004F080000}"/>
    <cellStyle name="Normal 7 4 2 4 3 3 2" xfId="6039" xr:uid="{535C257E-5D4B-4198-82C8-E999FA9B3136}"/>
    <cellStyle name="Normal 7 4 2 4 3 3 2 2" xfId="27837" xr:uid="{EEAA24A5-4A7E-4F43-8F1E-8F52A537B74C}"/>
    <cellStyle name="Normal 7 4 2 4 3 3 2 3" xfId="15493" xr:uid="{31FE131C-62EE-44A7-AE47-D7F356754560}"/>
    <cellStyle name="Normal 7 4 2 4 3 3 3" xfId="7946" xr:uid="{25908E5D-77DD-4DF7-A949-876FCE3A4C83}"/>
    <cellStyle name="Normal 7 4 2 4 3 3 3 2" xfId="18326" xr:uid="{FBE47FA9-E084-4D46-83E2-26DD38C83757}"/>
    <cellStyle name="Normal 7 4 2 4 3 3 4" xfId="10779" xr:uid="{4B6532DA-BE75-4F6B-9AA2-05E530E0D4B3}"/>
    <cellStyle name="Normal 7 4 2 4 3 3 4 2" xfId="21159" xr:uid="{56285DC4-1A64-4C00-9D6E-A46781D91D64}"/>
    <cellStyle name="Normal 7 4 2 4 3 3 5" xfId="24118" xr:uid="{F557AC7F-F932-4E72-860B-1C1103051EA8}"/>
    <cellStyle name="Normal 7 4 2 4 3 3 6" xfId="13296" xr:uid="{64ADBB3E-2E50-43E0-BE71-4AF34A909986}"/>
    <cellStyle name="Normal 7 4 2 4 3 4" xfId="4215" xr:uid="{B598CC0D-41CE-4725-B55D-D9DBCBCCE81B}"/>
    <cellStyle name="Normal 7 4 2 4 3 4 2" xfId="8986" xr:uid="{346B4F6C-A1D7-4323-9FA6-6941310BCCD1}"/>
    <cellStyle name="Normal 7 4 2 4 3 4 2 2" xfId="29065" xr:uid="{C2A895EB-C6F8-4540-A260-580F69B5AEC5}"/>
    <cellStyle name="Normal 7 4 2 4 3 4 2 3" xfId="19366" xr:uid="{BBF76C09-54D7-450F-BF03-265396877F8D}"/>
    <cellStyle name="Normal 7 4 2 4 3 4 3" xfId="11819" xr:uid="{8C4A0A73-B6EA-49D5-9784-3724AB2703C1}"/>
    <cellStyle name="Normal 7 4 2 4 3 4 3 2" xfId="22199" xr:uid="{2AD8131C-1897-4EBD-9AA5-6E49E2A2711F}"/>
    <cellStyle name="Normal 7 4 2 4 3 4 4" xfId="23619" xr:uid="{977F998E-7DDA-43D2-B84A-A004A2443B61}"/>
    <cellStyle name="Normal 7 4 2 4 3 4 5" xfId="16533" xr:uid="{271A7751-C7A8-406B-A22A-45FCCD866C81}"/>
    <cellStyle name="Normal 7 4 2 4 3 5" xfId="5422" xr:uid="{2E65E1D4-3052-40C6-97F4-B6E2E11D8BF2}"/>
    <cellStyle name="Normal 7 4 2 4 3 5 2" xfId="26898" xr:uid="{39F65D39-778D-4E1B-9BD9-11AB11530AE8}"/>
    <cellStyle name="Normal 7 4 2 4 3 5 3" xfId="14719" xr:uid="{13A138FE-F583-44C8-B97E-650218C28B20}"/>
    <cellStyle name="Normal 7 4 2 4 3 6" xfId="7172" xr:uid="{DD0F5BE0-A944-4448-8295-DFBE81A71140}"/>
    <cellStyle name="Normal 7 4 2 4 3 6 2" xfId="17552" xr:uid="{D0634BD9-832B-4163-9972-AFC73A0E6B20}"/>
    <cellStyle name="Normal 7 4 2 4 3 7" xfId="10005" xr:uid="{48422E25-51C6-4046-97EA-4E22C49EDD17}"/>
    <cellStyle name="Normal 7 4 2 4 3 7 2" xfId="20385" xr:uid="{07E4FE30-D2E5-4621-B700-B135C9068521}"/>
    <cellStyle name="Normal 7 4 2 4 3 8" xfId="24129" xr:uid="{E6FC3DA2-A9DA-4B50-AEDC-E5D29766288B}"/>
    <cellStyle name="Normal 7 4 2 4 3 9" xfId="12786" xr:uid="{79A18FE0-2809-4472-8A81-356B4E62405A}"/>
    <cellStyle name="Normal 7 4 2 4 4" xfId="1407" xr:uid="{00000000-0005-0000-0000-000056070000}"/>
    <cellStyle name="Normal 7 4 2 4 4 2" xfId="4579" xr:uid="{F90CA143-97AF-4E8C-A770-D8821B1C12F5}"/>
    <cellStyle name="Normal 7 4 2 4 4 2 2" xfId="9350" xr:uid="{BABCC6F4-8932-4669-AB41-90518E651972}"/>
    <cellStyle name="Normal 7 4 2 4 4 2 2 2" xfId="29322" xr:uid="{1EBD480C-034E-4D17-897F-122D7BE25E1E}"/>
    <cellStyle name="Normal 7 4 2 4 4 2 2 3" xfId="19730" xr:uid="{FF145B92-B761-45E1-BF03-852C8B745C26}"/>
    <cellStyle name="Normal 7 4 2 4 4 2 3" xfId="12183" xr:uid="{FED648E9-FD6D-4B93-BB48-62CD3F8DCAFB}"/>
    <cellStyle name="Normal 7 4 2 4 4 2 3 2" xfId="22563" xr:uid="{D20E51FE-F8FB-4FD1-B70E-05289D3A43CA}"/>
    <cellStyle name="Normal 7 4 2 4 4 2 4" xfId="25694" xr:uid="{9AB87D3B-7502-430A-B82A-C209718BD820}"/>
    <cellStyle name="Normal 7 4 2 4 4 2 5" xfId="16897" xr:uid="{4F79C56B-8295-4535-ABB2-FDEADC126866}"/>
    <cellStyle name="Normal 7 4 2 4 4 3" xfId="5423" xr:uid="{31E3EE82-17E0-4E74-B15B-E5E7C1A8B933}"/>
    <cellStyle name="Normal 7 4 2 4 4 3 2" xfId="27829" xr:uid="{52CD2B51-6D16-4B44-A735-68CA6195A7BD}"/>
    <cellStyle name="Normal 7 4 2 4 4 3 3" xfId="14720" xr:uid="{E9A18D3B-352C-4EF1-BB95-6E1004493ECA}"/>
    <cellStyle name="Normal 7 4 2 4 4 4" xfId="7173" xr:uid="{77E0A48D-0C82-457D-A46A-8D58EA2BD4A3}"/>
    <cellStyle name="Normal 7 4 2 4 4 4 2" xfId="17553" xr:uid="{1E1110F7-1978-48EE-828F-4F436298F6E9}"/>
    <cellStyle name="Normal 7 4 2 4 4 5" xfId="10006" xr:uid="{C00F6A0C-D806-4A5B-8F7D-99E94A280068}"/>
    <cellStyle name="Normal 7 4 2 4 4 5 2" xfId="20386" xr:uid="{EDC48D79-EDBD-429E-9410-D9094CED12A4}"/>
    <cellStyle name="Normal 7 4 2 4 4 6" xfId="24542" xr:uid="{D144AA4D-3853-42D9-8FE1-26140F5E28BD}"/>
    <cellStyle name="Normal 7 4 2 4 4 7" xfId="14023" xr:uid="{AD023489-2E07-4B60-88AD-0D2124CB5C57}"/>
    <cellStyle name="Normal 7 4 2 4 5" xfId="2988" xr:uid="{00000000-0005-0000-0000-000051080000}"/>
    <cellStyle name="Normal 7 4 2 4 5 2" xfId="6137" xr:uid="{2AC1C3AE-B22F-4FE2-9930-18FFD3780E91}"/>
    <cellStyle name="Normal 7 4 2 4 5 2 2" xfId="25482" xr:uid="{CD94F832-DE7A-4F26-AB27-1611EFE6DFC3}"/>
    <cellStyle name="Normal 7 4 2 4 5 2 3" xfId="27190" xr:uid="{7D2C6571-E09A-45AD-8461-5841B9B74311}"/>
    <cellStyle name="Normal 7 4 2 4 5 2 4" xfId="15615" xr:uid="{EB12760B-3974-4EDE-A035-DF84B1A41311}"/>
    <cellStyle name="Normal 7 4 2 4 5 3" xfId="8068" xr:uid="{5DD8CBE1-B409-43F9-B9FF-50DF6587B640}"/>
    <cellStyle name="Normal 7 4 2 4 5 3 2" xfId="28764" xr:uid="{370C96D7-FBE7-40F9-8A9B-886DE567E5B3}"/>
    <cellStyle name="Normal 7 4 2 4 5 3 3" xfId="18448" xr:uid="{B1CE3031-322D-4DD1-B80A-9F7C719B033D}"/>
    <cellStyle name="Normal 7 4 2 4 5 4" xfId="10901" xr:uid="{557ACEC6-F1DC-4A79-9810-8D8953082EEC}"/>
    <cellStyle name="Normal 7 4 2 4 5 4 2" xfId="21281" xr:uid="{0CDDFD9B-9EB1-4692-91EB-F5622CF0C425}"/>
    <cellStyle name="Normal 7 4 2 4 5 5" xfId="23512" xr:uid="{7E2BDC90-743A-4CDE-8836-16218CDC2524}"/>
    <cellStyle name="Normal 7 4 2 4 5 6" xfId="13484" xr:uid="{14228182-435A-49B9-BE81-AEA0E4143C69}"/>
    <cellStyle name="Normal 7 4 2 4 6" xfId="2457" xr:uid="{00000000-0005-0000-0000-000052080000}"/>
    <cellStyle name="Normal 7 4 2 4 6 2" xfId="5748" xr:uid="{BEE05D96-D934-44ED-8368-AB5368390DFA}"/>
    <cellStyle name="Normal 7 4 2 4 6 2 2" xfId="28417" xr:uid="{7F8ECA08-AA09-4CC0-8159-86D99A414513}"/>
    <cellStyle name="Normal 7 4 2 4 6 2 3" xfId="15128" xr:uid="{3A483F97-B87C-44B3-95BF-CB39AABC850F}"/>
    <cellStyle name="Normal 7 4 2 4 6 3" xfId="7581" xr:uid="{E5E8A413-96BF-4559-BFF9-177C0427E082}"/>
    <cellStyle name="Normal 7 4 2 4 6 3 2" xfId="17961" xr:uid="{3BCC37CF-BDBE-4A19-A6B5-234712581127}"/>
    <cellStyle name="Normal 7 4 2 4 6 4" xfId="10414" xr:uid="{7679A0CE-6406-44CC-B71F-1858387BF605}"/>
    <cellStyle name="Normal 7 4 2 4 6 4 2" xfId="20794" xr:uid="{2A7A0AD0-A7BB-4844-8D8A-11783CC6F84D}"/>
    <cellStyle name="Normal 7 4 2 4 6 5" xfId="23301" xr:uid="{016C8953-02D4-49D5-9CD7-28D2D1205CB3}"/>
    <cellStyle name="Normal 7 4 2 4 6 6" xfId="12844" xr:uid="{07BC2695-B784-4FD4-BDF9-A31E26E6F7BC}"/>
    <cellStyle name="Normal 7 4 2 4 7" xfId="2211" xr:uid="{00000000-0005-0000-0000-000046080000}"/>
    <cellStyle name="Normal 7 4 2 4 7 2" xfId="7337" xr:uid="{221DA03E-D7F9-4E77-A9C9-24C02853C977}"/>
    <cellStyle name="Normal 7 4 2 4 7 2 2" xfId="17717" xr:uid="{6CED23D0-11C3-4588-9D21-0C8A53415568}"/>
    <cellStyle name="Normal 7 4 2 4 7 3" xfId="10170" xr:uid="{3CA10CEC-1F46-49A4-AD82-2E0A0BFB4AC6}"/>
    <cellStyle name="Normal 7 4 2 4 7 3 2" xfId="20550" xr:uid="{FD603573-4CC7-446F-A03F-75FD3E980E0D}"/>
    <cellStyle name="Normal 7 4 2 4 7 4" xfId="25244" xr:uid="{15C0597D-BDEA-412E-9653-FDE4E25C5976}"/>
    <cellStyle name="Normal 7 4 2 4 7 5" xfId="14884" xr:uid="{9DEC71EC-8AAA-440B-8552-BBF414B6496B}"/>
    <cellStyle name="Normal 7 4 2 4 8" xfId="4063" xr:uid="{4ABD5869-1B00-438E-90E6-141CF70F662E}"/>
    <cellStyle name="Normal 7 4 2 4 8 2" xfId="8842" xr:uid="{A3182066-70FF-4554-9B51-2999B2DAB449}"/>
    <cellStyle name="Normal 7 4 2 4 8 2 2" xfId="19222" xr:uid="{14FDB6FA-BADB-42A2-BFFB-498D668741D8}"/>
    <cellStyle name="Normal 7 4 2 4 8 3" xfId="11675" xr:uid="{67463485-28B8-44FF-A5DB-8F59EC77DC61}"/>
    <cellStyle name="Normal 7 4 2 4 8 3 2" xfId="22055" xr:uid="{06A1252E-4FB3-4E5E-ADE0-E9F9384D9AFB}"/>
    <cellStyle name="Normal 7 4 2 4 8 4" xfId="16389" xr:uid="{812D0A9A-3224-450F-B429-5C40CC67D428}"/>
    <cellStyle name="Normal 7 4 2 4 9" xfId="5419" xr:uid="{EB804556-033E-41D6-BB9C-1704BDD851CC}"/>
    <cellStyle name="Normal 7 4 2 4 9 2" xfId="14716" xr:uid="{80299997-AD89-421B-B216-EC8F8ECF5499}"/>
    <cellStyle name="Normal 7 4 2 5" xfId="1408" xr:uid="{00000000-0005-0000-0000-000057070000}"/>
    <cellStyle name="Normal 7 4 2 5 10" xfId="10007" xr:uid="{4F4B021F-78DD-4C68-8420-3089DCEF5A6A}"/>
    <cellStyle name="Normal 7 4 2 5 10 2" xfId="20387" xr:uid="{CE9593AF-2159-4713-8852-371EC3B4ED27}"/>
    <cellStyle name="Normal 7 4 2 5 11" xfId="23947" xr:uid="{A21590B5-D5FA-4C2C-91F5-25C91CBC03BE}"/>
    <cellStyle name="Normal 7 4 2 5 12" xfId="12629" xr:uid="{9C79C262-5AB5-4E25-869D-83C091DC85CA}"/>
    <cellStyle name="Normal 7 4 2 5 2" xfId="1409" xr:uid="{00000000-0005-0000-0000-000058070000}"/>
    <cellStyle name="Normal 7 4 2 5 2 2" xfId="1410" xr:uid="{00000000-0005-0000-0000-000059070000}"/>
    <cellStyle name="Normal 7 4 2 5 2 2 2" xfId="5426" xr:uid="{DC90032F-A7C8-4259-A04D-01902D52223C}"/>
    <cellStyle name="Normal 7 4 2 5 2 2 2 2" xfId="24037" xr:uid="{CF8A841D-0A25-4FFF-BE10-9094372666BC}"/>
    <cellStyle name="Normal 7 4 2 5 2 2 2 3" xfId="26695" xr:uid="{3DCE1E5B-3503-41E4-BFFB-3FC924283F66}"/>
    <cellStyle name="Normal 7 4 2 5 2 2 2 4" xfId="14723" xr:uid="{2B527BCA-D423-4503-9122-2282CC9B0298}"/>
    <cellStyle name="Normal 7 4 2 5 2 2 3" xfId="7176" xr:uid="{50096904-D60E-493E-BF10-D12065D10048}"/>
    <cellStyle name="Normal 7 4 2 5 2 2 3 2" xfId="27658" xr:uid="{03596C6D-25D5-4684-8349-791B9C74B4EA}"/>
    <cellStyle name="Normal 7 4 2 5 2 2 3 3" xfId="26806" xr:uid="{B6522971-26A5-4705-B878-C0D14A90DE1B}"/>
    <cellStyle name="Normal 7 4 2 5 2 2 3 4" xfId="17556" xr:uid="{8977E768-8809-45AA-96F3-C21DCBF63BFA}"/>
    <cellStyle name="Normal 7 4 2 5 2 2 4" xfId="10009" xr:uid="{48744055-C16C-4E02-A1BC-C76C9D86DA11}"/>
    <cellStyle name="Normal 7 4 2 5 2 2 4 2" xfId="29452" xr:uid="{82CA0832-D893-4A15-A498-C3E504F5CA01}"/>
    <cellStyle name="Normal 7 4 2 5 2 2 4 3" xfId="20389" xr:uid="{35289887-E0A1-4325-95F5-3F4E4148E3BE}"/>
    <cellStyle name="Normal 7 4 2 5 2 2 5" xfId="24366" xr:uid="{5F8623EE-AFD1-4BEE-9EFD-0D1372A39FE6}"/>
    <cellStyle name="Normal 7 4 2 5 2 2 6" xfId="14024" xr:uid="{239B6095-F271-4FC3-8047-C5C6F98D064A}"/>
    <cellStyle name="Normal 7 4 2 5 2 3" xfId="2825" xr:uid="{00000000-0005-0000-0000-000056080000}"/>
    <cellStyle name="Normal 7 4 2 5 2 3 2" xfId="6040" xr:uid="{3B687E05-5AF1-476B-96EF-1D8891D56292}"/>
    <cellStyle name="Normal 7 4 2 5 2 3 2 2" xfId="26994" xr:uid="{F174BAD1-E068-460A-8850-0F44A204B877}"/>
    <cellStyle name="Normal 7 4 2 5 2 3 2 3" xfId="15494" xr:uid="{86FC6865-D5D6-4CBA-8CD2-E90836557260}"/>
    <cellStyle name="Normal 7 4 2 5 2 3 3" xfId="7947" xr:uid="{F6A66019-9BBF-4ACB-8D7D-4937110A8EBE}"/>
    <cellStyle name="Normal 7 4 2 5 2 3 3 2" xfId="18327" xr:uid="{BAC6A313-4AF2-4524-8E47-94D2C3D3D1A5}"/>
    <cellStyle name="Normal 7 4 2 5 2 3 4" xfId="10780" xr:uid="{0A47D0C6-4148-4166-B175-0CCD96ED5179}"/>
    <cellStyle name="Normal 7 4 2 5 2 3 4 2" xfId="21160" xr:uid="{F01EA6D1-BFD3-42D8-A2C4-14718DA00CB5}"/>
    <cellStyle name="Normal 7 4 2 5 2 3 5" xfId="24252" xr:uid="{AA11F716-55BF-4F43-A013-00199C546F74}"/>
    <cellStyle name="Normal 7 4 2 5 2 3 6" xfId="13298" xr:uid="{0481F61A-9C9E-4357-8143-C6223F165FDC}"/>
    <cellStyle name="Normal 7 4 2 5 2 4" xfId="4216" xr:uid="{7908C746-7B05-4A29-BD28-29DD803831E6}"/>
    <cellStyle name="Normal 7 4 2 5 2 4 2" xfId="8987" xr:uid="{FC7F19FB-A224-4058-B1A1-C2EE96C7387A}"/>
    <cellStyle name="Normal 7 4 2 5 2 4 2 2" xfId="29066" xr:uid="{D0F4EA3A-0818-40FE-B61C-EE1ED9C623F0}"/>
    <cellStyle name="Normal 7 4 2 5 2 4 2 3" xfId="19367" xr:uid="{137D3889-0DED-4D71-82F2-D317CF828EBA}"/>
    <cellStyle name="Normal 7 4 2 5 2 4 3" xfId="11820" xr:uid="{C342DDFB-92D1-4778-9890-97FC20A8E7CB}"/>
    <cellStyle name="Normal 7 4 2 5 2 4 3 2" xfId="22200" xr:uid="{A83F5AB7-AD6A-4A27-B11A-0F0A83494DAF}"/>
    <cellStyle name="Normal 7 4 2 5 2 4 4" xfId="25135" xr:uid="{00A57F31-AA66-4FC2-9856-226F21BACAC7}"/>
    <cellStyle name="Normal 7 4 2 5 2 4 5" xfId="16534" xr:uid="{7D249806-6434-4FAC-85B3-B5D837B174F4}"/>
    <cellStyle name="Normal 7 4 2 5 2 5" xfId="5425" xr:uid="{5F0D3FCF-1197-44C3-A71A-CAAAFF02276D}"/>
    <cellStyle name="Normal 7 4 2 5 2 5 2" xfId="27996" xr:uid="{395C09B6-4C2A-4833-A72E-B29AB0BD7E53}"/>
    <cellStyle name="Normal 7 4 2 5 2 5 3" xfId="14722" xr:uid="{8526D7D3-0BCB-4BE2-AE4F-B0CBD9A1B6A1}"/>
    <cellStyle name="Normal 7 4 2 5 2 6" xfId="7175" xr:uid="{57159596-E411-4E62-ADBF-E6BB82F754F9}"/>
    <cellStyle name="Normal 7 4 2 5 2 6 2" xfId="17555" xr:uid="{FDEE0A3F-33B6-4BAD-87B5-F9AEEB3A0EA7}"/>
    <cellStyle name="Normal 7 4 2 5 2 7" xfId="10008" xr:uid="{2D9544BA-5D50-49F7-8FF8-38F6B042B1CA}"/>
    <cellStyle name="Normal 7 4 2 5 2 7 2" xfId="20388" xr:uid="{950719A6-A31F-4584-939F-52764EAE2976}"/>
    <cellStyle name="Normal 7 4 2 5 2 8" xfId="23551" xr:uid="{4263F13F-552B-45CE-AF3A-A25450F4E864}"/>
    <cellStyle name="Normal 7 4 2 5 2 9" xfId="12787" xr:uid="{61519436-3F18-46C4-B474-45A63D9C7AB6}"/>
    <cellStyle name="Normal 7 4 2 5 3" xfId="1411" xr:uid="{00000000-0005-0000-0000-00005A070000}"/>
    <cellStyle name="Normal 7 4 2 5 3 2" xfId="4580" xr:uid="{13C40225-0DA6-4F7A-93D5-510AEB78A0A7}"/>
    <cellStyle name="Normal 7 4 2 5 3 2 2" xfId="9351" xr:uid="{D44B9B45-80A4-4714-85AB-36621735EB4D}"/>
    <cellStyle name="Normal 7 4 2 5 3 2 2 2" xfId="29323" xr:uid="{F8427771-6A35-471E-9329-001360E5C35D}"/>
    <cellStyle name="Normal 7 4 2 5 3 2 2 3" xfId="19731" xr:uid="{C4D49B9A-EA51-4BE5-ABDB-C3D5687FDDB7}"/>
    <cellStyle name="Normal 7 4 2 5 3 2 3" xfId="12184" xr:uid="{47BDBF7F-27BB-4465-8373-0A622B381B62}"/>
    <cellStyle name="Normal 7 4 2 5 3 2 3 2" xfId="22564" xr:uid="{0D8467CA-3267-43C9-AF76-1E246700C673}"/>
    <cellStyle name="Normal 7 4 2 5 3 2 4" xfId="24906" xr:uid="{BD3E6A35-BE3D-4EE6-BBC1-D8212640D94A}"/>
    <cellStyle name="Normal 7 4 2 5 3 2 5" xfId="16898" xr:uid="{D77F4839-19AF-472A-AADA-876BBE0B3BD5}"/>
    <cellStyle name="Normal 7 4 2 5 3 3" xfId="5427" xr:uid="{6450F5DD-3052-44AE-9F5F-80F6A3EE9490}"/>
    <cellStyle name="Normal 7 4 2 5 3 3 2" xfId="22754" xr:uid="{82362F64-8C4D-459D-B138-3C1EDCE14382}"/>
    <cellStyle name="Normal 7 4 2 5 3 3 3" xfId="26548" xr:uid="{6EAB76BA-E1F9-4B4D-966D-BA0117E7B0BE}"/>
    <cellStyle name="Normal 7 4 2 5 3 3 4" xfId="14724" xr:uid="{7C738719-6FAF-4FC4-A32B-0116FAEB40E9}"/>
    <cellStyle name="Normal 7 4 2 5 3 4" xfId="7177" xr:uid="{F4DCA465-1ACF-45FC-9534-C32CF99F1CA5}"/>
    <cellStyle name="Normal 7 4 2 5 3 4 2" xfId="23470" xr:uid="{E9F5805B-9470-4EDC-ADDD-DCD941EAFF16}"/>
    <cellStyle name="Normal 7 4 2 5 3 4 3" xfId="26452" xr:uid="{7EECDE86-A8D7-4793-908A-F6DAB116F831}"/>
    <cellStyle name="Normal 7 4 2 5 3 4 4" xfId="17557" xr:uid="{758244B3-D92B-47D8-924C-7A5248D7C923}"/>
    <cellStyle name="Normal 7 4 2 5 3 5" xfId="10010" xr:uid="{737537A2-C40F-4B9F-BAA8-A6B342AC2340}"/>
    <cellStyle name="Normal 7 4 2 5 3 5 2" xfId="29453" xr:uid="{9BC5852B-53C0-43F8-A843-A5FF9D6E31BC}"/>
    <cellStyle name="Normal 7 4 2 5 3 5 3" xfId="20390" xr:uid="{6A8F803F-AA2E-4885-A0DA-C945AE5CD861}"/>
    <cellStyle name="Normal 7 4 2 5 3 6" xfId="25187" xr:uid="{5377AF0B-B07A-4D2B-80C5-F1CB2867184F}"/>
    <cellStyle name="Normal 7 4 2 5 3 7" xfId="14025" xr:uid="{E5137585-FB68-46C2-919F-DBB481287483}"/>
    <cellStyle name="Normal 7 4 2 5 4" xfId="1412" xr:uid="{00000000-0005-0000-0000-00005B070000}"/>
    <cellStyle name="Normal 7 4 2 5 4 2" xfId="5428" xr:uid="{9D587BF4-AC59-4918-97E4-B9E003E19072}"/>
    <cellStyle name="Normal 7 4 2 5 4 2 2" xfId="23732" xr:uid="{B019886C-1359-412E-8D96-C792177B3565}"/>
    <cellStyle name="Normal 7 4 2 5 4 2 3" xfId="26742" xr:uid="{0CE44BB1-8AB8-4275-AE33-7E35FAB49585}"/>
    <cellStyle name="Normal 7 4 2 5 4 2 4" xfId="14725" xr:uid="{45111C35-E0D5-4B5A-BBAE-16A4BE097BFF}"/>
    <cellStyle name="Normal 7 4 2 5 4 3" xfId="7178" xr:uid="{1A27C967-9251-40DF-ACB2-443B5CAB8019}"/>
    <cellStyle name="Normal 7 4 2 5 4 3 2" xfId="26085" xr:uid="{25621472-5CE3-4A0C-9494-30A0E3A54AFA}"/>
    <cellStyle name="Normal 7 4 2 5 4 3 3" xfId="17558" xr:uid="{B0C8B698-FB26-484E-873B-62D78C810D27}"/>
    <cellStyle name="Normal 7 4 2 5 4 4" xfId="10011" xr:uid="{18B4609A-23DC-4F90-B039-9F6A4303ABA1}"/>
    <cellStyle name="Normal 7 4 2 5 4 4 2" xfId="20391" xr:uid="{20A456CB-E6B6-4F6C-A6B2-C6D2B971D143}"/>
    <cellStyle name="Normal 7 4 2 5 4 5" xfId="24171" xr:uid="{FF9718A2-9A1D-406D-BDBD-1FC6CBCA4784}"/>
    <cellStyle name="Normal 7 4 2 5 4 6" xfId="13485" xr:uid="{73718355-8767-4822-BFEC-ED8909E4E64E}"/>
    <cellStyle name="Normal 7 4 2 5 5" xfId="2517" xr:uid="{00000000-0005-0000-0000-000059080000}"/>
    <cellStyle name="Normal 7 4 2 5 5 2" xfId="5794" xr:uid="{D91E1A03-91FC-4180-8558-21FDFA7B1A85}"/>
    <cellStyle name="Normal 7 4 2 5 5 2 2" xfId="26099" xr:uid="{899F7A24-B9A1-4C50-AEEA-9D474FA4A6E9}"/>
    <cellStyle name="Normal 7 4 2 5 5 2 3" xfId="15188" xr:uid="{8D1B3C93-EBFA-4819-958C-2F0CACFE1EFD}"/>
    <cellStyle name="Normal 7 4 2 5 5 3" xfId="7641" xr:uid="{81309B9C-59D9-4CC5-AD67-F40A50081CEB}"/>
    <cellStyle name="Normal 7 4 2 5 5 3 2" xfId="18021" xr:uid="{6D0B638F-51FC-4BB7-8833-AF7913B19F01}"/>
    <cellStyle name="Normal 7 4 2 5 5 4" xfId="10474" xr:uid="{EFD4DDC0-ADF2-449A-AC6E-069161845BFB}"/>
    <cellStyle name="Normal 7 4 2 5 5 4 2" xfId="20854" xr:uid="{F324FADB-B8D1-4342-A415-E1AB18C1AAA2}"/>
    <cellStyle name="Normal 7 4 2 5 5 5" xfId="24028" xr:uid="{7544ACC1-4452-4E36-8156-B8EB3A130A24}"/>
    <cellStyle name="Normal 7 4 2 5 5 6" xfId="12904" xr:uid="{5AE87465-D9FC-4676-8514-A35A9F559BF3}"/>
    <cellStyle name="Normal 7 4 2 5 6" xfId="2396" xr:uid="{00000000-0005-0000-0000-000053080000}"/>
    <cellStyle name="Normal 7 4 2 5 6 2" xfId="7522" xr:uid="{C44AA49F-EA30-4C1D-A7AA-368AC4FD12B0}"/>
    <cellStyle name="Normal 7 4 2 5 6 2 2" xfId="26846" xr:uid="{02C9C303-5722-4CA6-87FC-A9A5EBC995CE}"/>
    <cellStyle name="Normal 7 4 2 5 6 2 3" xfId="17902" xr:uid="{BB5EF9F8-B020-44DA-B448-A5890D3EE6E7}"/>
    <cellStyle name="Normal 7 4 2 5 6 3" xfId="10355" xr:uid="{A10D214D-A674-40AB-A355-E21B492E83BF}"/>
    <cellStyle name="Normal 7 4 2 5 6 3 2" xfId="20735" xr:uid="{5334C005-9896-43BF-8600-46AA296A307E}"/>
    <cellStyle name="Normal 7 4 2 5 6 4" xfId="23577" xr:uid="{24E987B6-8535-4A6B-8AC4-EF7BF8D0DAFA}"/>
    <cellStyle name="Normal 7 4 2 5 6 5" xfId="15069" xr:uid="{F3169F16-BF1F-4788-9CAD-AC7C449E61D1}"/>
    <cellStyle name="Normal 7 4 2 5 7" xfId="4064" xr:uid="{CD24C5D8-64C7-4E38-AE6A-E07FD8DAA435}"/>
    <cellStyle name="Normal 7 4 2 5 7 2" xfId="8843" xr:uid="{C6CE6DB9-81FB-438A-BE86-E541574BECAE}"/>
    <cellStyle name="Normal 7 4 2 5 7 2 2" xfId="19223" xr:uid="{1C3F134B-79D1-4839-97F2-130859F8B169}"/>
    <cellStyle name="Normal 7 4 2 5 7 3" xfId="11676" xr:uid="{57EDC30A-257C-419F-B6B7-784485107058}"/>
    <cellStyle name="Normal 7 4 2 5 7 3 2" xfId="22056" xr:uid="{A0F18111-F1BD-406C-99C7-3E89D5CADB8E}"/>
    <cellStyle name="Normal 7 4 2 5 7 4" xfId="28077" xr:uid="{C85E6CB5-C3DC-4F9A-ACB4-F3E56903F176}"/>
    <cellStyle name="Normal 7 4 2 5 7 5" xfId="16390" xr:uid="{72DD76BE-E92C-41A1-92BB-CBDEE0DF260F}"/>
    <cellStyle name="Normal 7 4 2 5 8" xfId="5424" xr:uid="{BB73E277-5C4F-4CAB-9689-E95916508D19}"/>
    <cellStyle name="Normal 7 4 2 5 8 2" xfId="14721" xr:uid="{4D7B405F-719B-4273-86A8-7ADE3E7CDFF0}"/>
    <cellStyle name="Normal 7 4 2 5 9" xfId="7174" xr:uid="{E2FC0238-D568-49BD-8CAD-C4343ECF0472}"/>
    <cellStyle name="Normal 7 4 2 5 9 2" xfId="17554" xr:uid="{1DD1EA12-FE9F-4321-98B3-29F2E25FFBB5}"/>
    <cellStyle name="Normal 7 4 2 6" xfId="1413" xr:uid="{00000000-0005-0000-0000-00005C070000}"/>
    <cellStyle name="Normal 7 4 2 6 10" xfId="10012" xr:uid="{B005047F-553F-4924-9AED-EE4FF4F402CC}"/>
    <cellStyle name="Normal 7 4 2 6 10 2" xfId="20392" xr:uid="{AEEC708B-5BE3-4339-9329-464B6727CE2D}"/>
    <cellStyle name="Normal 7 4 2 6 11" xfId="23967" xr:uid="{B1BFA53B-4411-4F77-90BC-F1ACAFC20672}"/>
    <cellStyle name="Normal 7 4 2 6 12" xfId="12630" xr:uid="{356EBB20-4CFC-4623-8999-6556D895B666}"/>
    <cellStyle name="Normal 7 4 2 6 2" xfId="1414" xr:uid="{00000000-0005-0000-0000-00005D070000}"/>
    <cellStyle name="Normal 7 4 2 6 2 2" xfId="1415" xr:uid="{00000000-0005-0000-0000-00005E070000}"/>
    <cellStyle name="Normal 7 4 2 6 2 2 2" xfId="5431" xr:uid="{ACC49959-56F5-457B-8777-6A4362BBF026}"/>
    <cellStyle name="Normal 7 4 2 6 2 2 2 2" xfId="25081" xr:uid="{3B9B08C4-D6CA-4A0C-B355-9341D725EBDD}"/>
    <cellStyle name="Normal 7 4 2 6 2 2 2 3" xfId="28227" xr:uid="{20C2A7A5-F58B-4B9B-B161-904618D63BBB}"/>
    <cellStyle name="Normal 7 4 2 6 2 2 2 4" xfId="14728" xr:uid="{C0232D7C-B838-4704-8517-D1D2136571EB}"/>
    <cellStyle name="Normal 7 4 2 6 2 2 3" xfId="7181" xr:uid="{BE33CC03-26D6-4F9E-96FB-EF0745C5CFBC}"/>
    <cellStyle name="Normal 7 4 2 6 2 2 3 2" xfId="27660" xr:uid="{8A55FD98-BA27-42A1-B444-FCB1DEC93CE1}"/>
    <cellStyle name="Normal 7 4 2 6 2 2 3 3" xfId="28704" xr:uid="{F3335788-22CA-49A2-A198-B67340352892}"/>
    <cellStyle name="Normal 7 4 2 6 2 2 3 4" xfId="17561" xr:uid="{5D2F1BA3-BFA8-4272-8075-7B079CD1E603}"/>
    <cellStyle name="Normal 7 4 2 6 2 2 4" xfId="10014" xr:uid="{62D4065E-236E-4227-B202-B705D98E07CB}"/>
    <cellStyle name="Normal 7 4 2 6 2 2 4 2" xfId="29454" xr:uid="{953B8973-E9D4-4A28-9448-9283324B166F}"/>
    <cellStyle name="Normal 7 4 2 6 2 2 4 3" xfId="20394" xr:uid="{A4154077-145C-4608-B623-9B291738B4B5}"/>
    <cellStyle name="Normal 7 4 2 6 2 2 5" xfId="24109" xr:uid="{1E6376B6-685C-41F6-AA1A-0E1371E4F7E4}"/>
    <cellStyle name="Normal 7 4 2 6 2 2 6" xfId="14026" xr:uid="{F2E8C2ED-6652-4E5E-B034-69DEC9945787}"/>
    <cellStyle name="Normal 7 4 2 6 2 3" xfId="2826" xr:uid="{00000000-0005-0000-0000-00005D080000}"/>
    <cellStyle name="Normal 7 4 2 6 2 3 2" xfId="6041" xr:uid="{CD12F26D-7E38-4B72-BD0F-648FE20591B2}"/>
    <cellStyle name="Normal 7 4 2 6 2 3 2 2" xfId="26923" xr:uid="{7A04FC21-7B5E-4CD7-B124-1DF756BCC50B}"/>
    <cellStyle name="Normal 7 4 2 6 2 3 2 3" xfId="15495" xr:uid="{92AEBB35-1F1E-45DB-A179-204373507A49}"/>
    <cellStyle name="Normal 7 4 2 6 2 3 3" xfId="7948" xr:uid="{544102D1-B4FD-4580-AB52-37F5F53691B1}"/>
    <cellStyle name="Normal 7 4 2 6 2 3 3 2" xfId="18328" xr:uid="{D5BE6525-FBCC-4B18-A71C-5E613C285E72}"/>
    <cellStyle name="Normal 7 4 2 6 2 3 4" xfId="10781" xr:uid="{4F84140B-4949-4A65-8CA7-13438E35AAFE}"/>
    <cellStyle name="Normal 7 4 2 6 2 3 4 2" xfId="21161" xr:uid="{EADBB21F-4358-4A40-9D66-D97F8AD657E1}"/>
    <cellStyle name="Normal 7 4 2 6 2 3 5" xfId="24548" xr:uid="{236C8CB4-8771-4D9A-A151-835DD1644386}"/>
    <cellStyle name="Normal 7 4 2 6 2 3 6" xfId="13299" xr:uid="{FFBBAFCE-4E25-452F-A3A4-2BFC8F0A33A5}"/>
    <cellStyle name="Normal 7 4 2 6 2 4" xfId="4217" xr:uid="{CB5E1B9E-8298-4AB5-8BA2-CDA1208127F1}"/>
    <cellStyle name="Normal 7 4 2 6 2 4 2" xfId="8988" xr:uid="{8A08711D-C16C-4D26-A112-C5B19FD900A6}"/>
    <cellStyle name="Normal 7 4 2 6 2 4 2 2" xfId="29067" xr:uid="{7DBA42BE-1030-4A1A-9B27-A843FA100053}"/>
    <cellStyle name="Normal 7 4 2 6 2 4 2 3" xfId="19368" xr:uid="{185869D1-AB3E-426B-B499-220AD464EF35}"/>
    <cellStyle name="Normal 7 4 2 6 2 4 3" xfId="11821" xr:uid="{67F4D7A1-B4EE-4730-8EAD-10F1F3EF120C}"/>
    <cellStyle name="Normal 7 4 2 6 2 4 3 2" xfId="22201" xr:uid="{23FF878B-135C-476A-A974-E6D81A426931}"/>
    <cellStyle name="Normal 7 4 2 6 2 4 4" xfId="24154" xr:uid="{3F4AFEAA-481D-442A-A5F1-93DED3FB4675}"/>
    <cellStyle name="Normal 7 4 2 6 2 4 5" xfId="16535" xr:uid="{9DDB4BA9-5EFA-4772-8776-20EE45B267C5}"/>
    <cellStyle name="Normal 7 4 2 6 2 5" xfId="5430" xr:uid="{B53CA646-856C-40E3-B9B1-1B1C39C90F5B}"/>
    <cellStyle name="Normal 7 4 2 6 2 5 2" xfId="26379" xr:uid="{985CE4B6-9B97-404E-8FC0-9CA482811201}"/>
    <cellStyle name="Normal 7 4 2 6 2 5 3" xfId="14727" xr:uid="{0DB742FD-2D59-49F6-8D24-05C7BE73D3ED}"/>
    <cellStyle name="Normal 7 4 2 6 2 6" xfId="7180" xr:uid="{7F0CD3EC-A7ED-415E-BB71-E350FC058EFE}"/>
    <cellStyle name="Normal 7 4 2 6 2 6 2" xfId="17560" xr:uid="{BF747459-136E-42E9-B078-152299A8E6D6}"/>
    <cellStyle name="Normal 7 4 2 6 2 7" xfId="10013" xr:uid="{AE1DDB34-B94D-4F70-8B50-BBDACA9B0F46}"/>
    <cellStyle name="Normal 7 4 2 6 2 7 2" xfId="20393" xr:uid="{32D57998-B51C-4D26-AE68-6ED260EE16CF}"/>
    <cellStyle name="Normal 7 4 2 6 2 8" xfId="24491" xr:uid="{6CC6677E-E6E1-45EE-BA0C-C14C13A7610E}"/>
    <cellStyle name="Normal 7 4 2 6 2 9" xfId="12788" xr:uid="{173BBFF3-D0F4-4160-AFF4-3F0497245FA6}"/>
    <cellStyle name="Normal 7 4 2 6 3" xfId="1416" xr:uid="{00000000-0005-0000-0000-00005F070000}"/>
    <cellStyle name="Normal 7 4 2 6 3 2" xfId="4581" xr:uid="{1BF54EF6-A596-4E83-B706-8E4A11FB6522}"/>
    <cellStyle name="Normal 7 4 2 6 3 2 2" xfId="9352" xr:uid="{C70380DC-B373-40D4-AC39-627D89764B5A}"/>
    <cellStyle name="Normal 7 4 2 6 3 2 2 2" xfId="29324" xr:uid="{9C1A41FE-2635-4791-A25C-E3F106F38BD2}"/>
    <cellStyle name="Normal 7 4 2 6 3 2 2 3" xfId="19732" xr:uid="{C10CF57A-7449-4792-B663-B665D61B8051}"/>
    <cellStyle name="Normal 7 4 2 6 3 2 3" xfId="12185" xr:uid="{9987C1F0-235F-4763-85FC-D06D2B2C4ECF}"/>
    <cellStyle name="Normal 7 4 2 6 3 2 3 2" xfId="22565" xr:uid="{FB548799-0E5E-406E-9E65-6539CA2FCB7D}"/>
    <cellStyle name="Normal 7 4 2 6 3 2 4" xfId="23523" xr:uid="{43912BF1-D01E-4BCF-81CA-9DEFFB11AD82}"/>
    <cellStyle name="Normal 7 4 2 6 3 2 5" xfId="16899" xr:uid="{BA4ECC0D-83ED-407F-BCAA-064BFB4F01C3}"/>
    <cellStyle name="Normal 7 4 2 6 3 3" xfId="5432" xr:uid="{586EF2D9-24F5-4293-9A1C-40A22B06FF20}"/>
    <cellStyle name="Normal 7 4 2 6 3 3 2" xfId="26865" xr:uid="{9703619E-5EBC-4ECB-9542-BD3FC3B49889}"/>
    <cellStyle name="Normal 7 4 2 6 3 3 3" xfId="27058" xr:uid="{898A3EAE-B37A-42A8-A9B5-A4B9E4D060D4}"/>
    <cellStyle name="Normal 7 4 2 6 3 3 4" xfId="14729" xr:uid="{0BBC9CEC-1798-4D37-915A-9BA30FF844EE}"/>
    <cellStyle name="Normal 7 4 2 6 3 4" xfId="7182" xr:uid="{81C49B6A-535B-4744-9D34-E03E2DC1FC01}"/>
    <cellStyle name="Normal 7 4 2 6 3 4 2" xfId="26069" xr:uid="{54965685-2E95-4A9A-8DAC-26B9ACC33AAE}"/>
    <cellStyle name="Normal 7 4 2 6 3 4 3" xfId="26076" xr:uid="{4B8C6A35-BB5E-4E04-8659-982CCD8A6CCD}"/>
    <cellStyle name="Normal 7 4 2 6 3 4 4" xfId="17562" xr:uid="{B27B0C0C-397F-4F16-AD78-649203BA9DBB}"/>
    <cellStyle name="Normal 7 4 2 6 3 5" xfId="10015" xr:uid="{DB3DA74A-F661-4D5D-9965-C692008A5E5F}"/>
    <cellStyle name="Normal 7 4 2 6 3 5 2" xfId="29455" xr:uid="{D3B1CD2D-4B81-49DE-99E0-FDDCC3584FA2}"/>
    <cellStyle name="Normal 7 4 2 6 3 5 3" xfId="20395" xr:uid="{06C36481-C097-46B8-BFA2-9452BC204D9B}"/>
    <cellStyle name="Normal 7 4 2 6 3 6" xfId="23179" xr:uid="{1DB60C66-997E-4EBF-BC69-CA57773C7EEB}"/>
    <cellStyle name="Normal 7 4 2 6 3 7" xfId="14027" xr:uid="{38A60E8F-1A15-4F0E-B1BC-C7F451D6E98E}"/>
    <cellStyle name="Normal 7 4 2 6 4" xfId="1417" xr:uid="{00000000-0005-0000-0000-000060070000}"/>
    <cellStyle name="Normal 7 4 2 6 4 2" xfId="5433" xr:uid="{1098EACB-F920-4291-9391-EFC70FC55943}"/>
    <cellStyle name="Normal 7 4 2 6 4 2 2" xfId="25672" xr:uid="{A31B6F93-403A-46B7-838C-23C6F6A7892F}"/>
    <cellStyle name="Normal 7 4 2 6 4 2 3" xfId="27221" xr:uid="{AF167C8A-3895-4A44-9B5F-E4A0FD058299}"/>
    <cellStyle name="Normal 7 4 2 6 4 2 4" xfId="14730" xr:uid="{F0BBF8B3-23E5-4EA8-81AF-B1566C2E3D6F}"/>
    <cellStyle name="Normal 7 4 2 6 4 3" xfId="7183" xr:uid="{F100B69C-70E3-4089-B3A4-FA365EB5D525}"/>
    <cellStyle name="Normal 7 4 2 6 4 3 2" xfId="27072" xr:uid="{847359D5-C1DB-48F5-8BE8-52AA144B6839}"/>
    <cellStyle name="Normal 7 4 2 6 4 3 3" xfId="17563" xr:uid="{E755EA97-62BB-408D-812C-AD918708BE0D}"/>
    <cellStyle name="Normal 7 4 2 6 4 4" xfId="10016" xr:uid="{62B92776-CB32-4631-AAD3-0911FDE28057}"/>
    <cellStyle name="Normal 7 4 2 6 4 4 2" xfId="20396" xr:uid="{7E4BA555-3E90-425F-AD14-F5855C84BBEB}"/>
    <cellStyle name="Normal 7 4 2 6 4 5" xfId="24504" xr:uid="{D1F60048-1F01-454C-8F29-5C365FD9AE94}"/>
    <cellStyle name="Normal 7 4 2 6 4 6" xfId="13486" xr:uid="{A33226EE-2783-4EA0-AEF9-1D2369B95F25}"/>
    <cellStyle name="Normal 7 4 2 6 5" xfId="2580" xr:uid="{00000000-0005-0000-0000-000060080000}"/>
    <cellStyle name="Normal 7 4 2 6 5 2" xfId="5844" xr:uid="{17D75B77-B2E5-482C-AF94-4F4BB57B6AA4}"/>
    <cellStyle name="Normal 7 4 2 6 5 2 2" xfId="28576" xr:uid="{47400427-7ED5-4ED7-8D01-2982F6F56245}"/>
    <cellStyle name="Normal 7 4 2 6 5 2 3" xfId="15251" xr:uid="{0692E47A-8ABA-490E-B809-91E5AD376575}"/>
    <cellStyle name="Normal 7 4 2 6 5 3" xfId="7704" xr:uid="{8F573EFC-8B2A-4675-9DAA-06B413A2D871}"/>
    <cellStyle name="Normal 7 4 2 6 5 3 2" xfId="18084" xr:uid="{A72F17EF-D17E-457D-A99B-9EDDAE54C255}"/>
    <cellStyle name="Normal 7 4 2 6 5 4" xfId="10537" xr:uid="{FE721382-46EC-47CE-9E00-1C7D2AD5CB5C}"/>
    <cellStyle name="Normal 7 4 2 6 5 4 2" xfId="20917" xr:uid="{BA75287A-DD7E-48BF-B60B-1477C427A975}"/>
    <cellStyle name="Normal 7 4 2 6 5 5" xfId="25292" xr:uid="{2E4EDD41-397C-4261-A4FE-33FF3F5E5E5E}"/>
    <cellStyle name="Normal 7 4 2 6 5 6" xfId="12967" xr:uid="{D2E29B5C-A764-4CBE-A5A5-82E3569611B1}"/>
    <cellStyle name="Normal 7 4 2 6 6" xfId="2397" xr:uid="{00000000-0005-0000-0000-00005A080000}"/>
    <cellStyle name="Normal 7 4 2 6 6 2" xfId="7523" xr:uid="{21F174A7-4987-4EBF-A1EF-44A664994639}"/>
    <cellStyle name="Normal 7 4 2 6 6 2 2" xfId="26784" xr:uid="{FCC0CB2D-E4EF-45DB-B929-DFB54B1569B1}"/>
    <cellStyle name="Normal 7 4 2 6 6 2 3" xfId="17903" xr:uid="{6AAD9FE9-06E3-4AD8-95AD-40296A6C342B}"/>
    <cellStyle name="Normal 7 4 2 6 6 3" xfId="10356" xr:uid="{96808953-3DDB-4A9D-9F4C-E5CBDC75F4BE}"/>
    <cellStyle name="Normal 7 4 2 6 6 3 2" xfId="20736" xr:uid="{A6BE3F22-05B0-4709-A6B2-6F8C6FB45ECB}"/>
    <cellStyle name="Normal 7 4 2 6 6 4" xfId="23098" xr:uid="{50A340EA-2354-4D27-A57E-7B444BE316CA}"/>
    <cellStyle name="Normal 7 4 2 6 6 5" xfId="15070" xr:uid="{02E62824-B523-4CBE-9AC5-A726FE865AD8}"/>
    <cellStyle name="Normal 7 4 2 6 7" xfId="4065" xr:uid="{787504FD-E615-4DF1-9D77-BBECC0DE93F8}"/>
    <cellStyle name="Normal 7 4 2 6 7 2" xfId="8844" xr:uid="{FCF05B19-81FB-4A54-BEB7-F0A61DB12570}"/>
    <cellStyle name="Normal 7 4 2 6 7 2 2" xfId="19224" xr:uid="{32B3D620-F75A-4CAD-B1E5-597DD8136D45}"/>
    <cellStyle name="Normal 7 4 2 6 7 3" xfId="11677" xr:uid="{33C1B2BD-D14A-44C0-9307-05BFF67FA58E}"/>
    <cellStyle name="Normal 7 4 2 6 7 3 2" xfId="22057" xr:uid="{6B631C3B-0DB2-48F2-B87D-D2F45125569C}"/>
    <cellStyle name="Normal 7 4 2 6 7 4" xfId="28105" xr:uid="{F5261F1D-F1B9-45E8-8F81-7C53A7BE747C}"/>
    <cellStyle name="Normal 7 4 2 6 7 5" xfId="16391" xr:uid="{D8E47FB0-8BB3-4344-AB82-69A4BA1C62CB}"/>
    <cellStyle name="Normal 7 4 2 6 8" xfId="5429" xr:uid="{1F40B752-6737-46EE-A6DF-1B75DA96DBD1}"/>
    <cellStyle name="Normal 7 4 2 6 8 2" xfId="14726" xr:uid="{391F89FC-6944-4964-B2E1-FDFC3C4ED719}"/>
    <cellStyle name="Normal 7 4 2 6 9" xfId="7179" xr:uid="{450B9847-020C-49F1-B642-B0DEC3E29F00}"/>
    <cellStyle name="Normal 7 4 2 6 9 2" xfId="17559" xr:uid="{ACCB61D8-4537-48D9-9271-7E8864C9E44C}"/>
    <cellStyle name="Normal 7 4 2 7" xfId="1418" xr:uid="{00000000-0005-0000-0000-000061070000}"/>
    <cellStyle name="Normal 7 4 2 7 10" xfId="12631" xr:uid="{94DB8E25-984C-4D8D-A56D-979E81D1A1DE}"/>
    <cellStyle name="Normal 7 4 2 7 2" xfId="1419" xr:uid="{00000000-0005-0000-0000-000062070000}"/>
    <cellStyle name="Normal 7 4 2 7 2 2" xfId="2989" xr:uid="{00000000-0005-0000-0000-000063080000}"/>
    <cellStyle name="Normal 7 4 2 7 2 2 2" xfId="6138" xr:uid="{1266CA9C-5035-448E-8939-3C069FE41792}"/>
    <cellStyle name="Normal 7 4 2 7 2 2 2 2" xfId="27830" xr:uid="{6BA6E3E3-0B5D-4725-AD7D-45FA59660042}"/>
    <cellStyle name="Normal 7 4 2 7 2 2 2 3" xfId="26311" xr:uid="{14734C87-6DE6-4D0B-84FB-F5E620DB5FDB}"/>
    <cellStyle name="Normal 7 4 2 7 2 2 2 4" xfId="15616" xr:uid="{6FB34FEA-6554-4BE3-8D10-9AD6CE81D6C6}"/>
    <cellStyle name="Normal 7 4 2 7 2 2 3" xfId="8069" xr:uid="{CE9E1B3D-C1FD-4CBA-A6BB-D92144A0865F}"/>
    <cellStyle name="Normal 7 4 2 7 2 2 3 2" xfId="27721" xr:uid="{0032E810-F024-4C77-AE8D-9373B8055228}"/>
    <cellStyle name="Normal 7 4 2 7 2 2 3 3" xfId="18449" xr:uid="{B3FB1B6C-478C-4CD5-A026-5797CBD64E79}"/>
    <cellStyle name="Normal 7 4 2 7 2 2 4" xfId="10902" xr:uid="{4415CB7F-40E9-45E1-85D9-6DABC2764ED3}"/>
    <cellStyle name="Normal 7 4 2 7 2 2 4 2" xfId="21282" xr:uid="{3E1FD531-B551-4991-9904-10393FE33A3C}"/>
    <cellStyle name="Normal 7 4 2 7 2 2 5" xfId="23827" xr:uid="{E0E623C1-45BB-4EFA-87D1-5D1FD674B409}"/>
    <cellStyle name="Normal 7 4 2 7 2 2 6" xfId="13487" xr:uid="{6258D515-6824-426D-9C18-B099CE2EE0A9}"/>
    <cellStyle name="Normal 7 4 2 7 2 3" xfId="5435" xr:uid="{73706557-7274-4A62-9D2E-9D0F68BD4BC2}"/>
    <cellStyle name="Normal 7 4 2 7 2 3 2" xfId="23499" xr:uid="{15F8D672-281A-4D72-AD12-49CEE82E7533}"/>
    <cellStyle name="Normal 7 4 2 7 2 3 3" xfId="27195" xr:uid="{D064E7A5-6181-4134-830F-81AF10BBEB20}"/>
    <cellStyle name="Normal 7 4 2 7 2 3 4" xfId="14732" xr:uid="{DB7C5814-2379-4983-8608-9F3F172D6E7F}"/>
    <cellStyle name="Normal 7 4 2 7 2 4" xfId="7185" xr:uid="{3836BD7D-4B8E-4F9B-8B5D-7B489FC8B2BF}"/>
    <cellStyle name="Normal 7 4 2 7 2 4 2" xfId="26633" xr:uid="{18E5D6C6-EF43-4D85-8CE8-AE7EE66E87D1}"/>
    <cellStyle name="Normal 7 4 2 7 2 4 3" xfId="27242" xr:uid="{6B17FA2A-E0D2-44FB-8207-51940BE33BD3}"/>
    <cellStyle name="Normal 7 4 2 7 2 4 4" xfId="17565" xr:uid="{DFEF93DD-08C3-4443-844E-F6CA5FDD1CF2}"/>
    <cellStyle name="Normal 7 4 2 7 2 5" xfId="10018" xr:uid="{0889C94F-1ABA-4FC6-9E28-0795963A3FA9}"/>
    <cellStyle name="Normal 7 4 2 7 2 5 2" xfId="29456" xr:uid="{70201FCB-86E4-489F-8B22-D4D9F690346B}"/>
    <cellStyle name="Normal 7 4 2 7 2 5 3" xfId="20398" xr:uid="{89FBEA2D-C08B-4774-AF5A-524674D3512A}"/>
    <cellStyle name="Normal 7 4 2 7 2 6" xfId="23848" xr:uid="{DF26400E-02C4-4589-8613-8A8F024D1767}"/>
    <cellStyle name="Normal 7 4 2 7 2 7" xfId="12789" xr:uid="{BFB7021A-E11C-42FB-8F02-FE5A49CDF78E}"/>
    <cellStyle name="Normal 7 4 2 7 3" xfId="1420" xr:uid="{00000000-0005-0000-0000-000063070000}"/>
    <cellStyle name="Normal 7 4 2 7 3 2" xfId="5436" xr:uid="{82B5E694-2FC5-4E24-8479-0FC41482D483}"/>
    <cellStyle name="Normal 7 4 2 7 3 2 2" xfId="26970" xr:uid="{2BF54BE0-ED09-4508-B9C3-888EF3FACA7E}"/>
    <cellStyle name="Normal 7 4 2 7 3 2 3" xfId="28156" xr:uid="{41CB8755-7976-4FA8-92E0-440C84D9FADA}"/>
    <cellStyle name="Normal 7 4 2 7 3 2 4" xfId="14733" xr:uid="{8D89238C-0030-4AB4-9F24-B117B919F0F0}"/>
    <cellStyle name="Normal 7 4 2 7 3 3" xfId="7186" xr:uid="{0008B33A-5D63-4F47-B563-238954287A5F}"/>
    <cellStyle name="Normal 7 4 2 7 3 3 2" xfId="28236" xr:uid="{260C5BFE-EE4A-4508-BB9D-B54A34FC1DD1}"/>
    <cellStyle name="Normal 7 4 2 7 3 3 3" xfId="26042" xr:uid="{7BC6694E-8F7E-426B-982B-C6FE59EE42A5}"/>
    <cellStyle name="Normal 7 4 2 7 3 3 4" xfId="17566" xr:uid="{27E6BAC9-0590-4F18-8EA6-355AEED43B58}"/>
    <cellStyle name="Normal 7 4 2 7 3 4" xfId="10019" xr:uid="{D6282C0B-23EE-4436-B69D-F5E8D9CEA92A}"/>
    <cellStyle name="Normal 7 4 2 7 3 4 2" xfId="29457" xr:uid="{794BD335-970E-4ABE-8731-2B8B81EFDD62}"/>
    <cellStyle name="Normal 7 4 2 7 3 4 3" xfId="20399" xr:uid="{5459E404-4B22-4EAD-B82F-42EE3543FD20}"/>
    <cellStyle name="Normal 7 4 2 7 3 5" xfId="23108" xr:uid="{BCC33169-2365-4075-A213-E531A6313F02}"/>
    <cellStyle name="Normal 7 4 2 7 3 6" xfId="13300" xr:uid="{44BF5C5C-C4C7-4BF3-978B-7EB2E005626C}"/>
    <cellStyle name="Normal 7 4 2 7 4" xfId="2398" xr:uid="{00000000-0005-0000-0000-000061080000}"/>
    <cellStyle name="Normal 7 4 2 7 4 2" xfId="7524" xr:uid="{86492D43-90EB-48CF-8201-D4300A5D77A1}"/>
    <cellStyle name="Normal 7 4 2 7 4 2 2" xfId="25866" xr:uid="{FFB7116F-81E7-4660-99A9-B36EAAF51FAD}"/>
    <cellStyle name="Normal 7 4 2 7 4 2 3" xfId="17904" xr:uid="{9EBB2063-CA9F-41AA-ACB2-36A461FE1529}"/>
    <cellStyle name="Normal 7 4 2 7 4 3" xfId="10357" xr:uid="{54018CCB-AB0E-4704-9798-FE8BC0349EED}"/>
    <cellStyle name="Normal 7 4 2 7 4 3 2" xfId="20737" xr:uid="{9AD254BA-D173-4481-812D-E6A24542D02F}"/>
    <cellStyle name="Normal 7 4 2 7 4 4" xfId="24786" xr:uid="{9018913B-342D-4E75-A25C-8C37B551CB05}"/>
    <cellStyle name="Normal 7 4 2 7 4 5" xfId="15071" xr:uid="{7DD61C3C-68EC-4DA4-8FD3-0480FC45329D}"/>
    <cellStyle name="Normal 7 4 2 7 5" xfId="4066" xr:uid="{77472886-F551-449A-8098-A7FB30B7B646}"/>
    <cellStyle name="Normal 7 4 2 7 5 2" xfId="8845" xr:uid="{F84EA359-FB2C-4639-A40E-838E073F2E29}"/>
    <cellStyle name="Normal 7 4 2 7 5 2 2" xfId="28994" xr:uid="{7BF56CC5-6A5C-4EF6-B5F0-8F2CBE3D79FE}"/>
    <cellStyle name="Normal 7 4 2 7 5 2 3" xfId="19225" xr:uid="{8AD95E74-020B-4D2D-9F96-D8EB383DF9DA}"/>
    <cellStyle name="Normal 7 4 2 7 5 3" xfId="11678" xr:uid="{C12A5A78-6510-436E-A32D-926A5FAD00FB}"/>
    <cellStyle name="Normal 7 4 2 7 5 3 2" xfId="22058" xr:uid="{B6EEC522-B3A4-4B2E-85A7-A04BC0C8DDFB}"/>
    <cellStyle name="Normal 7 4 2 7 5 4" xfId="22810" xr:uid="{37258880-037A-4767-9152-4095A0169B94}"/>
    <cellStyle name="Normal 7 4 2 7 5 5" xfId="16392" xr:uid="{6E299FD7-684B-4802-A6FF-86435AC177AA}"/>
    <cellStyle name="Normal 7 4 2 7 6" xfId="5434" xr:uid="{D3C90363-648C-472E-B1D6-0895137A7634}"/>
    <cellStyle name="Normal 7 4 2 7 6 2" xfId="26326" xr:uid="{B017C560-B810-4746-8C55-B4995878F636}"/>
    <cellStyle name="Normal 7 4 2 7 6 3" xfId="26508" xr:uid="{92F04E2A-EF45-425E-B460-6E5D80E4539C}"/>
    <cellStyle name="Normal 7 4 2 7 6 4" xfId="14731" xr:uid="{BAE21227-5844-4849-AED3-9A0C92C98A8C}"/>
    <cellStyle name="Normal 7 4 2 7 7" xfId="7184" xr:uid="{7CC78FA1-708E-40DD-960B-EAF910F14868}"/>
    <cellStyle name="Normal 7 4 2 7 7 2" xfId="26419" xr:uid="{6A8787EE-F31E-4982-9135-5F1148B2FDBE}"/>
    <cellStyle name="Normal 7 4 2 7 7 3" xfId="17564" xr:uid="{23954045-1D4A-4E58-9EDC-5DC74BA99BA5}"/>
    <cellStyle name="Normal 7 4 2 7 8" xfId="10017" xr:uid="{94B3A68A-3BD4-419B-9AC3-B8BD758CE315}"/>
    <cellStyle name="Normal 7 4 2 7 8 2" xfId="20397" xr:uid="{FB3E73B1-994C-477B-9EC3-AED1D1AD3CD1}"/>
    <cellStyle name="Normal 7 4 2 7 9" xfId="24623" xr:uid="{E09003C2-1B00-4328-BBF9-063EA82CCD48}"/>
    <cellStyle name="Normal 7 4 2 8" xfId="1421" xr:uid="{00000000-0005-0000-0000-000064070000}"/>
    <cellStyle name="Normal 7 4 2 8 10" xfId="12632" xr:uid="{764DDC1B-9402-4F8E-8F51-32FAF920D60E}"/>
    <cellStyle name="Normal 7 4 2 8 2" xfId="1422" xr:uid="{00000000-0005-0000-0000-000065070000}"/>
    <cellStyle name="Normal 7 4 2 8 2 2" xfId="2990" xr:uid="{00000000-0005-0000-0000-000067080000}"/>
    <cellStyle name="Normal 7 4 2 8 2 2 2" xfId="6139" xr:uid="{9041C163-69A9-43CC-9E9A-D833F2C7176D}"/>
    <cellStyle name="Normal 7 4 2 8 2 2 2 2" xfId="26201" xr:uid="{B493E099-C3E2-4544-9AA4-825065CBA4E2}"/>
    <cellStyle name="Normal 7 4 2 8 2 2 2 3" xfId="27473" xr:uid="{3AB40F7B-C570-4D06-ADBC-05D10685A382}"/>
    <cellStyle name="Normal 7 4 2 8 2 2 2 4" xfId="15617" xr:uid="{662CF5B3-522E-4A27-8305-2C33727EF944}"/>
    <cellStyle name="Normal 7 4 2 8 2 2 3" xfId="8070" xr:uid="{A7D51079-161A-4855-A031-386021851227}"/>
    <cellStyle name="Normal 7 4 2 8 2 2 3 2" xfId="28765" xr:uid="{E2D87E69-31E9-42B6-96CD-1C9BA892C7BB}"/>
    <cellStyle name="Normal 7 4 2 8 2 2 3 3" xfId="18450" xr:uid="{A4CED350-C79A-4982-82E0-0E78037D358B}"/>
    <cellStyle name="Normal 7 4 2 8 2 2 4" xfId="10903" xr:uid="{CB272D73-6214-4DBE-B2F7-601C344F4AED}"/>
    <cellStyle name="Normal 7 4 2 8 2 2 4 2" xfId="21283" xr:uid="{A51A0245-F2DF-4AE0-AADB-DA7AF0E58429}"/>
    <cellStyle name="Normal 7 4 2 8 2 2 5" xfId="25245" xr:uid="{3814E4DE-EEA9-49D4-9238-DCCEEA448DD9}"/>
    <cellStyle name="Normal 7 4 2 8 2 2 6" xfId="13488" xr:uid="{CC3172A9-4FD7-4114-8024-2F839FFAC561}"/>
    <cellStyle name="Normal 7 4 2 8 2 3" xfId="5438" xr:uid="{336699C8-1CEE-4FE0-A41F-11B48F3781CB}"/>
    <cellStyle name="Normal 7 4 2 8 2 3 2" xfId="25139" xr:uid="{143F8DC0-D0F0-4F1B-A5F6-49BBA04A9BAA}"/>
    <cellStyle name="Normal 7 4 2 8 2 3 3" xfId="27239" xr:uid="{FCF3E825-A10B-4A4B-9EA1-E9B2699347E6}"/>
    <cellStyle name="Normal 7 4 2 8 2 3 4" xfId="14735" xr:uid="{F4C934E6-EF23-4A45-A8C7-37BB666CB016}"/>
    <cellStyle name="Normal 7 4 2 8 2 4" xfId="7188" xr:uid="{18D41000-B14D-4DB2-B55D-9828FC100708}"/>
    <cellStyle name="Normal 7 4 2 8 2 4 2" xfId="26093" xr:uid="{B5DDF77C-89DA-471A-8272-5E6E03F47423}"/>
    <cellStyle name="Normal 7 4 2 8 2 4 3" xfId="26433" xr:uid="{EADE3D3C-76DB-4633-9772-34B4800C979C}"/>
    <cellStyle name="Normal 7 4 2 8 2 4 4" xfId="17568" xr:uid="{2AEDA77A-D5D4-4E04-B75B-45DDA0F9A858}"/>
    <cellStyle name="Normal 7 4 2 8 2 5" xfId="10021" xr:uid="{0B9161BD-1312-4222-8C65-7C901862FE49}"/>
    <cellStyle name="Normal 7 4 2 8 2 5 2" xfId="29458" xr:uid="{3B11A4C3-9B9B-404A-AAB3-C3FF001AC2C4}"/>
    <cellStyle name="Normal 7 4 2 8 2 5 3" xfId="20401" xr:uid="{22CC1A39-7AB0-474E-9DD9-C58BA7F6E7DB}"/>
    <cellStyle name="Normal 7 4 2 8 2 6" xfId="23373" xr:uid="{4798756F-1AD2-44D4-A672-6B80D892F56E}"/>
    <cellStyle name="Normal 7 4 2 8 2 7" xfId="12790" xr:uid="{BF2F52C6-13F2-4F1D-9924-D50FFADB0400}"/>
    <cellStyle name="Normal 7 4 2 8 3" xfId="1423" xr:uid="{00000000-0005-0000-0000-000066070000}"/>
    <cellStyle name="Normal 7 4 2 8 3 2" xfId="5439" xr:uid="{DF7E501D-4D91-426D-AD30-9FD2EF2BFCE7}"/>
    <cellStyle name="Normal 7 4 2 8 3 2 2" xfId="27431" xr:uid="{7D3C8E64-94D2-442D-AA48-12B7CF08B5B7}"/>
    <cellStyle name="Normal 7 4 2 8 3 2 3" xfId="28599" xr:uid="{1FEA78ED-3976-4495-9929-FD5F90723AF7}"/>
    <cellStyle name="Normal 7 4 2 8 3 2 4" xfId="14736" xr:uid="{E3B0F55E-0118-4914-A1F6-148CF20F42D4}"/>
    <cellStyle name="Normal 7 4 2 8 3 3" xfId="7189" xr:uid="{E0B26F10-6A1D-4076-95F6-2A99FD4F5D93}"/>
    <cellStyle name="Normal 7 4 2 8 3 3 2" xfId="27424" xr:uid="{5A5AEE34-4573-48E5-9EB2-1803A67C8182}"/>
    <cellStyle name="Normal 7 4 2 8 3 3 3" xfId="27400" xr:uid="{2556DBBF-00E5-435C-841D-7AE47896058F}"/>
    <cellStyle name="Normal 7 4 2 8 3 3 4" xfId="17569" xr:uid="{050D4FF1-B4FE-48C8-B357-5E446ABB2642}"/>
    <cellStyle name="Normal 7 4 2 8 3 4" xfId="10022" xr:uid="{D2779331-985F-4D2A-B82B-048C9760EA3D}"/>
    <cellStyle name="Normal 7 4 2 8 3 4 2" xfId="29459" xr:uid="{637DFF79-F514-4FB7-8A89-4E4CEE4DC035}"/>
    <cellStyle name="Normal 7 4 2 8 3 4 3" xfId="20402" xr:uid="{1B7A3929-C49F-4C4E-A47E-E6A72371383E}"/>
    <cellStyle name="Normal 7 4 2 8 3 5" xfId="25124" xr:uid="{7A71748C-01E1-42B4-AA1C-8BCDE39C24C6}"/>
    <cellStyle name="Normal 7 4 2 8 3 6" xfId="13301" xr:uid="{D245C534-4BE7-4770-B518-4D1A290DFB03}"/>
    <cellStyle name="Normal 7 4 2 8 4" xfId="2399" xr:uid="{00000000-0005-0000-0000-000065080000}"/>
    <cellStyle name="Normal 7 4 2 8 4 2" xfId="7525" xr:uid="{7A821489-26D7-4677-B041-69A2C39EA31A}"/>
    <cellStyle name="Normal 7 4 2 8 4 2 2" xfId="26245" xr:uid="{3F381CF9-2F0E-45E0-99AC-CBE86D141DBD}"/>
    <cellStyle name="Normal 7 4 2 8 4 2 3" xfId="17905" xr:uid="{2272D246-2772-444E-8657-CD6E53F0122A}"/>
    <cellStyle name="Normal 7 4 2 8 4 3" xfId="10358" xr:uid="{E3E695FB-914F-4538-A5FE-829A11F73630}"/>
    <cellStyle name="Normal 7 4 2 8 4 3 2" xfId="20738" xr:uid="{E48C7E1C-2B52-443E-BF89-E06BBDE3396E}"/>
    <cellStyle name="Normal 7 4 2 8 4 4" xfId="25497" xr:uid="{A4BA8B26-23DB-4570-B019-11C38E654B92}"/>
    <cellStyle name="Normal 7 4 2 8 4 5" xfId="15072" xr:uid="{D4271D88-5D5E-4508-BFC3-E6279DEB43BE}"/>
    <cellStyle name="Normal 7 4 2 8 5" xfId="4067" xr:uid="{DEAF12DA-3FA9-4DCB-8904-0FEFEC41EF1A}"/>
    <cellStyle name="Normal 7 4 2 8 5 2" xfId="8846" xr:uid="{1E336397-8442-444B-B4E3-A2BBFD7CEBFF}"/>
    <cellStyle name="Normal 7 4 2 8 5 2 2" xfId="28995" xr:uid="{75514FFB-B72B-46F8-ACF7-870092C6E62D}"/>
    <cellStyle name="Normal 7 4 2 8 5 2 3" xfId="19226" xr:uid="{4DA0DEEB-F0A6-4D78-B87F-5D39B35D266F}"/>
    <cellStyle name="Normal 7 4 2 8 5 3" xfId="11679" xr:uid="{D55E82D3-75FE-4EF0-A82A-5C356FFF3CB3}"/>
    <cellStyle name="Normal 7 4 2 8 5 3 2" xfId="22059" xr:uid="{C7ED9254-E5EE-4DDC-883D-9503F73F9DA8}"/>
    <cellStyle name="Normal 7 4 2 8 5 4" xfId="24973" xr:uid="{A72BF85D-5E4B-40FC-84A2-4CFFF781B86B}"/>
    <cellStyle name="Normal 7 4 2 8 5 5" xfId="16393" xr:uid="{D3B83BD2-8D64-4965-BCEF-EA03A12C7646}"/>
    <cellStyle name="Normal 7 4 2 8 6" xfId="5437" xr:uid="{7F3F327F-51DB-4F24-9C4B-E5C89DF83EE3}"/>
    <cellStyle name="Normal 7 4 2 8 6 2" xfId="26896" xr:uid="{E8A65548-4070-4D93-BEEB-7CCF5EE40D86}"/>
    <cellStyle name="Normal 7 4 2 8 6 3" xfId="26869" xr:uid="{84838828-46F0-4DEF-BA3F-EAB48AF9A8E2}"/>
    <cellStyle name="Normal 7 4 2 8 6 4" xfId="14734" xr:uid="{69A46E30-CEE4-4EEB-93D4-36FD588DE682}"/>
    <cellStyle name="Normal 7 4 2 8 7" xfId="7187" xr:uid="{022E0D6E-5008-440E-94C0-FCA08E2C0C61}"/>
    <cellStyle name="Normal 7 4 2 8 7 2" xfId="26950" xr:uid="{2FCBC965-BC6D-4F97-8AB6-7B6C07325484}"/>
    <cellStyle name="Normal 7 4 2 8 7 3" xfId="17567" xr:uid="{D552055A-C5C7-4BFF-92A2-74EE2AEF58D8}"/>
    <cellStyle name="Normal 7 4 2 8 8" xfId="10020" xr:uid="{9EB0C26B-B5D2-4F74-A99F-8154FF2AFA9E}"/>
    <cellStyle name="Normal 7 4 2 8 8 2" xfId="20400" xr:uid="{FAE3E505-1AB7-4AFC-99DE-4F30A123E761}"/>
    <cellStyle name="Normal 7 4 2 8 9" xfId="24216" xr:uid="{90CC9198-C7BD-4DC7-A6D9-37C25CDAEFF2}"/>
    <cellStyle name="Normal 7 4 2 9" xfId="1424" xr:uid="{00000000-0005-0000-0000-000067070000}"/>
    <cellStyle name="Normal 7 4 2 9 10" xfId="12625" xr:uid="{DFDE78C4-8E58-41BD-A9CC-0E3FE4FF757E}"/>
    <cellStyle name="Normal 7 4 2 9 2" xfId="3443" xr:uid="{00000000-0005-0000-0000-00006A080000}"/>
    <cellStyle name="Normal 7 4 2 9 2 2" xfId="6497" xr:uid="{D6E9C181-6061-4F0C-B3EA-ED194457DA41}"/>
    <cellStyle name="Normal 7 4 2 9 2 2 2" xfId="25658" xr:uid="{AF607323-AC0D-414A-8F77-EE6893045231}"/>
    <cellStyle name="Normal 7 4 2 9 2 2 3" xfId="26410" xr:uid="{509785D6-8A2F-42A6-B8DB-8ABF8E3C060A}"/>
    <cellStyle name="Normal 7 4 2 9 2 2 4" xfId="16068" xr:uid="{A58D279F-36A8-461F-89B9-FFE923980C7C}"/>
    <cellStyle name="Normal 7 4 2 9 2 3" xfId="8521" xr:uid="{EF66F453-D807-4980-B50E-4CCBAFB733A8}"/>
    <cellStyle name="Normal 7 4 2 9 2 3 2" xfId="28602" xr:uid="{B547C6E4-D9DC-4171-8FAD-C356971CE623}"/>
    <cellStyle name="Normal 7 4 2 9 2 3 3" xfId="28936" xr:uid="{0E25B91D-7487-4276-B067-0ABEBC60BEDF}"/>
    <cellStyle name="Normal 7 4 2 9 2 3 4" xfId="18901" xr:uid="{02A1BA71-9964-4CB4-A4D8-1ADEA24125BC}"/>
    <cellStyle name="Normal 7 4 2 9 2 4" xfId="11354" xr:uid="{54519620-988D-49D7-A0EA-4A122FE56D51}"/>
    <cellStyle name="Normal 7 4 2 9 2 4 2" xfId="29482" xr:uid="{FC835250-DF4C-4944-8875-1A77052EC6B1}"/>
    <cellStyle name="Normal 7 4 2 9 2 4 3" xfId="21734" xr:uid="{6E24494B-DCF2-4A6B-A86C-9F188EF0E2F6}"/>
    <cellStyle name="Normal 7 4 2 9 2 5" xfId="25158" xr:uid="{A329167D-D56F-4DA6-B18E-91E3E4955854}"/>
    <cellStyle name="Normal 7 4 2 9 2 6" xfId="14028" xr:uid="{4C006EB8-F23A-4180-92FA-69EFDB76ED45}"/>
    <cellStyle name="Normal 7 4 2 9 3" xfId="2818" xr:uid="{00000000-0005-0000-0000-00006B080000}"/>
    <cellStyle name="Normal 7 4 2 9 3 2" xfId="6033" xr:uid="{795FEE40-626B-42B5-BAF9-A3BEA4C1BB8C}"/>
    <cellStyle name="Normal 7 4 2 9 3 2 2" xfId="26769" xr:uid="{87813332-7EAD-4E02-9112-3A1229BE077B}"/>
    <cellStyle name="Normal 7 4 2 9 3 2 3" xfId="15487" xr:uid="{DCBA6F41-7C2A-414B-A542-F8AB5A081384}"/>
    <cellStyle name="Normal 7 4 2 9 3 3" xfId="7940" xr:uid="{A1F020B0-9442-4F1D-A526-F7270CF91865}"/>
    <cellStyle name="Normal 7 4 2 9 3 3 2" xfId="18320" xr:uid="{3EB35884-0264-4057-AE8C-9FAA1A3E7328}"/>
    <cellStyle name="Normal 7 4 2 9 3 4" xfId="10773" xr:uid="{3F4BB8D7-6A93-4816-BC7A-13FB97BEC3AF}"/>
    <cellStyle name="Normal 7 4 2 9 3 4 2" xfId="21153" xr:uid="{13474AFC-43F4-443F-BE0B-320A30877F95}"/>
    <cellStyle name="Normal 7 4 2 9 3 5" xfId="25143" xr:uid="{6B8F29FD-44AE-4E2F-8C63-D9C0C2430D48}"/>
    <cellStyle name="Normal 7 4 2 9 3 6" xfId="13288" xr:uid="{5C832931-E50C-4A84-AC60-CCB69FE73A52}"/>
    <cellStyle name="Normal 7 4 2 9 4" xfId="2392" xr:uid="{00000000-0005-0000-0000-000069080000}"/>
    <cellStyle name="Normal 7 4 2 9 4 2" xfId="7518" xr:uid="{7870606D-1837-44BD-BC37-7E3134EB028F}"/>
    <cellStyle name="Normal 7 4 2 9 4 2 2" xfId="26413" xr:uid="{FF062303-D59F-49DD-AAC3-2A4BA0C5BA02}"/>
    <cellStyle name="Normal 7 4 2 9 4 2 3" xfId="17898" xr:uid="{C8470F4B-0DC2-4EF0-BD9F-ED27D4F6CB5A}"/>
    <cellStyle name="Normal 7 4 2 9 4 3" xfId="10351" xr:uid="{4D7874B9-E019-443B-B306-FA092DEC4B01}"/>
    <cellStyle name="Normal 7 4 2 9 4 3 2" xfId="20731" xr:uid="{585F05EA-88E4-4145-84E6-9E74DDADE4AE}"/>
    <cellStyle name="Normal 7 4 2 9 4 4" xfId="23869" xr:uid="{AFFA7455-76C5-4A6D-AEC8-973157377937}"/>
    <cellStyle name="Normal 7 4 2 9 4 5" xfId="15065" xr:uid="{B1DA497D-9798-4947-85EB-2DFFC2B3D5A0}"/>
    <cellStyle name="Normal 7 4 2 9 5" xfId="4096" xr:uid="{A842F1E4-1C7A-4362-BC43-4637DC25B33F}"/>
    <cellStyle name="Normal 7 4 2 9 5 2" xfId="8869" xr:uid="{E5C15C7A-E4A4-4CBD-BCBC-C757F7FB36EB}"/>
    <cellStyle name="Normal 7 4 2 9 5 2 2" xfId="19249" xr:uid="{F5CF3878-642A-43DB-BF34-E6CA3F0EA0BE}"/>
    <cellStyle name="Normal 7 4 2 9 5 3" xfId="11702" xr:uid="{117745DD-C582-496B-9D1E-46B70FE21667}"/>
    <cellStyle name="Normal 7 4 2 9 5 3 2" xfId="22082" xr:uid="{6A9EA27A-94F0-48FF-B287-40F1488F38AA}"/>
    <cellStyle name="Normal 7 4 2 9 5 4" xfId="27758" xr:uid="{2936B5FE-D440-4912-B0A0-9AB4800926E0}"/>
    <cellStyle name="Normal 7 4 2 9 5 5" xfId="16416" xr:uid="{07618204-4FC9-4EDF-BD54-DADBDD2AB6B1}"/>
    <cellStyle name="Normal 7 4 2 9 6" xfId="5440" xr:uid="{4C217F3C-EC4B-448B-A6F0-DF227F715B36}"/>
    <cellStyle name="Normal 7 4 2 9 6 2" xfId="14737" xr:uid="{92D1C401-A612-4185-9E34-B9FD7B5A1E0C}"/>
    <cellStyle name="Normal 7 4 2 9 7" xfId="7190" xr:uid="{10B00204-3DB2-47A6-950C-F9215B517CCC}"/>
    <cellStyle name="Normal 7 4 2 9 7 2" xfId="17570" xr:uid="{674329F4-AE34-4A67-BEF0-E293902B27BD}"/>
    <cellStyle name="Normal 7 4 2 9 8" xfId="10023" xr:uid="{99634E40-1A29-4CCD-AD4E-A2253FDB5D72}"/>
    <cellStyle name="Normal 7 4 2 9 8 2" xfId="20403" xr:uid="{244B2B4B-504F-45AA-A156-A6C6DAC7A6B6}"/>
    <cellStyle name="Normal 7 4 2 9 9" xfId="23432" xr:uid="{187FFA7C-3B7F-4477-A6E0-532B8B6D20FC}"/>
    <cellStyle name="Normal 7 4 20" xfId="23419" xr:uid="{560269DD-4FB6-443C-9D5A-BCA4A87C8567}"/>
    <cellStyle name="Normal 7 4 21" xfId="12390" xr:uid="{78020374-5E69-42E9-9C1C-CA25722A3109}"/>
    <cellStyle name="Normal 7 4 3" xfId="1425" xr:uid="{00000000-0005-0000-0000-000068070000}"/>
    <cellStyle name="Normal 7 4 3 10" xfId="5441" xr:uid="{C369CAD4-6E23-40D4-A836-672D1462F693}"/>
    <cellStyle name="Normal 7 4 3 10 2" xfId="14738" xr:uid="{7E55366E-75AD-4BA1-A727-D0583EBE90C3}"/>
    <cellStyle name="Normal 7 4 3 11" xfId="7191" xr:uid="{0B7C27FE-72A1-4F2E-882E-9EF1BC97106C}"/>
    <cellStyle name="Normal 7 4 3 11 2" xfId="17571" xr:uid="{4EEEDC54-1342-4B0A-B166-087A6D2AEEAD}"/>
    <cellStyle name="Normal 7 4 3 12" xfId="10024" xr:uid="{E732EAF0-F96F-48CF-9F7A-C0CBA9BC5432}"/>
    <cellStyle name="Normal 7 4 3 12 2" xfId="20404" xr:uid="{49E1E74F-71EF-4F1C-AD0E-90E359AF8CCB}"/>
    <cellStyle name="Normal 7 4 3 13" xfId="23482" xr:uid="{47A70420-A2A9-41DE-AA50-2BF0B5A3C8AD}"/>
    <cellStyle name="Normal 7 4 3 14" xfId="12409" xr:uid="{369AE292-FCDB-4819-B036-27F97726FB3B}"/>
    <cellStyle name="Normal 7 4 3 2" xfId="1426" xr:uid="{00000000-0005-0000-0000-000069070000}"/>
    <cellStyle name="Normal 7 4 3 2 10" xfId="7192" xr:uid="{2E0ABF26-5374-4290-A047-2C58A8227129}"/>
    <cellStyle name="Normal 7 4 3 2 10 2" xfId="17572" xr:uid="{396054ED-31D5-4B50-8579-D2DC193BBA01}"/>
    <cellStyle name="Normal 7 4 3 2 11" xfId="10025" xr:uid="{AB474B92-B5A4-4F31-86C9-46914798584A}"/>
    <cellStyle name="Normal 7 4 3 2 11 2" xfId="20405" xr:uid="{979AABA8-78AF-4E30-A6D0-985F1669E228}"/>
    <cellStyle name="Normal 7 4 3 2 12" xfId="22693" xr:uid="{A51C8BFF-F624-4974-B58B-B31555F393BD}"/>
    <cellStyle name="Normal 7 4 3 2 13" xfId="12469" xr:uid="{A89F8D3A-8214-40EA-ABAD-20CD723F2742}"/>
    <cellStyle name="Normal 7 4 3 2 2" xfId="1427" xr:uid="{00000000-0005-0000-0000-00006A070000}"/>
    <cellStyle name="Normal 7 4 3 2 2 10" xfId="10026" xr:uid="{9FD8A555-7A7B-47CE-8FEF-C456F4145EAB}"/>
    <cellStyle name="Normal 7 4 3 2 2 10 2" xfId="20406" xr:uid="{0029460B-CCCD-48EA-BB22-22239F4AAE76}"/>
    <cellStyle name="Normal 7 4 3 2 2 11" xfId="22905" xr:uid="{CB737441-0451-493A-B999-E5301B36F1C2}"/>
    <cellStyle name="Normal 7 4 3 2 2 12" xfId="12634" xr:uid="{DCD91032-04B0-4F09-8630-4478A35CD128}"/>
    <cellStyle name="Normal 7 4 3 2 2 2" xfId="2829" xr:uid="{00000000-0005-0000-0000-00006F080000}"/>
    <cellStyle name="Normal 7 4 3 2 2 2 2" xfId="3445" xr:uid="{00000000-0005-0000-0000-000070080000}"/>
    <cellStyle name="Normal 7 4 3 2 2 2 2 2" xfId="6499" xr:uid="{73A91FAC-8613-4027-A5BA-6AE933FD408E}"/>
    <cellStyle name="Normal 7 4 3 2 2 2 2 2 2" xfId="28311" xr:uid="{5FFBBE1D-255B-4763-A079-A6BEF753B5D3}"/>
    <cellStyle name="Normal 7 4 3 2 2 2 2 2 3" xfId="28246" xr:uid="{6DE3B26C-2185-455B-AF8E-B203BB4D126C}"/>
    <cellStyle name="Normal 7 4 3 2 2 2 2 2 4" xfId="16070" xr:uid="{F97FE7E3-C7AA-4795-A148-9D2A85B8CBA2}"/>
    <cellStyle name="Normal 7 4 3 2 2 2 2 3" xfId="8523" xr:uid="{BDA0CCFD-9723-4FEC-803F-F710041E190E}"/>
    <cellStyle name="Normal 7 4 3 2 2 2 2 3 2" xfId="28937" xr:uid="{EE6549BB-6E10-4DB0-BB3C-F04D23E78B70}"/>
    <cellStyle name="Normal 7 4 3 2 2 2 2 3 3" xfId="18903" xr:uid="{B9E0C6DC-AF27-408C-9952-F29578D91555}"/>
    <cellStyle name="Normal 7 4 3 2 2 2 2 4" xfId="11356" xr:uid="{DF6325A3-6120-4C43-8647-26D0489490F5}"/>
    <cellStyle name="Normal 7 4 3 2 2 2 2 4 2" xfId="21736" xr:uid="{8B137044-9094-44BE-840D-E4C6ED98F0D9}"/>
    <cellStyle name="Normal 7 4 3 2 2 2 2 5" xfId="23131" xr:uid="{D4DDEAEF-6C19-4D83-95A6-099272D66830}"/>
    <cellStyle name="Normal 7 4 3 2 2 2 2 6" xfId="14030" xr:uid="{535B6EB0-279D-4C7B-BE13-9884454E50BC}"/>
    <cellStyle name="Normal 7 4 3 2 2 2 3" xfId="4366" xr:uid="{77596B4F-F602-4722-A351-F785FD60A7E7}"/>
    <cellStyle name="Normal 7 4 3 2 2 2 3 2" xfId="9137" xr:uid="{C31CC852-97F2-4584-AE45-B2782F8C5E6E}"/>
    <cellStyle name="Normal 7 4 3 2 2 2 3 2 2" xfId="29180" xr:uid="{3F619BC3-5FA2-4B13-A833-32DA547B3E29}"/>
    <cellStyle name="Normal 7 4 3 2 2 2 3 2 3" xfId="19517" xr:uid="{FD1E87B0-BC72-47AF-B722-8D69342202EB}"/>
    <cellStyle name="Normal 7 4 3 2 2 2 3 3" xfId="11970" xr:uid="{C915D1DB-CF42-4E04-AB1B-D2FECA0D456D}"/>
    <cellStyle name="Normal 7 4 3 2 2 2 3 3 2" xfId="22350" xr:uid="{17772FA0-B8D8-4A5F-874D-62C8045E9355}"/>
    <cellStyle name="Normal 7 4 3 2 2 2 3 4" xfId="23315" xr:uid="{2E932ACB-2132-4D31-9BDD-0C7BB62784E7}"/>
    <cellStyle name="Normal 7 4 3 2 2 2 3 5" xfId="16684" xr:uid="{F938DDC9-6772-4E20-AC96-34B02072E7DD}"/>
    <cellStyle name="Normal 7 4 3 2 2 2 4" xfId="6044" xr:uid="{A2E7AD9E-4C3A-4EF6-8D2C-2EE0BABDB26E}"/>
    <cellStyle name="Normal 7 4 3 2 2 2 4 2" xfId="28515" xr:uid="{D9EE22C2-9722-4779-ABFC-5C853846D868}"/>
    <cellStyle name="Normal 7 4 3 2 2 2 4 3" xfId="15498" xr:uid="{0787DD3D-75F4-4B77-B226-57B449D82234}"/>
    <cellStyle name="Normal 7 4 3 2 2 2 5" xfId="7951" xr:uid="{5441EE2B-D936-489D-9EBE-9784A22F64F1}"/>
    <cellStyle name="Normal 7 4 3 2 2 2 5 2" xfId="18331" xr:uid="{1CEDD6E3-F816-47AA-9346-714025A00908}"/>
    <cellStyle name="Normal 7 4 3 2 2 2 6" xfId="10784" xr:uid="{59C2E9FD-C4D8-4357-9071-9887B6DEE46F}"/>
    <cellStyle name="Normal 7 4 3 2 2 2 6 2" xfId="21164" xr:uid="{39D776FF-EE52-4020-A835-6AE2523CED41}"/>
    <cellStyle name="Normal 7 4 3 2 2 2 7" xfId="24038" xr:uid="{49765F66-5107-44ED-A16D-3EC0454B4BFA}"/>
    <cellStyle name="Normal 7 4 3 2 2 2 8" xfId="13304" xr:uid="{5CCD7CD2-BA35-4202-81D4-C8C157A4EDE8}"/>
    <cellStyle name="Normal 7 4 3 2 2 3" xfId="3446" xr:uid="{00000000-0005-0000-0000-000071080000}"/>
    <cellStyle name="Normal 7 4 3 2 2 3 2" xfId="4582" xr:uid="{448BA9DD-CA71-4DD4-9A4A-98AC19CD0CE6}"/>
    <cellStyle name="Normal 7 4 3 2 2 3 2 2" xfId="9353" xr:uid="{E92207E9-8361-42B0-B86D-18828B8D9E09}"/>
    <cellStyle name="Normal 7 4 3 2 2 3 2 2 2" xfId="29325" xr:uid="{BEA8D4E0-A165-4EF0-B274-C351B0992894}"/>
    <cellStyle name="Normal 7 4 3 2 2 3 2 2 3" xfId="19733" xr:uid="{B5F2B030-D025-46A3-9DE3-E1053033F439}"/>
    <cellStyle name="Normal 7 4 3 2 2 3 2 3" xfId="12186" xr:uid="{F0DF7214-F1EA-4BE6-A67F-DAD43EA13FAE}"/>
    <cellStyle name="Normal 7 4 3 2 2 3 2 3 2" xfId="22566" xr:uid="{DB403025-7911-486A-A3FD-C254DE64CB5E}"/>
    <cellStyle name="Normal 7 4 3 2 2 3 2 4" xfId="27274" xr:uid="{4346FAE6-88C2-4B14-B648-0908CF5F5982}"/>
    <cellStyle name="Normal 7 4 3 2 2 3 2 5" xfId="16900" xr:uid="{ADFAEA55-BD5A-4623-8389-DFAB4EBE6B30}"/>
    <cellStyle name="Normal 7 4 3 2 2 3 3" xfId="6500" xr:uid="{520C026B-62FA-45B6-95E0-484FCC53083F}"/>
    <cellStyle name="Normal 7 4 3 2 2 3 3 2" xfId="28606" xr:uid="{C897C46F-99A8-4007-90ED-9A99E7AF6F58}"/>
    <cellStyle name="Normal 7 4 3 2 2 3 3 3" xfId="16071" xr:uid="{F5CABBCC-D517-4B6D-A06E-D8F75282FBCE}"/>
    <cellStyle name="Normal 7 4 3 2 2 3 4" xfId="8524" xr:uid="{3729610D-88BC-4173-9FCE-F431092F9000}"/>
    <cellStyle name="Normal 7 4 3 2 2 3 4 2" xfId="18904" xr:uid="{E6D5C908-F513-4FFF-94A8-9C385E02D92B}"/>
    <cellStyle name="Normal 7 4 3 2 2 3 5" xfId="11357" xr:uid="{C8B369C4-6E3E-4043-A7A3-2DBBE5A5EEE4}"/>
    <cellStyle name="Normal 7 4 3 2 2 3 5 2" xfId="21737" xr:uid="{2A4305E4-BB5C-496F-BC5B-49AD81EAD71D}"/>
    <cellStyle name="Normal 7 4 3 2 2 3 6" xfId="24455" xr:uid="{004AE425-5CEF-4BF9-B966-9DA729332B64}"/>
    <cellStyle name="Normal 7 4 3 2 2 3 7" xfId="14031" xr:uid="{90D6CE88-CD3F-49B3-9CCA-153BB73EB1F4}"/>
    <cellStyle name="Normal 7 4 3 2 2 4" xfId="3444" xr:uid="{00000000-0005-0000-0000-000072080000}"/>
    <cellStyle name="Normal 7 4 3 2 2 4 2" xfId="6498" xr:uid="{EB1A46E9-0FE2-4CAA-9295-95259B6574B9}"/>
    <cellStyle name="Normal 7 4 3 2 2 4 2 2" xfId="25965" xr:uid="{5E021479-D919-4B53-A37F-E3021A4A4C58}"/>
    <cellStyle name="Normal 7 4 3 2 2 4 2 3" xfId="16069" xr:uid="{BE7FB648-4CC2-40F0-96AE-D8F325984D9F}"/>
    <cellStyle name="Normal 7 4 3 2 2 4 3" xfId="8522" xr:uid="{777CCF37-BB25-4772-A0DC-981B9D2E7A87}"/>
    <cellStyle name="Normal 7 4 3 2 2 4 3 2" xfId="18902" xr:uid="{AE8E2B10-346F-47B4-9B2E-77F81B9526C2}"/>
    <cellStyle name="Normal 7 4 3 2 2 4 4" xfId="11355" xr:uid="{BBC2A0CE-EF62-486A-9D34-6338A93DC58C}"/>
    <cellStyle name="Normal 7 4 3 2 2 4 4 2" xfId="21735" xr:uid="{041F560B-48AB-42D2-A448-E298E35B1CC5}"/>
    <cellStyle name="Normal 7 4 3 2 2 4 5" xfId="23911" xr:uid="{C5DAC3F0-87A3-448C-B2FA-D1124791F83A}"/>
    <cellStyle name="Normal 7 4 3 2 2 4 6" xfId="14029" xr:uid="{76E94513-B395-4A5B-9A19-E0C9AF0486B0}"/>
    <cellStyle name="Normal 7 4 3 2 2 5" xfId="2646" xr:uid="{00000000-0005-0000-0000-000073080000}"/>
    <cellStyle name="Normal 7 4 3 2 2 5 2" xfId="5907" xr:uid="{991E32FB-FFEC-4EA7-9CFA-9C42ED05704F}"/>
    <cellStyle name="Normal 7 4 3 2 2 5 2 2" xfId="27453" xr:uid="{A709F353-F263-4736-9BD8-43DE5C3A1F1E}"/>
    <cellStyle name="Normal 7 4 3 2 2 5 2 3" xfId="15317" xr:uid="{EC252FE6-7278-4F83-A335-0B4F2B31C299}"/>
    <cellStyle name="Normal 7 4 3 2 2 5 3" xfId="7770" xr:uid="{BF3A39B9-A372-4F64-BA03-7A2CB5013155}"/>
    <cellStyle name="Normal 7 4 3 2 2 5 3 2" xfId="18150" xr:uid="{F7951E38-6DB3-42DD-A715-E051A96463DF}"/>
    <cellStyle name="Normal 7 4 3 2 2 5 4" xfId="10603" xr:uid="{A6C5F2DA-65F0-4837-AC0B-F544FBC34583}"/>
    <cellStyle name="Normal 7 4 3 2 2 5 4 2" xfId="20983" xr:uid="{CC5D2271-DC00-4E5E-AFDE-354FCBEB032E}"/>
    <cellStyle name="Normal 7 4 3 2 2 5 5" xfId="23858" xr:uid="{683ABF96-C534-42EC-96FE-087BCB2CEFFA}"/>
    <cellStyle name="Normal 7 4 3 2 2 5 6" xfId="13034" xr:uid="{555E0BEF-EA73-478D-97B4-3F259BFE293E}"/>
    <cellStyle name="Normal 7 4 3 2 2 6" xfId="2401" xr:uid="{00000000-0005-0000-0000-00006E080000}"/>
    <cellStyle name="Normal 7 4 3 2 2 6 2" xfId="7527" xr:uid="{B7D2C21E-E0D9-45E7-A65D-035B94FE8B2B}"/>
    <cellStyle name="Normal 7 4 3 2 2 6 2 2" xfId="17907" xr:uid="{FB97DE76-37F7-4312-9792-DADF345222B9}"/>
    <cellStyle name="Normal 7 4 3 2 2 6 3" xfId="10360" xr:uid="{84F3CEE3-971D-41E2-8788-31836FAA8B11}"/>
    <cellStyle name="Normal 7 4 3 2 2 6 3 2" xfId="20740" xr:uid="{11C0C840-C431-469C-B2DA-4DEF3F50D488}"/>
    <cellStyle name="Normal 7 4 3 2 2 6 4" xfId="25586" xr:uid="{283B6E97-968B-4F13-B48B-E1C3A2BE1C14}"/>
    <cellStyle name="Normal 7 4 3 2 2 6 5" xfId="15074" xr:uid="{442A0DA2-0514-4A45-ABB2-8E3FEBB68A4E}"/>
    <cellStyle name="Normal 7 4 3 2 2 7" xfId="4101" xr:uid="{5EFD4A15-4447-498E-A1F4-436CC18FD198}"/>
    <cellStyle name="Normal 7 4 3 2 2 7 2" xfId="8874" xr:uid="{E1E5E935-8613-425E-99C8-C13E6C6CE237}"/>
    <cellStyle name="Normal 7 4 3 2 2 7 2 2" xfId="19254" xr:uid="{D46AA6BF-B9D2-47B2-A934-C6205DF9E734}"/>
    <cellStyle name="Normal 7 4 3 2 2 7 3" xfId="11707" xr:uid="{3D93CCC8-260A-4414-BFCB-792F1491E5BD}"/>
    <cellStyle name="Normal 7 4 3 2 2 7 3 2" xfId="22087" xr:uid="{D6E8D4B0-0118-4AB7-BF38-587E40144071}"/>
    <cellStyle name="Normal 7 4 3 2 2 7 4" xfId="16421" xr:uid="{88D7E175-8BEC-464D-A5E9-B3DC7325B47A}"/>
    <cellStyle name="Normal 7 4 3 2 2 8" xfId="5443" xr:uid="{8E7E55A8-31B2-436C-9C83-C7D65E223C4C}"/>
    <cellStyle name="Normal 7 4 3 2 2 8 2" xfId="14740" xr:uid="{22FFCC05-27A4-40D7-AAAF-85620A809732}"/>
    <cellStyle name="Normal 7 4 3 2 2 9" xfId="7193" xr:uid="{004D57DF-3249-4E47-812A-2F3A521EE2C6}"/>
    <cellStyle name="Normal 7 4 3 2 2 9 2" xfId="17573" xr:uid="{B5B7B915-20E5-49CE-8BAD-437A52656451}"/>
    <cellStyle name="Normal 7 4 3 2 3" xfId="1428" xr:uid="{00000000-0005-0000-0000-00006B070000}"/>
    <cellStyle name="Normal 7 4 3 2 3 2" xfId="3447" xr:uid="{00000000-0005-0000-0000-000075080000}"/>
    <cellStyle name="Normal 7 4 3 2 3 2 2" xfId="6501" xr:uid="{21205F71-0D82-48F6-A296-F4892DB16333}"/>
    <cellStyle name="Normal 7 4 3 2 3 2 2 2" xfId="25917" xr:uid="{789EB38F-23A3-4908-8B10-A46B8010D0CA}"/>
    <cellStyle name="Normal 7 4 3 2 3 2 2 3" xfId="28078" xr:uid="{40051244-9B90-4AFF-8D4B-96A99796BEE4}"/>
    <cellStyle name="Normal 7 4 3 2 3 2 2 4" xfId="16072" xr:uid="{6C408732-3AE7-4EC2-B8C5-858C2DD6BE0C}"/>
    <cellStyle name="Normal 7 4 3 2 3 2 3" xfId="8525" xr:uid="{E103CC02-1ACB-4465-9645-7C3FE3CD6878}"/>
    <cellStyle name="Normal 7 4 3 2 3 2 3 2" xfId="28938" xr:uid="{4EAD5B8C-9A20-4B2D-99FD-A03A229996F1}"/>
    <cellStyle name="Normal 7 4 3 2 3 2 3 3" xfId="18905" xr:uid="{0852BAA3-CB15-47A3-91F9-32C7A65D879E}"/>
    <cellStyle name="Normal 7 4 3 2 3 2 4" xfId="11358" xr:uid="{9032075C-26ED-4781-966B-B0368C910AAE}"/>
    <cellStyle name="Normal 7 4 3 2 3 2 4 2" xfId="21738" xr:uid="{73A39CD6-9DDB-4407-B97F-C94710083B05}"/>
    <cellStyle name="Normal 7 4 3 2 3 2 5" xfId="23556" xr:uid="{0F0FD7DD-4A65-4952-92C4-0057997402F0}"/>
    <cellStyle name="Normal 7 4 3 2 3 2 6" xfId="14032" xr:uid="{F2AC072C-4C48-4344-BDF4-A2048CA14A6B}"/>
    <cellStyle name="Normal 7 4 3 2 3 3" xfId="2828" xr:uid="{00000000-0005-0000-0000-000076080000}"/>
    <cellStyle name="Normal 7 4 3 2 3 3 2" xfId="6043" xr:uid="{2F40B74F-DC07-4D92-886F-813AC11669F3}"/>
    <cellStyle name="Normal 7 4 3 2 3 3 2 2" xfId="28721" xr:uid="{3AC6F74E-A50C-4E63-A16C-07ED6E60BD5C}"/>
    <cellStyle name="Normal 7 4 3 2 3 3 2 3" xfId="15497" xr:uid="{8CBA6569-B346-4A2B-B530-A80A3C59EBBB}"/>
    <cellStyle name="Normal 7 4 3 2 3 3 3" xfId="7950" xr:uid="{4E373BB4-504E-47EF-9E79-CAC8FA87135F}"/>
    <cellStyle name="Normal 7 4 3 2 3 3 3 2" xfId="18330" xr:uid="{EB791CD6-0471-4D99-96B7-AB76F0B3136A}"/>
    <cellStyle name="Normal 7 4 3 2 3 3 4" xfId="10783" xr:uid="{DD737E0D-9AF6-4E52-9381-ACB0A82C147E}"/>
    <cellStyle name="Normal 7 4 3 2 3 3 4 2" xfId="21163" xr:uid="{F5859D5F-3700-4692-A331-58F93B34411D}"/>
    <cellStyle name="Normal 7 4 3 2 3 3 5" xfId="24639" xr:uid="{FF35E9EC-13CF-4680-A665-3EE2893DAD72}"/>
    <cellStyle name="Normal 7 4 3 2 3 3 6" xfId="13303" xr:uid="{3CE12D0D-599C-4B99-940A-93B1F0266566}"/>
    <cellStyle name="Normal 7 4 3 2 3 4" xfId="4219" xr:uid="{6E3BC1E7-F8BD-43C1-B91A-816D12426DEE}"/>
    <cellStyle name="Normal 7 4 3 2 3 4 2" xfId="8990" xr:uid="{0A692B99-1804-4513-9F06-643635BB0790}"/>
    <cellStyle name="Normal 7 4 3 2 3 4 2 2" xfId="29069" xr:uid="{DA9D2592-47FB-4F1D-BFA6-EBB81FB188E0}"/>
    <cellStyle name="Normal 7 4 3 2 3 4 2 3" xfId="19370" xr:uid="{038B2056-D737-4FB1-A6D2-4BC63B056001}"/>
    <cellStyle name="Normal 7 4 3 2 3 4 3" xfId="11823" xr:uid="{78535C63-AB7A-44EF-A101-95F98832CCA5}"/>
    <cellStyle name="Normal 7 4 3 2 3 4 3 2" xfId="22203" xr:uid="{6D16DAF9-4B44-4D47-BF69-2D8280A83371}"/>
    <cellStyle name="Normal 7 4 3 2 3 4 4" xfId="22691" xr:uid="{B973C05B-9CC2-478B-A2C5-62E833C796DA}"/>
    <cellStyle name="Normal 7 4 3 2 3 4 5" xfId="16537" xr:uid="{C4633A96-5B7D-47DC-85FA-81F02C2A433B}"/>
    <cellStyle name="Normal 7 4 3 2 3 5" xfId="5444" xr:uid="{3A6AD47D-EAD5-4F97-A979-749B398589A4}"/>
    <cellStyle name="Normal 7 4 3 2 3 5 2" xfId="25911" xr:uid="{C5D29D23-FE1C-4BFF-89C5-69310B0DCE9C}"/>
    <cellStyle name="Normal 7 4 3 2 3 5 3" xfId="14741" xr:uid="{BD3256AC-3DE1-47C1-935A-7AF5EA9C1D44}"/>
    <cellStyle name="Normal 7 4 3 2 3 6" xfId="7194" xr:uid="{47654914-8CFE-4023-AB97-B19E9F93A688}"/>
    <cellStyle name="Normal 7 4 3 2 3 6 2" xfId="17574" xr:uid="{631FE5E1-3465-4C7A-9FCD-6AC02CF6B120}"/>
    <cellStyle name="Normal 7 4 3 2 3 7" xfId="10027" xr:uid="{9112CE37-E33E-4B59-A80E-4B8E74D3D28E}"/>
    <cellStyle name="Normal 7 4 3 2 3 7 2" xfId="20407" xr:uid="{A9ED16B8-F03F-4E24-90D7-02012BB168AC}"/>
    <cellStyle name="Normal 7 4 3 2 3 8" xfId="23821" xr:uid="{D81D44BF-8E0A-479B-B128-DD40BB514314}"/>
    <cellStyle name="Normal 7 4 3 2 3 9" xfId="12792" xr:uid="{D3B2A001-D1BB-464D-85C9-47EEBAE40815}"/>
    <cellStyle name="Normal 7 4 3 2 4" xfId="3448" xr:uid="{00000000-0005-0000-0000-000077080000}"/>
    <cellStyle name="Normal 7 4 3 2 4 2" xfId="4583" xr:uid="{BE69B502-CFA4-4673-B0CA-466D6376D99E}"/>
    <cellStyle name="Normal 7 4 3 2 4 2 2" xfId="9354" xr:uid="{B6849C53-F490-4032-AEC4-3A084CC61281}"/>
    <cellStyle name="Normal 7 4 3 2 4 2 2 2" xfId="29326" xr:uid="{49EFC940-64F5-4477-9D86-DB69A7F4CFA3}"/>
    <cellStyle name="Normal 7 4 3 2 4 2 2 3" xfId="19734" xr:uid="{32AE62BA-70DE-498C-A44C-59826C128A7C}"/>
    <cellStyle name="Normal 7 4 3 2 4 2 3" xfId="12187" xr:uid="{159A9BA1-2929-4A12-92CB-676A1CFADB15}"/>
    <cellStyle name="Normal 7 4 3 2 4 2 3 2" xfId="22567" xr:uid="{292322E4-F4B3-4726-A139-7E0F817029FB}"/>
    <cellStyle name="Normal 7 4 3 2 4 2 4" xfId="23493" xr:uid="{E04771C6-694C-4C78-9686-66A2E4A88F17}"/>
    <cellStyle name="Normal 7 4 3 2 4 2 5" xfId="16901" xr:uid="{941EFF89-C574-4C61-88AF-87557EA019BF}"/>
    <cellStyle name="Normal 7 4 3 2 4 3" xfId="6502" xr:uid="{FE9CE113-79F2-4B5C-BA67-98F3380ED68B}"/>
    <cellStyle name="Normal 7 4 3 2 4 3 2" xfId="26654" xr:uid="{D6492BDD-063D-43CD-B114-9F3447EF7DF7}"/>
    <cellStyle name="Normal 7 4 3 2 4 3 3" xfId="16073" xr:uid="{D28ACD28-03F2-41DF-91DC-E18B1FFD3BD2}"/>
    <cellStyle name="Normal 7 4 3 2 4 4" xfId="8526" xr:uid="{E3E207EE-AB51-45CE-AC81-46110AE208CC}"/>
    <cellStyle name="Normal 7 4 3 2 4 4 2" xfId="18906" xr:uid="{3022FECD-1E22-4532-8251-13E8C2CA2EF1}"/>
    <cellStyle name="Normal 7 4 3 2 4 5" xfId="11359" xr:uid="{06032698-B473-4D99-B7A2-A384DF1D6120}"/>
    <cellStyle name="Normal 7 4 3 2 4 5 2" xfId="21739" xr:uid="{2DEF58B8-F434-4326-833C-2C6D8957AC90}"/>
    <cellStyle name="Normal 7 4 3 2 4 6" xfId="23939" xr:uid="{583D7F32-4C0C-48B8-B0D6-39460D9575C2}"/>
    <cellStyle name="Normal 7 4 3 2 4 7" xfId="14033" xr:uid="{60928655-B0A7-4FF0-B832-B5642E0859B1}"/>
    <cellStyle name="Normal 7 4 3 2 5" xfId="2992" xr:uid="{00000000-0005-0000-0000-000078080000}"/>
    <cellStyle name="Normal 7 4 3 2 5 2" xfId="6141" xr:uid="{578F7411-E3DC-4F14-81AC-C358F6B04072}"/>
    <cellStyle name="Normal 7 4 3 2 5 2 2" xfId="26931" xr:uid="{FBD999AA-530E-4AA4-BD85-D9722360CD28}"/>
    <cellStyle name="Normal 7 4 3 2 5 2 3" xfId="27868" xr:uid="{B257E8BD-D4E7-4059-8C1B-A9B76FE6BFEC}"/>
    <cellStyle name="Normal 7 4 3 2 5 2 4" xfId="15619" xr:uid="{CFEBD5F4-751F-4372-A347-0DA6494FD338}"/>
    <cellStyle name="Normal 7 4 3 2 5 3" xfId="8072" xr:uid="{538275EF-640F-432E-9825-FF19D2D51182}"/>
    <cellStyle name="Normal 7 4 3 2 5 3 2" xfId="28767" xr:uid="{C681F8E4-BF3D-4C72-BD42-733E0A0057F2}"/>
    <cellStyle name="Normal 7 4 3 2 5 3 3" xfId="18452" xr:uid="{F43F2424-0270-42EC-B3BD-C36BAC8BA10C}"/>
    <cellStyle name="Normal 7 4 3 2 5 4" xfId="10905" xr:uid="{35B6B5F3-DC7D-4D12-825A-3586A22CBAF9}"/>
    <cellStyle name="Normal 7 4 3 2 5 4 2" xfId="21285" xr:uid="{5169B47F-28E6-40F9-AA14-89B747D7E99D}"/>
    <cellStyle name="Normal 7 4 3 2 5 5" xfId="24995" xr:uid="{B73C22F6-2F7D-46AC-865D-26CB506AA2E2}"/>
    <cellStyle name="Normal 7 4 3 2 5 6" xfId="13490" xr:uid="{318B7E50-E7A8-4B7B-878B-4E42339EB4EA}"/>
    <cellStyle name="Normal 7 4 3 2 6" xfId="2544" xr:uid="{00000000-0005-0000-0000-000079080000}"/>
    <cellStyle name="Normal 7 4 3 2 6 2" xfId="5815" xr:uid="{56974547-57DB-43F4-ADFE-38DD14043912}"/>
    <cellStyle name="Normal 7 4 3 2 6 2 2" xfId="26663" xr:uid="{00B38EBC-9ECA-43A2-9A83-6AA81309DC05}"/>
    <cellStyle name="Normal 7 4 3 2 6 2 3" xfId="15215" xr:uid="{32481FC7-B74B-4984-A4FF-43335934C822}"/>
    <cellStyle name="Normal 7 4 3 2 6 3" xfId="7668" xr:uid="{35F1688F-0AB5-49FC-AE97-A0D52627FA0B}"/>
    <cellStyle name="Normal 7 4 3 2 6 3 2" xfId="18048" xr:uid="{ED46ED4D-BA3A-4FBE-8BBC-5F0DD9015BE0}"/>
    <cellStyle name="Normal 7 4 3 2 6 4" xfId="10501" xr:uid="{D5929A23-9E1C-4E58-A651-98B5DB851C0A}"/>
    <cellStyle name="Normal 7 4 3 2 6 4 2" xfId="20881" xr:uid="{02F5C775-2FC8-410B-8ABB-F0311A026A2D}"/>
    <cellStyle name="Normal 7 4 3 2 6 5" xfId="23678" xr:uid="{E5C72DE6-A4B7-4B4A-9F09-5E0E03FCE46C}"/>
    <cellStyle name="Normal 7 4 3 2 6 6" xfId="12931" xr:uid="{A1D994E2-F66D-4C4C-A4DF-BC2FEA1C8FFF}"/>
    <cellStyle name="Normal 7 4 3 2 7" xfId="2238" xr:uid="{00000000-0005-0000-0000-00006D080000}"/>
    <cellStyle name="Normal 7 4 3 2 7 2" xfId="7364" xr:uid="{54C6D058-527F-4302-B06F-EF8FAFA9A236}"/>
    <cellStyle name="Normal 7 4 3 2 7 2 2" xfId="17744" xr:uid="{D19D41E0-7A7D-40B2-9C1D-59DDB17FC557}"/>
    <cellStyle name="Normal 7 4 3 2 7 3" xfId="10197" xr:uid="{A2100957-86A7-40A9-A08A-021D8F1E89DF}"/>
    <cellStyle name="Normal 7 4 3 2 7 3 2" xfId="20577" xr:uid="{A2280B11-CD6D-4527-AFE0-8A056FB63D09}"/>
    <cellStyle name="Normal 7 4 3 2 7 4" xfId="25298" xr:uid="{0603B06E-A1F5-4D58-8A1B-000246F50293}"/>
    <cellStyle name="Normal 7 4 3 2 7 5" xfId="14911" xr:uid="{40C4DFAD-8EB2-498D-A09C-408A62E4D8B9}"/>
    <cellStyle name="Normal 7 4 3 2 8" xfId="4069" xr:uid="{1788756D-2364-4287-B913-92CA22C8B232}"/>
    <cellStyle name="Normal 7 4 3 2 8 2" xfId="8848" xr:uid="{F636902B-44CD-452E-A097-BD6C9B82C6F6}"/>
    <cellStyle name="Normal 7 4 3 2 8 2 2" xfId="19228" xr:uid="{6F87E975-C485-4A61-BE1A-5F05CB89F4EE}"/>
    <cellStyle name="Normal 7 4 3 2 8 3" xfId="11681" xr:uid="{8FFFB54E-DC3D-4100-9DB7-3C91F2B513D6}"/>
    <cellStyle name="Normal 7 4 3 2 8 3 2" xfId="22061" xr:uid="{16F6A337-3841-45CC-B34C-4B770E5AADE0}"/>
    <cellStyle name="Normal 7 4 3 2 8 4" xfId="16395" xr:uid="{96617CEB-2E3E-4F5C-BCE9-EEF55DA318E9}"/>
    <cellStyle name="Normal 7 4 3 2 9" xfId="5442" xr:uid="{3E4D21E4-15FB-474A-9291-70A16EB38D4A}"/>
    <cellStyle name="Normal 7 4 3 2 9 2" xfId="14739" xr:uid="{BA42F566-5410-4CAC-812B-1D5B44999462}"/>
    <cellStyle name="Normal 7 4 3 3" xfId="1429" xr:uid="{00000000-0005-0000-0000-00006C070000}"/>
    <cellStyle name="Normal 7 4 3 3 10" xfId="10028" xr:uid="{6667FA85-31D9-4427-9837-D0170AFC350D}"/>
    <cellStyle name="Normal 7 4 3 3 10 2" xfId="20408" xr:uid="{089B2346-AECA-44F6-9A15-0847870DF850}"/>
    <cellStyle name="Normal 7 4 3 3 11" xfId="22762" xr:uid="{B86F18A5-73F3-4000-ACBC-207F0FA23A4A}"/>
    <cellStyle name="Normal 7 4 3 3 12" xfId="12633" xr:uid="{7A85351B-D760-457A-A31A-24CD8DE5DBDA}"/>
    <cellStyle name="Normal 7 4 3 3 2" xfId="2830" xr:uid="{00000000-0005-0000-0000-00007B080000}"/>
    <cellStyle name="Normal 7 4 3 3 2 2" xfId="3450" xr:uid="{00000000-0005-0000-0000-00007C080000}"/>
    <cellStyle name="Normal 7 4 3 3 2 2 2" xfId="6504" xr:uid="{48B5E98D-E20A-446E-8CE6-CB1B22942103}"/>
    <cellStyle name="Normal 7 4 3 3 2 2 2 2" xfId="26048" xr:uid="{E78C11AD-0DCB-4CFD-AC95-376CACF35712}"/>
    <cellStyle name="Normal 7 4 3 3 2 2 2 3" xfId="28497" xr:uid="{D6EB5508-2B1F-409F-BF0E-5F62BF76C654}"/>
    <cellStyle name="Normal 7 4 3 3 2 2 2 4" xfId="16075" xr:uid="{262CD2BB-F139-47AC-90B7-CAB4073CD94D}"/>
    <cellStyle name="Normal 7 4 3 3 2 2 3" xfId="8528" xr:uid="{E30491D7-3CEA-4373-B543-9CB1B7626C17}"/>
    <cellStyle name="Normal 7 4 3 3 2 2 3 2" xfId="28939" xr:uid="{1D3C20E2-F2B4-4F2C-B041-D12DDFCD41DD}"/>
    <cellStyle name="Normal 7 4 3 3 2 2 3 3" xfId="18908" xr:uid="{B6EE3C50-3755-4F44-BF67-E82A5DFA14B4}"/>
    <cellStyle name="Normal 7 4 3 3 2 2 4" xfId="11361" xr:uid="{7DC0C649-CFCA-438C-96B8-974CDE4E2BAD}"/>
    <cellStyle name="Normal 7 4 3 3 2 2 4 2" xfId="21741" xr:uid="{312F8E66-125B-4C94-9E3C-927D9C54082E}"/>
    <cellStyle name="Normal 7 4 3 3 2 2 5" xfId="24575" xr:uid="{CF31D9AE-9CF8-4A4E-A71E-355ABC001280}"/>
    <cellStyle name="Normal 7 4 3 3 2 2 6" xfId="14035" xr:uid="{96ED7D6B-5A4B-4533-A5EC-81BAC427DE5C}"/>
    <cellStyle name="Normal 7 4 3 3 2 3" xfId="4367" xr:uid="{1164E2F6-BE54-4C9A-9367-B13ECC269973}"/>
    <cellStyle name="Normal 7 4 3 3 2 3 2" xfId="9138" xr:uid="{CE24510D-F338-49D8-B45A-D82D59DDA679}"/>
    <cellStyle name="Normal 7 4 3 3 2 3 2 2" xfId="29181" xr:uid="{15A0BC14-9723-4844-997D-7F608D6D3BE4}"/>
    <cellStyle name="Normal 7 4 3 3 2 3 2 3" xfId="19518" xr:uid="{279C4189-A4D0-4F42-B42F-D442B7F2B84D}"/>
    <cellStyle name="Normal 7 4 3 3 2 3 3" xfId="11971" xr:uid="{BEC1F4D3-518A-4F33-BA3F-4CF935058B4B}"/>
    <cellStyle name="Normal 7 4 3 3 2 3 3 2" xfId="22351" xr:uid="{F89F05BD-F693-4E0A-A692-51703F75E7DD}"/>
    <cellStyle name="Normal 7 4 3 3 2 3 4" xfId="22853" xr:uid="{1326B803-3310-46CE-A6FB-42D3ED54462C}"/>
    <cellStyle name="Normal 7 4 3 3 2 3 5" xfId="16685" xr:uid="{5014DB47-F0F0-40C8-B66B-0941FA40DF3B}"/>
    <cellStyle name="Normal 7 4 3 3 2 4" xfId="6045" xr:uid="{7BB6B4AF-EA51-459C-86B6-BABFCD88A947}"/>
    <cellStyle name="Normal 7 4 3 3 2 4 2" xfId="28065" xr:uid="{17D66357-EF32-4F8C-84B6-32FE3BE82A93}"/>
    <cellStyle name="Normal 7 4 3 3 2 4 3" xfId="15499" xr:uid="{9DD7B4D8-A34D-4CAB-91BE-38C25D3B1407}"/>
    <cellStyle name="Normal 7 4 3 3 2 5" xfId="7952" xr:uid="{A98EE685-BE0A-47CF-B38D-E67C444EBDC5}"/>
    <cellStyle name="Normal 7 4 3 3 2 5 2" xfId="18332" xr:uid="{7313D125-3020-4C73-A463-409099B17A9F}"/>
    <cellStyle name="Normal 7 4 3 3 2 6" xfId="10785" xr:uid="{C0957656-6A55-4DCB-918D-D196EA4F5E7F}"/>
    <cellStyle name="Normal 7 4 3 3 2 6 2" xfId="21165" xr:uid="{2A2FB51E-E0AF-4311-AF82-31FEE760DB29}"/>
    <cellStyle name="Normal 7 4 3 3 2 7" xfId="25202" xr:uid="{F41EA67F-7807-4F32-B7E0-7363D90FCC61}"/>
    <cellStyle name="Normal 7 4 3 3 2 8" xfId="13305" xr:uid="{607FBB25-0D28-4F52-AD1B-83BEBCB24050}"/>
    <cellStyle name="Normal 7 4 3 3 3" xfId="3451" xr:uid="{00000000-0005-0000-0000-00007D080000}"/>
    <cellStyle name="Normal 7 4 3 3 3 2" xfId="4584" xr:uid="{F18E3703-1BDE-480F-BE5E-1F730306F51A}"/>
    <cellStyle name="Normal 7 4 3 3 3 2 2" xfId="9355" xr:uid="{B0677BE6-9079-4D98-A8F1-8D97277FF505}"/>
    <cellStyle name="Normal 7 4 3 3 3 2 2 2" xfId="29327" xr:uid="{24071852-15EF-40E2-9F82-D651F337EB84}"/>
    <cellStyle name="Normal 7 4 3 3 3 2 2 3" xfId="19735" xr:uid="{12701740-B917-40F3-B4F7-9F90747D2844}"/>
    <cellStyle name="Normal 7 4 3 3 3 2 3" xfId="12188" xr:uid="{BB004EC3-B997-40D7-B22F-908ADF68194E}"/>
    <cellStyle name="Normal 7 4 3 3 3 2 3 2" xfId="22568" xr:uid="{C3534578-EB7C-4F64-8B94-4616D70F02AC}"/>
    <cellStyle name="Normal 7 4 3 3 3 2 4" xfId="25452" xr:uid="{22DA6432-24DF-4E3B-B59B-B9C6A0520FC1}"/>
    <cellStyle name="Normal 7 4 3 3 3 2 5" xfId="16902" xr:uid="{FCDC8A1C-E1FD-4A4B-9C72-13153C0BB55A}"/>
    <cellStyle name="Normal 7 4 3 3 3 3" xfId="6505" xr:uid="{654F5FB6-7196-47D6-8AAF-6C493651A246}"/>
    <cellStyle name="Normal 7 4 3 3 3 3 2" xfId="27472" xr:uid="{69965E02-6437-4F03-804C-9A661E470984}"/>
    <cellStyle name="Normal 7 4 3 3 3 3 3" xfId="16076" xr:uid="{55A8CC60-1E47-4A51-A6B4-F2F325865EC8}"/>
    <cellStyle name="Normal 7 4 3 3 3 4" xfId="8529" xr:uid="{5A83B3DB-B880-4A3B-AE55-6BB6EDA7B46B}"/>
    <cellStyle name="Normal 7 4 3 3 3 4 2" xfId="18909" xr:uid="{26FDF01F-42BD-4B10-8796-FE241310EE7C}"/>
    <cellStyle name="Normal 7 4 3 3 3 5" xfId="11362" xr:uid="{06C307B1-50D8-42DF-AA97-0D940E415962}"/>
    <cellStyle name="Normal 7 4 3 3 3 5 2" xfId="21742" xr:uid="{2B6081B6-FE53-4D57-BA48-CE0983A23D21}"/>
    <cellStyle name="Normal 7 4 3 3 3 6" xfId="25236" xr:uid="{C1208326-4645-4857-A234-EB126694D89D}"/>
    <cellStyle name="Normal 7 4 3 3 3 7" xfId="14036" xr:uid="{6150ABE2-3190-4D8E-9C58-717516F2FC4D}"/>
    <cellStyle name="Normal 7 4 3 3 4" xfId="3449" xr:uid="{00000000-0005-0000-0000-00007E080000}"/>
    <cellStyle name="Normal 7 4 3 3 4 2" xfId="6503" xr:uid="{AB9CC0A2-EA6E-4ECE-8E8F-6953D22BD62A}"/>
    <cellStyle name="Normal 7 4 3 3 4 2 2" xfId="26684" xr:uid="{EF441DC9-0BA0-4DAF-859C-EAED2F3FA7E7}"/>
    <cellStyle name="Normal 7 4 3 3 4 2 3" xfId="16074" xr:uid="{CF51B8B6-35B7-465A-A95E-21074B0F731E}"/>
    <cellStyle name="Normal 7 4 3 3 4 3" xfId="8527" xr:uid="{6E3458D8-3B9B-4F11-8724-43C5E55F88DF}"/>
    <cellStyle name="Normal 7 4 3 3 4 3 2" xfId="18907" xr:uid="{AFA529B8-41D2-4DBF-A25E-50AE2612621F}"/>
    <cellStyle name="Normal 7 4 3 3 4 4" xfId="11360" xr:uid="{25DDDA3A-69A0-4D9A-BEB2-4E48E9D4813E}"/>
    <cellStyle name="Normal 7 4 3 3 4 4 2" xfId="21740" xr:uid="{561A8E3B-8179-4F40-85BC-CDBEA35B6370}"/>
    <cellStyle name="Normal 7 4 3 3 4 5" xfId="24925" xr:uid="{DF90C266-0B60-4C07-BD54-1B0EEFE5325C}"/>
    <cellStyle name="Normal 7 4 3 3 4 6" xfId="14034" xr:uid="{DFE5541A-9458-4317-A8E5-1691D21861B9}"/>
    <cellStyle name="Normal 7 4 3 3 5" xfId="2587" xr:uid="{00000000-0005-0000-0000-00007F080000}"/>
    <cellStyle name="Normal 7 4 3 3 5 2" xfId="5851" xr:uid="{111C5C2C-A182-4704-A487-D3944057A596}"/>
    <cellStyle name="Normal 7 4 3 3 5 2 2" xfId="26176" xr:uid="{1F5AABDE-1389-477C-80D6-A213032F088B}"/>
    <cellStyle name="Normal 7 4 3 3 5 2 3" xfId="15258" xr:uid="{7EA4A352-F373-45DD-B537-590F3A11C396}"/>
    <cellStyle name="Normal 7 4 3 3 5 3" xfId="7711" xr:uid="{7EAFA413-63AD-4A34-B4A4-F513D1AD5670}"/>
    <cellStyle name="Normal 7 4 3 3 5 3 2" xfId="18091" xr:uid="{8BB37E77-570C-4567-8D06-F87243B472B1}"/>
    <cellStyle name="Normal 7 4 3 3 5 4" xfId="10544" xr:uid="{E1549959-8817-4633-8289-6E00F9783B2C}"/>
    <cellStyle name="Normal 7 4 3 3 5 4 2" xfId="20924" xr:uid="{2E6ED116-9846-431C-815B-D5DC8B253A02}"/>
    <cellStyle name="Normal 7 4 3 3 5 5" xfId="25046" xr:uid="{8511F9FB-FE04-4F54-B76D-0F6555F47898}"/>
    <cellStyle name="Normal 7 4 3 3 5 6" xfId="12974" xr:uid="{43FEF3D2-CBF4-4FBD-9A90-92776017DD28}"/>
    <cellStyle name="Normal 7 4 3 3 6" xfId="2400" xr:uid="{00000000-0005-0000-0000-00007A080000}"/>
    <cellStyle name="Normal 7 4 3 3 6 2" xfId="7526" xr:uid="{3FF4B652-F802-4890-923C-4AC57CFC6BA0}"/>
    <cellStyle name="Normal 7 4 3 3 6 2 2" xfId="17906" xr:uid="{E68CA27F-967A-487A-B572-281C900CF99F}"/>
    <cellStyle name="Normal 7 4 3 3 6 3" xfId="10359" xr:uid="{193E1795-909A-4BF7-8262-DD4654DFBF86}"/>
    <cellStyle name="Normal 7 4 3 3 6 3 2" xfId="20739" xr:uid="{7AAEED86-CD26-4E1B-BB33-3ADBE7B5BB89}"/>
    <cellStyle name="Normal 7 4 3 3 6 4" xfId="23247" xr:uid="{429D2802-A5D3-42F3-9D3E-41E494361E46}"/>
    <cellStyle name="Normal 7 4 3 3 6 5" xfId="15073" xr:uid="{BD8597E0-3AE8-49CB-9D76-9F4A689838B5}"/>
    <cellStyle name="Normal 7 4 3 3 7" xfId="4100" xr:uid="{F0B7520E-C9CD-4676-9705-62383BEED1A9}"/>
    <cellStyle name="Normal 7 4 3 3 7 2" xfId="8873" xr:uid="{10C788E9-E200-4D9A-AE89-79B41165D7DD}"/>
    <cellStyle name="Normal 7 4 3 3 7 2 2" xfId="19253" xr:uid="{EA5A4DC9-E0B7-41F7-9A93-A760A1F9960C}"/>
    <cellStyle name="Normal 7 4 3 3 7 3" xfId="11706" xr:uid="{5BD47590-79D5-442D-8776-37C03AA1DA7B}"/>
    <cellStyle name="Normal 7 4 3 3 7 3 2" xfId="22086" xr:uid="{3F53DE9D-52C7-4518-8D70-DA4FED8E9BF3}"/>
    <cellStyle name="Normal 7 4 3 3 7 4" xfId="16420" xr:uid="{02B56F57-C9AC-494F-8A20-DEC5A811C11D}"/>
    <cellStyle name="Normal 7 4 3 3 8" xfId="5445" xr:uid="{DB9B4F3E-2691-495E-8284-1ECC209D77C9}"/>
    <cellStyle name="Normal 7 4 3 3 8 2" xfId="14742" xr:uid="{004188FD-65A4-406B-B9B7-8FEFB49F8489}"/>
    <cellStyle name="Normal 7 4 3 3 9" xfId="7195" xr:uid="{1D9BF1DF-B944-4ABA-BE4A-CA1C939720ED}"/>
    <cellStyle name="Normal 7 4 3 3 9 2" xfId="17575" xr:uid="{7034C2D9-C843-4505-A313-432FB976C8D2}"/>
    <cellStyle name="Normal 7 4 3 4" xfId="1430" xr:uid="{00000000-0005-0000-0000-00006D070000}"/>
    <cellStyle name="Normal 7 4 3 4 2" xfId="3452" xr:uid="{00000000-0005-0000-0000-000081080000}"/>
    <cellStyle name="Normal 7 4 3 4 2 2" xfId="6506" xr:uid="{5CBF7F30-3323-4EAB-A7E0-3F88CF0BC913}"/>
    <cellStyle name="Normal 7 4 3 4 2 2 2" xfId="23516" xr:uid="{5901EB7B-0C5A-47E2-9E44-D71F908B0092}"/>
    <cellStyle name="Normal 7 4 3 4 2 2 3" xfId="25877" xr:uid="{B2BBB98A-4899-4C7E-B326-4C91DB326458}"/>
    <cellStyle name="Normal 7 4 3 4 2 2 4" xfId="16077" xr:uid="{7055F32A-BC18-4F42-A7A0-3D55BB69C3F4}"/>
    <cellStyle name="Normal 7 4 3 4 2 3" xfId="8530" xr:uid="{11430790-3FEE-49B1-8B5A-0D306385F222}"/>
    <cellStyle name="Normal 7 4 3 4 2 3 2" xfId="28940" xr:uid="{7163F059-7EB7-4F8B-BA34-ECD7FE44467B}"/>
    <cellStyle name="Normal 7 4 3 4 2 3 3" xfId="18910" xr:uid="{C9F4ED25-46E9-4B0D-BE71-DCFFD89F00A2}"/>
    <cellStyle name="Normal 7 4 3 4 2 4" xfId="11363" xr:uid="{22A9B4A9-E21A-4750-A368-B09B5A08F92A}"/>
    <cellStyle name="Normal 7 4 3 4 2 4 2" xfId="21743" xr:uid="{8AA30EE1-CC49-4A13-B4F6-AF9FBD41C4FD}"/>
    <cellStyle name="Normal 7 4 3 4 2 5" xfId="23350" xr:uid="{F9DBE65A-8BAE-46A8-93B5-A94EE58F61D8}"/>
    <cellStyle name="Normal 7 4 3 4 2 6" xfId="14037" xr:uid="{FCB69EA9-4645-4C69-910A-24F5C7EF16C8}"/>
    <cellStyle name="Normal 7 4 3 4 3" xfId="2827" xr:uid="{00000000-0005-0000-0000-000082080000}"/>
    <cellStyle name="Normal 7 4 3 4 3 2" xfId="6042" xr:uid="{D4436D1D-1802-4B4C-A77E-8756FEE4AB49}"/>
    <cellStyle name="Normal 7 4 3 4 3 2 2" xfId="26008" xr:uid="{65CC4502-9897-4C0E-9116-B511B4EB6C1D}"/>
    <cellStyle name="Normal 7 4 3 4 3 2 3" xfId="15496" xr:uid="{870FBBFF-365B-4C7C-83AC-AB62265F91CB}"/>
    <cellStyle name="Normal 7 4 3 4 3 3" xfId="7949" xr:uid="{F289DF43-462C-4EF2-A46E-67BDAB1512D1}"/>
    <cellStyle name="Normal 7 4 3 4 3 3 2" xfId="18329" xr:uid="{36038B05-0B63-4624-BCE8-A4FEBD5C722B}"/>
    <cellStyle name="Normal 7 4 3 4 3 4" xfId="10782" xr:uid="{6781698A-5BCE-41C9-BBCA-4301FDC8D239}"/>
    <cellStyle name="Normal 7 4 3 4 3 4 2" xfId="21162" xr:uid="{F7B0FE75-3DE0-4F6B-B8B2-1A43B84AC2DE}"/>
    <cellStyle name="Normal 7 4 3 4 3 5" xfId="24870" xr:uid="{52399C13-1388-495D-8E38-FC6CAC5DC2DF}"/>
    <cellStyle name="Normal 7 4 3 4 3 6" xfId="13302" xr:uid="{C10AA231-F24F-4722-9717-CB84CBE0EB2D}"/>
    <cellStyle name="Normal 7 4 3 4 4" xfId="4218" xr:uid="{F78D4B62-EDF2-4AB7-9DEE-497CD2C415AD}"/>
    <cellStyle name="Normal 7 4 3 4 4 2" xfId="8989" xr:uid="{F71EDB45-9810-4D87-8762-F549CCD7BB02}"/>
    <cellStyle name="Normal 7 4 3 4 4 2 2" xfId="29068" xr:uid="{524B28EC-43F0-4019-9D4D-DBF6E9BC9755}"/>
    <cellStyle name="Normal 7 4 3 4 4 2 3" xfId="19369" xr:uid="{56EC96C9-509D-400C-919D-212DC4D85B5F}"/>
    <cellStyle name="Normal 7 4 3 4 4 3" xfId="11822" xr:uid="{A6B36A25-F2E9-4829-80BF-949050D817B5}"/>
    <cellStyle name="Normal 7 4 3 4 4 3 2" xfId="22202" xr:uid="{D93F6B13-0F03-4A69-80D1-F00874B103F5}"/>
    <cellStyle name="Normal 7 4 3 4 4 4" xfId="24949" xr:uid="{98B0EA07-A356-42CD-A364-0F6F4D084560}"/>
    <cellStyle name="Normal 7 4 3 4 4 5" xfId="16536" xr:uid="{C99310B4-52FC-42F8-998B-F83A68E8C447}"/>
    <cellStyle name="Normal 7 4 3 4 5" xfId="5446" xr:uid="{FFA53823-102B-449A-B135-DAA9CE52C2E1}"/>
    <cellStyle name="Normal 7 4 3 4 5 2" xfId="25870" xr:uid="{8547CB7E-A1FF-4B13-951F-A22FF4AE4097}"/>
    <cellStyle name="Normal 7 4 3 4 5 3" xfId="14743" xr:uid="{08FF8EB2-D4DD-4BE1-968D-3CF95B1085D0}"/>
    <cellStyle name="Normal 7 4 3 4 6" xfId="7196" xr:uid="{BAF5CBFF-6980-43EA-959E-43221B798C71}"/>
    <cellStyle name="Normal 7 4 3 4 6 2" xfId="17576" xr:uid="{E0417E85-D902-45ED-850B-BDDDC1EAB10C}"/>
    <cellStyle name="Normal 7 4 3 4 7" xfId="10029" xr:uid="{20E05630-56E6-49F8-B05E-B39E08C74933}"/>
    <cellStyle name="Normal 7 4 3 4 7 2" xfId="20409" xr:uid="{D606B5E7-D6DF-49FB-B867-04950CA47F6F}"/>
    <cellStyle name="Normal 7 4 3 4 8" xfId="22696" xr:uid="{E663FDFE-3056-4B0A-A699-530B605D2EAB}"/>
    <cellStyle name="Normal 7 4 3 4 9" xfId="12791" xr:uid="{EFC20897-F697-4AC5-A1D5-242406207B9D}"/>
    <cellStyle name="Normal 7 4 3 5" xfId="1431" xr:uid="{00000000-0005-0000-0000-00006E070000}"/>
    <cellStyle name="Normal 7 4 3 5 2" xfId="4585" xr:uid="{32AAEC66-C84F-4F4B-9085-09C0EB6273DA}"/>
    <cellStyle name="Normal 7 4 3 5 2 2" xfId="9356" xr:uid="{90B25159-4300-4BCE-8DE3-24844D9CEED2}"/>
    <cellStyle name="Normal 7 4 3 5 2 2 2" xfId="29328" xr:uid="{03391A60-D465-4962-94B1-865E32136359}"/>
    <cellStyle name="Normal 7 4 3 5 2 2 3" xfId="19736" xr:uid="{7B7679F3-5742-44C6-B9DA-6773280A4856}"/>
    <cellStyle name="Normal 7 4 3 5 2 3" xfId="12189" xr:uid="{32F85BC9-45B3-4D52-9F8A-C4B8F058362B}"/>
    <cellStyle name="Normal 7 4 3 5 2 3 2" xfId="22569" xr:uid="{58028893-E889-4500-9A5A-5192B2981EAA}"/>
    <cellStyle name="Normal 7 4 3 5 2 4" xfId="23986" xr:uid="{662E79A0-DCE2-4051-9540-1F063C7A2FF5}"/>
    <cellStyle name="Normal 7 4 3 5 2 5" xfId="16903" xr:uid="{36964F92-B719-4357-928D-C0A9D95E955E}"/>
    <cellStyle name="Normal 7 4 3 5 3" xfId="5447" xr:uid="{55395201-A444-4DAF-8240-6F1A99D8FF91}"/>
    <cellStyle name="Normal 7 4 3 5 3 2" xfId="26341" xr:uid="{96547A6C-7F4D-47A4-936A-437334C9FF4F}"/>
    <cellStyle name="Normal 7 4 3 5 3 3" xfId="14744" xr:uid="{B01B003D-09F0-41A7-9E25-076F0A13C040}"/>
    <cellStyle name="Normal 7 4 3 5 4" xfId="7197" xr:uid="{06444F2C-0374-48A8-8176-B66859AA11CC}"/>
    <cellStyle name="Normal 7 4 3 5 4 2" xfId="17577" xr:uid="{8B888782-6FEA-407C-9DFB-589676603ED3}"/>
    <cellStyle name="Normal 7 4 3 5 5" xfId="10030" xr:uid="{29AAE153-BD0B-4399-9C73-A798C68315C9}"/>
    <cellStyle name="Normal 7 4 3 5 5 2" xfId="20410" xr:uid="{81DDCE17-9BA0-4C95-AE8E-4B670AEA1C3D}"/>
    <cellStyle name="Normal 7 4 3 5 6" xfId="23856" xr:uid="{DA4BEBB2-AFC0-4336-ADD6-7BD0DB116E1A}"/>
    <cellStyle name="Normal 7 4 3 5 7" xfId="14038" xr:uid="{78E0465A-D360-474F-81AB-8916C3666EF8}"/>
    <cellStyle name="Normal 7 4 3 6" xfId="2991" xr:uid="{00000000-0005-0000-0000-000084080000}"/>
    <cellStyle name="Normal 7 4 3 6 2" xfId="6140" xr:uid="{DECB5462-13A0-4971-93E2-67D64097B287}"/>
    <cellStyle name="Normal 7 4 3 6 2 2" xfId="24784" xr:uid="{4763614B-9A15-465F-B4E0-4D5682EEC570}"/>
    <cellStyle name="Normal 7 4 3 6 2 3" xfId="26639" xr:uid="{38E6F481-054E-4951-A4C8-038582470DEC}"/>
    <cellStyle name="Normal 7 4 3 6 2 4" xfId="15618" xr:uid="{CF275B3F-9D0A-467E-8F53-450B4BBB2501}"/>
    <cellStyle name="Normal 7 4 3 6 3" xfId="8071" xr:uid="{684E6C9B-8F1F-4C96-B900-9475A48A6A90}"/>
    <cellStyle name="Normal 7 4 3 6 3 2" xfId="28766" xr:uid="{101FAE63-21CF-4237-B40A-3C0788565985}"/>
    <cellStyle name="Normal 7 4 3 6 3 3" xfId="18451" xr:uid="{4E427ABA-F9E9-499C-9D02-F1D537CD0FCA}"/>
    <cellStyle name="Normal 7 4 3 6 4" xfId="10904" xr:uid="{A10836A0-4C54-4C33-9779-473B3614B4F3}"/>
    <cellStyle name="Normal 7 4 3 6 4 2" xfId="21284" xr:uid="{DA2223B3-1516-44A5-BF6E-D468F9EA8F0A}"/>
    <cellStyle name="Normal 7 4 3 6 5" xfId="24499" xr:uid="{2D2D3BAB-4EE1-40A9-9DAE-9BBDB025D104}"/>
    <cellStyle name="Normal 7 4 3 6 6" xfId="13489" xr:uid="{D8C51755-15E4-4D5D-B33E-C5777ED4CD4D}"/>
    <cellStyle name="Normal 7 4 3 7" xfId="2484" xr:uid="{00000000-0005-0000-0000-000085080000}"/>
    <cellStyle name="Normal 7 4 3 7 2" xfId="5769" xr:uid="{7EC0E344-7771-4C9E-8813-722F72405483}"/>
    <cellStyle name="Normal 7 4 3 7 2 2" xfId="27029" xr:uid="{C4A76B5A-3250-41B6-83CD-0ADFD2DE1444}"/>
    <cellStyle name="Normal 7 4 3 7 2 3" xfId="15155" xr:uid="{607EB0E2-E535-4617-8722-6D0ADED78D08}"/>
    <cellStyle name="Normal 7 4 3 7 3" xfId="7608" xr:uid="{33C3883B-9E2C-4F93-BF03-9232B138A1EE}"/>
    <cellStyle name="Normal 7 4 3 7 3 2" xfId="17988" xr:uid="{67879044-935B-4B97-A03A-E634BCF98FB2}"/>
    <cellStyle name="Normal 7 4 3 7 4" xfId="10441" xr:uid="{C8B9B9BB-45C1-46CC-A234-96C734088617}"/>
    <cellStyle name="Normal 7 4 3 7 4 2" xfId="20821" xr:uid="{1DE6E8F3-B876-42BD-BA32-1791CD97C485}"/>
    <cellStyle name="Normal 7 4 3 7 5" xfId="23066" xr:uid="{0271FA07-948E-446C-9858-16D19FE45933}"/>
    <cellStyle name="Normal 7 4 3 7 6" xfId="12871" xr:uid="{231A3B36-517F-475A-9A76-713D87C84C49}"/>
    <cellStyle name="Normal 7 4 3 8" xfId="2178" xr:uid="{00000000-0005-0000-0000-00006C080000}"/>
    <cellStyle name="Normal 7 4 3 8 2" xfId="7304" xr:uid="{61404530-84D2-4FCC-B79A-40F6D1459624}"/>
    <cellStyle name="Normal 7 4 3 8 2 2" xfId="17684" xr:uid="{0B164E7B-ABA5-4238-BF26-6C01C2A9E63F}"/>
    <cellStyle name="Normal 7 4 3 8 3" xfId="10137" xr:uid="{9D3117D7-E98C-47FF-B117-08F9C3256A30}"/>
    <cellStyle name="Normal 7 4 3 8 3 2" xfId="20517" xr:uid="{90C46BEB-9A72-495F-AF5C-3C849CDBEAB0}"/>
    <cellStyle name="Normal 7 4 3 8 4" xfId="22816" xr:uid="{8043779F-2F38-4DEF-B53C-1493A615375A}"/>
    <cellStyle name="Normal 7 4 3 8 5" xfId="14851" xr:uid="{92C41245-DB38-4685-9AA4-D23501AAEF39}"/>
    <cellStyle name="Normal 7 4 3 9" xfId="4068" xr:uid="{9B83B12B-F037-4973-AB0C-83E137F3CCA4}"/>
    <cellStyle name="Normal 7 4 3 9 2" xfId="8847" xr:uid="{F26D4E52-7049-4504-862C-EDEE61895F5C}"/>
    <cellStyle name="Normal 7 4 3 9 2 2" xfId="19227" xr:uid="{BF60D9B6-3B18-46FC-AF3E-456E390ED4FD}"/>
    <cellStyle name="Normal 7 4 3 9 3" xfId="11680" xr:uid="{5AE3403A-02C3-4D2D-8309-643F1A197D08}"/>
    <cellStyle name="Normal 7 4 3 9 3 2" xfId="22060" xr:uid="{0C78B99F-AD36-4BE1-92A4-14881384F045}"/>
    <cellStyle name="Normal 7 4 3 9 4" xfId="16394" xr:uid="{92F4B5A9-F8D7-426A-A253-1347198AF915}"/>
    <cellStyle name="Normal 7 4 4" xfId="1432" xr:uid="{00000000-0005-0000-0000-00006F070000}"/>
    <cellStyle name="Normal 7 4 4 10" xfId="5448" xr:uid="{E3B89E48-5BD7-4CAB-A493-53FC19BCD894}"/>
    <cellStyle name="Normal 7 4 4 10 2" xfId="14745" xr:uid="{F69FED75-DFAE-48F9-AEF7-F43173D57B3F}"/>
    <cellStyle name="Normal 7 4 4 11" xfId="7198" xr:uid="{450BA93B-30BB-4489-A0C0-4616AAFE258B}"/>
    <cellStyle name="Normal 7 4 4 11 2" xfId="17578" xr:uid="{38E264F0-7759-4EEB-A8BE-79CFD9A7C20A}"/>
    <cellStyle name="Normal 7 4 4 12" xfId="10031" xr:uid="{AFDCE651-09CB-423B-A6E6-CBD55F2B2AFA}"/>
    <cellStyle name="Normal 7 4 4 12 2" xfId="20411" xr:uid="{1DE52EE3-07B5-4308-A5FC-33897D9F665A}"/>
    <cellStyle name="Normal 7 4 4 13" xfId="25344" xr:uid="{ECE91AA8-E135-4F43-A425-BFD3BD91DA6D}"/>
    <cellStyle name="Normal 7 4 4 14" xfId="12416" xr:uid="{91BFECF0-198C-452A-90F5-3BC8E451D944}"/>
    <cellStyle name="Normal 7 4 4 2" xfId="1433" xr:uid="{00000000-0005-0000-0000-000070070000}"/>
    <cellStyle name="Normal 7 4 4 2 10" xfId="7199" xr:uid="{1780B4E2-A429-4928-8711-A8E9D8D7B098}"/>
    <cellStyle name="Normal 7 4 4 2 10 2" xfId="17579" xr:uid="{971BB55E-6229-4B92-8ACF-623834102A83}"/>
    <cellStyle name="Normal 7 4 4 2 11" xfId="10032" xr:uid="{C035D557-3EFF-45F3-BC8F-FDEA512F952C}"/>
    <cellStyle name="Normal 7 4 4 2 11 2" xfId="20412" xr:uid="{C4E67250-1EE6-4C48-A021-E2DE29480886}"/>
    <cellStyle name="Normal 7 4 4 2 12" xfId="23471" xr:uid="{99C65200-6E1C-4865-920A-1AD02BF528B9}"/>
    <cellStyle name="Normal 7 4 4 2 13" xfId="12476" xr:uid="{1787C933-1F9A-474B-94C4-ACF8D47EE646}"/>
    <cellStyle name="Normal 7 4 4 2 2" xfId="1434" xr:uid="{00000000-0005-0000-0000-000071070000}"/>
    <cellStyle name="Normal 7 4 4 2 2 10" xfId="13041" xr:uid="{85D260CD-ECE6-4BDB-B90F-7767C72C53D5}"/>
    <cellStyle name="Normal 7 4 4 2 2 2" xfId="2833" xr:uid="{00000000-0005-0000-0000-000089080000}"/>
    <cellStyle name="Normal 7 4 4 2 2 2 2" xfId="3455" xr:uid="{00000000-0005-0000-0000-00008A080000}"/>
    <cellStyle name="Normal 7 4 4 2 2 2 2 2" xfId="6509" xr:uid="{B0689EE3-D10E-460E-9499-3C1AFF201603}"/>
    <cellStyle name="Normal 7 4 4 2 2 2 2 2 2" xfId="27705" xr:uid="{F87B1CF3-4D27-433F-AEB6-4849FE48B7BE}"/>
    <cellStyle name="Normal 7 4 4 2 2 2 2 2 3" xfId="16080" xr:uid="{09436EDD-7B29-41AF-B1F1-BCEC022D3963}"/>
    <cellStyle name="Normal 7 4 4 2 2 2 2 3" xfId="8533" xr:uid="{8D76F6F3-08D3-4D55-883F-27E1666CE904}"/>
    <cellStyle name="Normal 7 4 4 2 2 2 2 3 2" xfId="18913" xr:uid="{BC115AB2-6628-4205-B78C-F266D4F8CD53}"/>
    <cellStyle name="Normal 7 4 4 2 2 2 2 4" xfId="11366" xr:uid="{A8742545-96B9-4C68-BB6A-E1AEAD17E7C4}"/>
    <cellStyle name="Normal 7 4 4 2 2 2 2 4 2" xfId="21746" xr:uid="{98077CBB-A4A3-4B92-8568-D1EC04E51BCA}"/>
    <cellStyle name="Normal 7 4 4 2 2 2 2 5" xfId="25332" xr:uid="{D866E4A2-C79F-444C-A4E1-DAB3A77704E1}"/>
    <cellStyle name="Normal 7 4 4 2 2 2 2 6" xfId="14041" xr:uid="{1FA1CED8-CA7B-4386-9666-50BF16F6D7AE}"/>
    <cellStyle name="Normal 7 4 4 2 2 2 3" xfId="4369" xr:uid="{0DAD4E56-0B56-42BE-BBA3-FC5733DFFF43}"/>
    <cellStyle name="Normal 7 4 4 2 2 2 3 2" xfId="9140" xr:uid="{105A3B7F-F95A-4D38-AA5A-0218E258D147}"/>
    <cellStyle name="Normal 7 4 4 2 2 2 3 2 2" xfId="29183" xr:uid="{9E197F34-F4F8-449E-BC15-E5F56BE7EE69}"/>
    <cellStyle name="Normal 7 4 4 2 2 2 3 2 3" xfId="19520" xr:uid="{0E93FDFD-73C9-46BA-9CB3-0CF54B0594EB}"/>
    <cellStyle name="Normal 7 4 4 2 2 2 3 3" xfId="11973" xr:uid="{4DAAE4C4-1896-44CD-A007-6C93B672DEB7}"/>
    <cellStyle name="Normal 7 4 4 2 2 2 3 3 2" xfId="22353" xr:uid="{1931F75A-796A-4B3B-89E8-933BD93EAF88}"/>
    <cellStyle name="Normal 7 4 4 2 2 2 3 4" xfId="25556" xr:uid="{072D2D10-7B7D-4B65-BC32-6BFD4E46F379}"/>
    <cellStyle name="Normal 7 4 4 2 2 2 3 5" xfId="16687" xr:uid="{EA5C8DFA-B06A-41F5-9FB1-BEE951D0CF65}"/>
    <cellStyle name="Normal 7 4 4 2 2 2 4" xfId="6048" xr:uid="{9ED16AA7-F360-4202-AB4C-D8C141A8E0C9}"/>
    <cellStyle name="Normal 7 4 4 2 2 2 4 2" xfId="28432" xr:uid="{08334893-4728-4854-B02F-B20CA7ACE106}"/>
    <cellStyle name="Normal 7 4 4 2 2 2 4 3" xfId="15502" xr:uid="{E45DE93C-3E44-4B63-8658-F9BF77A3F236}"/>
    <cellStyle name="Normal 7 4 4 2 2 2 5" xfId="7955" xr:uid="{B44D6036-ED79-4F4A-B1EB-626F643EB465}"/>
    <cellStyle name="Normal 7 4 4 2 2 2 5 2" xfId="18335" xr:uid="{B9EB0688-D67C-43ED-8CF5-A010D5608565}"/>
    <cellStyle name="Normal 7 4 4 2 2 2 6" xfId="10788" xr:uid="{2C09063D-25A9-413E-8F72-31835EC2AABA}"/>
    <cellStyle name="Normal 7 4 4 2 2 2 6 2" xfId="21168" xr:uid="{FDDA696B-39FC-44CD-BEFC-D8925BB1D484}"/>
    <cellStyle name="Normal 7 4 4 2 2 2 7" xfId="23130" xr:uid="{EE77D4BC-B01A-4857-8FD9-A3277F61286D}"/>
    <cellStyle name="Normal 7 4 4 2 2 2 8" xfId="13308" xr:uid="{D7EA7EE7-B82D-4043-8A0B-B0E6CF6892C8}"/>
    <cellStyle name="Normal 7 4 4 2 2 3" xfId="3456" xr:uid="{00000000-0005-0000-0000-00008B080000}"/>
    <cellStyle name="Normal 7 4 4 2 2 3 2" xfId="4586" xr:uid="{0A2EBD96-5343-4C53-A307-37B25ADC726E}"/>
    <cellStyle name="Normal 7 4 4 2 2 3 2 2" xfId="9357" xr:uid="{B7D332E5-2E09-4014-96B1-2C5C2738B2E4}"/>
    <cellStyle name="Normal 7 4 4 2 2 3 2 2 2" xfId="19737" xr:uid="{FFBD64CA-DA1C-4BB5-9282-DF6B817BD172}"/>
    <cellStyle name="Normal 7 4 4 2 2 3 2 3" xfId="12190" xr:uid="{2B77A7CA-EE70-44B3-8F8B-94F9305BBC2A}"/>
    <cellStyle name="Normal 7 4 4 2 2 3 2 3 2" xfId="22570" xr:uid="{18C8B68B-75B3-48CA-82A5-BD04641DB0F0}"/>
    <cellStyle name="Normal 7 4 4 2 2 3 2 4" xfId="28438" xr:uid="{371F78E5-887F-4666-B682-8E8898BBF52B}"/>
    <cellStyle name="Normal 7 4 4 2 2 3 2 5" xfId="16904" xr:uid="{B51432E6-24D0-4EB4-8058-909E6B13D686}"/>
    <cellStyle name="Normal 7 4 4 2 2 3 3" xfId="6510" xr:uid="{EBFEE145-7C44-4FEA-A424-560480DD22B9}"/>
    <cellStyle name="Normal 7 4 4 2 2 3 3 2" xfId="16081" xr:uid="{AC61386E-B397-4853-83DC-5AF087868306}"/>
    <cellStyle name="Normal 7 4 4 2 2 3 4" xfId="8534" xr:uid="{FDE0BA1F-9267-4564-94C9-C081213DD651}"/>
    <cellStyle name="Normal 7 4 4 2 2 3 4 2" xfId="18914" xr:uid="{1BE319B7-4E1A-4DCB-9664-0E818A5C84CD}"/>
    <cellStyle name="Normal 7 4 4 2 2 3 5" xfId="11367" xr:uid="{D0543F52-B8AC-4B37-819C-9DD0F9F23915}"/>
    <cellStyle name="Normal 7 4 4 2 2 3 5 2" xfId="21747" xr:uid="{C2548F04-A02E-4CD9-AAD1-D362474D311D}"/>
    <cellStyle name="Normal 7 4 4 2 2 3 6" xfId="23052" xr:uid="{001E25AE-D7A2-415C-A238-CF147CEF1ED8}"/>
    <cellStyle name="Normal 7 4 4 2 2 3 7" xfId="14042" xr:uid="{9A645B1E-FA20-4A76-94D7-27A4F1B0F564}"/>
    <cellStyle name="Normal 7 4 4 2 2 4" xfId="3454" xr:uid="{00000000-0005-0000-0000-00008C080000}"/>
    <cellStyle name="Normal 7 4 4 2 2 4 2" xfId="6508" xr:uid="{DB8979AA-4BDB-435B-A2C3-7F281B79A5DB}"/>
    <cellStyle name="Normal 7 4 4 2 2 4 2 2" xfId="27623" xr:uid="{1364445D-4378-4F8B-8E18-5CA8A1B837D2}"/>
    <cellStyle name="Normal 7 4 4 2 2 4 2 3" xfId="16079" xr:uid="{AE9BD2D5-10BC-4B9B-B911-5F91E53CB1D2}"/>
    <cellStyle name="Normal 7 4 4 2 2 4 3" xfId="8532" xr:uid="{AB089DE0-4D9C-4850-ABE7-B6F9056C3B5A}"/>
    <cellStyle name="Normal 7 4 4 2 2 4 3 2" xfId="18912" xr:uid="{088AB71F-1714-47EF-B619-63A0C5103E0F}"/>
    <cellStyle name="Normal 7 4 4 2 2 4 4" xfId="11365" xr:uid="{E6788041-E3DF-4264-B2C2-F3EB8F695F17}"/>
    <cellStyle name="Normal 7 4 4 2 2 4 4 2" xfId="21745" xr:uid="{F513B7B1-0713-491D-922C-7C02520EB424}"/>
    <cellStyle name="Normal 7 4 4 2 2 4 5" xfId="24471" xr:uid="{BD33F25E-4D01-43E2-A79E-DACF017A302B}"/>
    <cellStyle name="Normal 7 4 4 2 2 4 6" xfId="14040" xr:uid="{AA518B72-551D-49FF-97B6-5F5E268E2048}"/>
    <cellStyle name="Normal 7 4 4 2 2 5" xfId="4243" xr:uid="{6424EC82-10A1-42F5-9FFA-D6F9DA223917}"/>
    <cellStyle name="Normal 7 4 4 2 2 5 2" xfId="9014" xr:uid="{C0A51B5F-A418-46AF-81D2-8B163386F866}"/>
    <cellStyle name="Normal 7 4 4 2 2 5 2 2" xfId="29085" xr:uid="{7EBFC413-0B91-49A7-BDAD-66B27BE1A561}"/>
    <cellStyle name="Normal 7 4 4 2 2 5 2 3" xfId="19394" xr:uid="{13EEF0C0-7C9E-4888-9368-D49232433AAC}"/>
    <cellStyle name="Normal 7 4 4 2 2 5 3" xfId="11847" xr:uid="{CC1BFE65-A6EB-4675-B539-0C46A4A8B8A0}"/>
    <cellStyle name="Normal 7 4 4 2 2 5 3 2" xfId="22227" xr:uid="{2C82E1B6-16C8-4636-AE8B-2C290E7D2D6E}"/>
    <cellStyle name="Normal 7 4 4 2 2 5 4" xfId="23099" xr:uid="{B184A7CB-64E8-4552-9480-71A0B3794C87}"/>
    <cellStyle name="Normal 7 4 4 2 2 5 5" xfId="16561" xr:uid="{35234B4C-12F7-43EA-BCE1-C58380744C48}"/>
    <cellStyle name="Normal 7 4 4 2 2 6" xfId="5450" xr:uid="{C937A26F-B1D4-4453-9186-D297675A8C84}"/>
    <cellStyle name="Normal 7 4 4 2 2 6 2" xfId="26122" xr:uid="{C4976971-ADAE-423B-AE09-1C6B9BD6BE9E}"/>
    <cellStyle name="Normal 7 4 4 2 2 6 3" xfId="14747" xr:uid="{2AFE0F13-E501-4D26-96E0-F1BDEF3312A4}"/>
    <cellStyle name="Normal 7 4 4 2 2 7" xfId="7200" xr:uid="{C07BAA99-A4AD-40A8-8A24-D840DC98A042}"/>
    <cellStyle name="Normal 7 4 4 2 2 7 2" xfId="17580" xr:uid="{87D137C4-F41A-4C53-BD2A-2A75BD6A7E74}"/>
    <cellStyle name="Normal 7 4 4 2 2 8" xfId="10033" xr:uid="{2E0ADCB0-F339-4F9E-8A5D-752AB01A92F3}"/>
    <cellStyle name="Normal 7 4 4 2 2 8 2" xfId="20413" xr:uid="{6B75B93F-10E8-49C0-950C-F9A78D9836EF}"/>
    <cellStyle name="Normal 7 4 4 2 2 9" xfId="24458" xr:uid="{73C2BF4B-6624-44F6-8D87-B3A3255B3196}"/>
    <cellStyle name="Normal 7 4 4 2 3" xfId="2832" xr:uid="{00000000-0005-0000-0000-00008D080000}"/>
    <cellStyle name="Normal 7 4 4 2 3 2" xfId="3457" xr:uid="{00000000-0005-0000-0000-00008E080000}"/>
    <cellStyle name="Normal 7 4 4 2 3 2 2" xfId="6511" xr:uid="{34236F50-C037-4F8D-B6B2-6F0363CB5844}"/>
    <cellStyle name="Normal 7 4 4 2 3 2 2 2" xfId="28484" xr:uid="{339F1BE5-9433-44FE-A763-3AF771840D39}"/>
    <cellStyle name="Normal 7 4 4 2 3 2 2 3" xfId="16082" xr:uid="{61EB5AE0-87F8-4BF5-B28C-B790D2F2AC84}"/>
    <cellStyle name="Normal 7 4 4 2 3 2 3" xfId="8535" xr:uid="{650E8CFB-2725-44A8-89A1-D7BA0FE2923E}"/>
    <cellStyle name="Normal 7 4 4 2 3 2 3 2" xfId="18915" xr:uid="{91C5B97E-2457-4587-9FA5-4B5E372B5DCA}"/>
    <cellStyle name="Normal 7 4 4 2 3 2 4" xfId="11368" xr:uid="{DA7DFC6C-B0AC-4C3E-A861-98A860641B96}"/>
    <cellStyle name="Normal 7 4 4 2 3 2 4 2" xfId="21748" xr:uid="{C6B46EAB-3A80-43F7-B514-D3D782DCE271}"/>
    <cellStyle name="Normal 7 4 4 2 3 2 5" xfId="24497" xr:uid="{D8A95826-72A8-43FF-BD71-35E9BCBFCE99}"/>
    <cellStyle name="Normal 7 4 4 2 3 2 6" xfId="14043" xr:uid="{79DA3B40-853C-4D18-8FE6-C40E89EF19E0}"/>
    <cellStyle name="Normal 7 4 4 2 3 3" xfId="4368" xr:uid="{5718650D-9B49-4598-94A3-96C121F7519F}"/>
    <cellStyle name="Normal 7 4 4 2 3 3 2" xfId="9139" xr:uid="{50B08A76-5F8B-479D-99B5-B4F20FA5D439}"/>
    <cellStyle name="Normal 7 4 4 2 3 3 2 2" xfId="29182" xr:uid="{61F201DD-B55C-4156-A085-167C97EE008E}"/>
    <cellStyle name="Normal 7 4 4 2 3 3 2 3" xfId="19519" xr:uid="{DC5B0B79-D730-4828-98F9-CC47A1978333}"/>
    <cellStyle name="Normal 7 4 4 2 3 3 3" xfId="11972" xr:uid="{28D945B7-1103-47D4-A6EB-162A9E1A71DA}"/>
    <cellStyle name="Normal 7 4 4 2 3 3 3 2" xfId="22352" xr:uid="{E65617C7-B9F8-476B-8BF2-97882EAC814A}"/>
    <cellStyle name="Normal 7 4 4 2 3 3 4" xfId="23054" xr:uid="{3C537B82-AA9A-467F-ACA3-8F8ED612691F}"/>
    <cellStyle name="Normal 7 4 4 2 3 3 5" xfId="16686" xr:uid="{B7C056BC-24CF-4E2A-9F1C-4734D38A5989}"/>
    <cellStyle name="Normal 7 4 4 2 3 4" xfId="6047" xr:uid="{8614F297-A17E-4D0E-870D-3711AD73852B}"/>
    <cellStyle name="Normal 7 4 4 2 3 4 2" xfId="27640" xr:uid="{BA3C52BA-3AC7-4896-92F9-7A7300903EC5}"/>
    <cellStyle name="Normal 7 4 4 2 3 4 3" xfId="15501" xr:uid="{2876EE0A-FAFE-4DB0-A291-825A606682A6}"/>
    <cellStyle name="Normal 7 4 4 2 3 5" xfId="7954" xr:uid="{DB2DE750-5190-4404-B65E-67182576AD24}"/>
    <cellStyle name="Normal 7 4 4 2 3 5 2" xfId="18334" xr:uid="{882DBBCA-7C96-4DDE-A6C7-39C2E96C92ED}"/>
    <cellStyle name="Normal 7 4 4 2 3 6" xfId="10787" xr:uid="{45FA64DC-7A4B-4A17-9FB9-EAE8C4D295C8}"/>
    <cellStyle name="Normal 7 4 4 2 3 6 2" xfId="21167" xr:uid="{D2095383-C4E5-473E-A330-898A2D163753}"/>
    <cellStyle name="Normal 7 4 4 2 3 7" xfId="22895" xr:uid="{A02929AC-6E9B-44A5-80F6-0B24F1028588}"/>
    <cellStyle name="Normal 7 4 4 2 3 8" xfId="13307" xr:uid="{5B80B824-8D58-4B5C-AE5C-EDE867B145B7}"/>
    <cellStyle name="Normal 7 4 4 2 4" xfId="3458" xr:uid="{00000000-0005-0000-0000-00008F080000}"/>
    <cellStyle name="Normal 7 4 4 2 4 2" xfId="4587" xr:uid="{EB627D3D-2681-4252-9B95-0E8D4C27F3C3}"/>
    <cellStyle name="Normal 7 4 4 2 4 2 2" xfId="9358" xr:uid="{1C290444-83FC-41FC-B6A0-8BFA93D20B08}"/>
    <cellStyle name="Normal 7 4 4 2 4 2 2 2" xfId="19738" xr:uid="{0F8BD4ED-A530-4B81-8098-D4E0E51C95B1}"/>
    <cellStyle name="Normal 7 4 4 2 4 2 3" xfId="12191" xr:uid="{236D53CA-13DE-41CD-B516-3C2D9C7EACBB}"/>
    <cellStyle name="Normal 7 4 4 2 4 2 3 2" xfId="22571" xr:uid="{7BFB50A7-875F-418A-AF09-1025B45772EF}"/>
    <cellStyle name="Normal 7 4 4 2 4 2 4" xfId="25976" xr:uid="{D9B52417-CCBE-49AE-B848-B57D3E63404E}"/>
    <cellStyle name="Normal 7 4 4 2 4 2 5" xfId="16905" xr:uid="{517A41E9-BAC1-4FCE-BFF1-D519FE74BAC8}"/>
    <cellStyle name="Normal 7 4 4 2 4 3" xfId="6512" xr:uid="{715B2ACF-BA4F-4DF4-A8D1-52A2E092DDE9}"/>
    <cellStyle name="Normal 7 4 4 2 4 3 2" xfId="16083" xr:uid="{0D8CF97E-21EB-4AC7-A2BA-9764C4015C9E}"/>
    <cellStyle name="Normal 7 4 4 2 4 4" xfId="8536" xr:uid="{A22FAA5C-A938-4B0B-9F88-ACABAE0B73A9}"/>
    <cellStyle name="Normal 7 4 4 2 4 4 2" xfId="18916" xr:uid="{D9A5A6CF-640A-43A0-9D79-261DAED40A5C}"/>
    <cellStyle name="Normal 7 4 4 2 4 5" xfId="11369" xr:uid="{265CEEB0-A996-4D92-8966-842C11952763}"/>
    <cellStyle name="Normal 7 4 4 2 4 5 2" xfId="21749" xr:uid="{16F38D62-10F3-4B07-B1CE-B2AD6A5F059C}"/>
    <cellStyle name="Normal 7 4 4 2 4 6" xfId="22705" xr:uid="{68B1762D-D6C1-4593-8ADC-EC870A07BDF8}"/>
    <cellStyle name="Normal 7 4 4 2 4 7" xfId="14044" xr:uid="{12A4D8A0-42B0-4D28-B709-D35887FE31D9}"/>
    <cellStyle name="Normal 7 4 4 2 5" xfId="3453" xr:uid="{00000000-0005-0000-0000-000090080000}"/>
    <cellStyle name="Normal 7 4 4 2 5 2" xfId="6507" xr:uid="{71442CDA-8704-465A-9E78-1DF9673FDA59}"/>
    <cellStyle name="Normal 7 4 4 2 5 2 2" xfId="26469" xr:uid="{7968241E-6B5D-4F67-9009-FAA894F99D23}"/>
    <cellStyle name="Normal 7 4 4 2 5 2 3" xfId="16078" xr:uid="{F0CB1509-292A-48DF-97E6-9585DCB4F1B9}"/>
    <cellStyle name="Normal 7 4 4 2 5 3" xfId="8531" xr:uid="{0AAAFE54-847A-489F-AF1C-63C13B231E16}"/>
    <cellStyle name="Normal 7 4 4 2 5 3 2" xfId="18911" xr:uid="{A7AE5073-9934-4218-95BB-4C13A6598B37}"/>
    <cellStyle name="Normal 7 4 4 2 5 4" xfId="11364" xr:uid="{A9D3F44A-5F53-4F95-B187-DB99A473ACC0}"/>
    <cellStyle name="Normal 7 4 4 2 5 4 2" xfId="21744" xr:uid="{11B55F38-7F1C-4A4E-B4E8-833C6941F2AB}"/>
    <cellStyle name="Normal 7 4 4 2 5 5" xfId="25094" xr:uid="{3AB56816-3174-4584-B530-8EBDB09C1D5E}"/>
    <cellStyle name="Normal 7 4 4 2 5 6" xfId="14039" xr:uid="{81C8A64A-C038-4D7B-B98F-C8EAF384ECC4}"/>
    <cellStyle name="Normal 7 4 4 2 6" xfId="2551" xr:uid="{00000000-0005-0000-0000-000091080000}"/>
    <cellStyle name="Normal 7 4 4 2 6 2" xfId="5822" xr:uid="{F20CE6BA-12C7-4C14-A008-A15032D5A25B}"/>
    <cellStyle name="Normal 7 4 4 2 6 2 2" xfId="27585" xr:uid="{5BEA6F7A-80FC-4FFF-AAE9-237450D76ED5}"/>
    <cellStyle name="Normal 7 4 4 2 6 2 3" xfId="15222" xr:uid="{F90B9A98-A7E6-451C-8BAE-57C7F3A42DEA}"/>
    <cellStyle name="Normal 7 4 4 2 6 3" xfId="7675" xr:uid="{F23C6D6B-CF8D-40E4-A892-EFCF66043F69}"/>
    <cellStyle name="Normal 7 4 4 2 6 3 2" xfId="18055" xr:uid="{AFF8699B-7BCE-4E04-82FD-282E7A9342F1}"/>
    <cellStyle name="Normal 7 4 4 2 6 4" xfId="10508" xr:uid="{0D24AE76-6568-4B47-8025-7FA3A808C65A}"/>
    <cellStyle name="Normal 7 4 4 2 6 4 2" xfId="20888" xr:uid="{86768A89-C52D-46AE-9800-33A4FE29CFD8}"/>
    <cellStyle name="Normal 7 4 4 2 6 5" xfId="24198" xr:uid="{91F6AB87-A6E4-486E-A0B5-0D2DA2143D03}"/>
    <cellStyle name="Normal 7 4 4 2 6 6" xfId="12938" xr:uid="{C866F9FC-8C70-4F91-A275-BC83D5C86989}"/>
    <cellStyle name="Normal 7 4 4 2 7" xfId="2245" xr:uid="{00000000-0005-0000-0000-000087080000}"/>
    <cellStyle name="Normal 7 4 4 2 7 2" xfId="7371" xr:uid="{26283281-5ABF-482D-B5B3-127F8E984BFF}"/>
    <cellStyle name="Normal 7 4 4 2 7 2 2" xfId="17751" xr:uid="{2A060D8B-9545-4E67-BD93-DE0D9596E7FB}"/>
    <cellStyle name="Normal 7 4 4 2 7 3" xfId="10204" xr:uid="{F58D38A8-DBD8-41D8-AF5C-8D0538519E16}"/>
    <cellStyle name="Normal 7 4 4 2 7 3 2" xfId="20584" xr:uid="{5E0907C3-349F-4D28-A9D8-857AE3176668}"/>
    <cellStyle name="Normal 7 4 4 2 7 4" xfId="22751" xr:uid="{FD00B7D4-3539-4198-9907-1464487681AC}"/>
    <cellStyle name="Normal 7 4 4 2 7 5" xfId="14918" xr:uid="{BA2D0341-9462-4C2B-AF9D-67FB8C251BA0}"/>
    <cellStyle name="Normal 7 4 4 2 8" xfId="3798" xr:uid="{DAA32352-6BAD-430F-9A17-F7EF7AB6614A}"/>
    <cellStyle name="Normal 7 4 4 2 8 2" xfId="8633" xr:uid="{CD6C34D6-6911-49EF-B3EA-F852754DDF1F}"/>
    <cellStyle name="Normal 7 4 4 2 8 2 2" xfId="19013" xr:uid="{F97DB3D1-9FE7-40C0-8B08-55F2D4C221F4}"/>
    <cellStyle name="Normal 7 4 4 2 8 3" xfId="11466" xr:uid="{FCEA4E2D-C2D2-4663-92A4-343D02BD1178}"/>
    <cellStyle name="Normal 7 4 4 2 8 3 2" xfId="21846" xr:uid="{E050C544-35DC-4BD0-BCB9-42DCBE06AECA}"/>
    <cellStyle name="Normal 7 4 4 2 8 4" xfId="16180" xr:uid="{EC44B864-D532-4297-BAE3-94C32EBC660A}"/>
    <cellStyle name="Normal 7 4 4 2 9" xfId="5449" xr:uid="{EE4BCC74-C422-439B-AD8A-2B512A0795F4}"/>
    <cellStyle name="Normal 7 4 4 2 9 2" xfId="14746" xr:uid="{F516A8B1-8CC9-4949-9E5F-848D22370AAE}"/>
    <cellStyle name="Normal 7 4 4 3" xfId="1435" xr:uid="{00000000-0005-0000-0000-000072070000}"/>
    <cellStyle name="Normal 7 4 4 3 10" xfId="10034" xr:uid="{0AD9C01A-7272-4FE1-A52F-22B7BBD12FF2}"/>
    <cellStyle name="Normal 7 4 4 3 10 2" xfId="20414" xr:uid="{36F7C331-6751-4B69-8C0D-AB4B7C300153}"/>
    <cellStyle name="Normal 7 4 4 3 11" xfId="24030" xr:uid="{BA681105-BE24-4BB5-8D87-F19F049BCC02}"/>
    <cellStyle name="Normal 7 4 4 3 12" xfId="12635" xr:uid="{99999AEE-47FD-4FA7-8FD4-45B02F09CBEB}"/>
    <cellStyle name="Normal 7 4 4 3 2" xfId="2834" xr:uid="{00000000-0005-0000-0000-000093080000}"/>
    <cellStyle name="Normal 7 4 4 3 2 2" xfId="3460" xr:uid="{00000000-0005-0000-0000-000094080000}"/>
    <cellStyle name="Normal 7 4 4 3 2 2 2" xfId="6514" xr:uid="{034D1EAC-D921-43B0-9889-CD6826907649}"/>
    <cellStyle name="Normal 7 4 4 3 2 2 2 2" xfId="28678" xr:uid="{053950AF-9542-4417-9943-2597D0C02EBD}"/>
    <cellStyle name="Normal 7 4 4 3 2 2 2 3" xfId="16085" xr:uid="{D1C17C96-AF36-4CC9-96B3-454480DA749B}"/>
    <cellStyle name="Normal 7 4 4 3 2 2 3" xfId="8538" xr:uid="{986437B4-FBB8-4F2F-BB70-FA6454ADB463}"/>
    <cellStyle name="Normal 7 4 4 3 2 2 3 2" xfId="18918" xr:uid="{4C575817-6CB8-496D-BF09-ABB4A9CF2DCD}"/>
    <cellStyle name="Normal 7 4 4 3 2 2 4" xfId="11371" xr:uid="{54F9B92A-66AA-45B3-866D-B16A31EC942C}"/>
    <cellStyle name="Normal 7 4 4 3 2 2 4 2" xfId="21751" xr:uid="{2502CA8E-522F-42A9-B245-AF35E3C98EA0}"/>
    <cellStyle name="Normal 7 4 4 3 2 2 5" xfId="23905" xr:uid="{1D2E9EE8-F643-4313-AF75-E46F10BE5FC2}"/>
    <cellStyle name="Normal 7 4 4 3 2 2 6" xfId="14046" xr:uid="{C13405EC-5891-4A8E-8B7C-BC6D51C259A8}"/>
    <cellStyle name="Normal 7 4 4 3 2 3" xfId="4370" xr:uid="{0659832D-C1DD-467F-B7B6-1FE42F2F2940}"/>
    <cellStyle name="Normal 7 4 4 3 2 3 2" xfId="9141" xr:uid="{E6B3A5D8-7DA3-45F9-9942-9F0A3EF5ABB4}"/>
    <cellStyle name="Normal 7 4 4 3 2 3 2 2" xfId="29184" xr:uid="{BB606388-E4A1-42F9-9CF4-70216C3CF050}"/>
    <cellStyle name="Normal 7 4 4 3 2 3 2 3" xfId="19521" xr:uid="{EDFCAAEA-3CFC-4FDC-99F1-1183F7FC1430}"/>
    <cellStyle name="Normal 7 4 4 3 2 3 3" xfId="11974" xr:uid="{E656D6CD-A3F3-4801-985F-D85295FA1C57}"/>
    <cellStyle name="Normal 7 4 4 3 2 3 3 2" xfId="22354" xr:uid="{5155C7CA-726A-4A03-988F-9D04AEDE7B53}"/>
    <cellStyle name="Normal 7 4 4 3 2 3 4" xfId="23311" xr:uid="{FF037F3A-C9EE-4789-8D8F-16D1F83D2BA6}"/>
    <cellStyle name="Normal 7 4 4 3 2 3 5" xfId="16688" xr:uid="{8113FA6A-9C2B-46E4-9489-643A315959DF}"/>
    <cellStyle name="Normal 7 4 4 3 2 4" xfId="6049" xr:uid="{DE932555-5864-4A68-B63A-46AF8A2B591A}"/>
    <cellStyle name="Normal 7 4 4 3 2 4 2" xfId="28605" xr:uid="{E8D0DB87-9700-4EAB-990B-2381980AF999}"/>
    <cellStyle name="Normal 7 4 4 3 2 4 3" xfId="15503" xr:uid="{675359B0-1C01-40AA-B61F-9A4003C9AC56}"/>
    <cellStyle name="Normal 7 4 4 3 2 5" xfId="7956" xr:uid="{49DF7570-FCF9-426A-8F55-B6D9CDC1FB76}"/>
    <cellStyle name="Normal 7 4 4 3 2 5 2" xfId="18336" xr:uid="{4CFF227B-804B-4CC6-83BE-B35A6B8DAFBA}"/>
    <cellStyle name="Normal 7 4 4 3 2 6" xfId="10789" xr:uid="{04644EAF-96E5-4873-9266-32AAE5E3774A}"/>
    <cellStyle name="Normal 7 4 4 3 2 6 2" xfId="21169" xr:uid="{C81BB689-44C1-4D2A-82D1-C28D0552B0D8}"/>
    <cellStyle name="Normal 7 4 4 3 2 7" xfId="24866" xr:uid="{807E4EA1-9D04-4E45-83F2-68B50B7A8515}"/>
    <cellStyle name="Normal 7 4 4 3 2 8" xfId="13309" xr:uid="{BD10ACE1-8FCF-4488-A07D-D7342DFEBAD6}"/>
    <cellStyle name="Normal 7 4 4 3 3" xfId="3461" xr:uid="{00000000-0005-0000-0000-000095080000}"/>
    <cellStyle name="Normal 7 4 4 3 3 2" xfId="4588" xr:uid="{A474941C-FDE8-462E-80AC-1AEBB47CFAA8}"/>
    <cellStyle name="Normal 7 4 4 3 3 2 2" xfId="9359" xr:uid="{8C1074CE-37B7-4913-A6FF-6C6D691F1ED5}"/>
    <cellStyle name="Normal 7 4 4 3 3 2 2 2" xfId="29329" xr:uid="{A451520F-E369-4C5D-9818-8B2B69613E76}"/>
    <cellStyle name="Normal 7 4 4 3 3 2 2 3" xfId="19739" xr:uid="{9F6772C3-147C-42B4-9790-4925794F556E}"/>
    <cellStyle name="Normal 7 4 4 3 3 2 3" xfId="12192" xr:uid="{231DC338-AEDB-4BF9-A826-BC73AD859B1C}"/>
    <cellStyle name="Normal 7 4 4 3 3 2 3 2" xfId="22572" xr:uid="{092FBB8C-4A28-4367-B46E-126423D2A717}"/>
    <cellStyle name="Normal 7 4 4 3 3 2 4" xfId="25334" xr:uid="{0987B2FE-3244-4645-A112-18F593F4BCFA}"/>
    <cellStyle name="Normal 7 4 4 3 3 2 5" xfId="16906" xr:uid="{67B67DB3-2EDC-4FB1-868F-EDBA5B21871B}"/>
    <cellStyle name="Normal 7 4 4 3 3 3" xfId="6515" xr:uid="{AC414C89-6E7D-4392-B1CC-1E182DA39C3D}"/>
    <cellStyle name="Normal 7 4 4 3 3 3 2" xfId="28407" xr:uid="{8DBF70E8-8A8F-4CCD-83F2-87CABD6C61ED}"/>
    <cellStyle name="Normal 7 4 4 3 3 3 3" xfId="16086" xr:uid="{037F70C4-A8F5-46D9-9E67-E1D66CF33B36}"/>
    <cellStyle name="Normal 7 4 4 3 3 4" xfId="8539" xr:uid="{CFABD363-A6D3-452D-930E-013BC2326696}"/>
    <cellStyle name="Normal 7 4 4 3 3 4 2" xfId="18919" xr:uid="{55E0E2B5-57F9-4C00-9C63-80DB3467B08E}"/>
    <cellStyle name="Normal 7 4 4 3 3 5" xfId="11372" xr:uid="{BAEB42AC-B1BC-4DBE-B93C-B07B4FF468F7}"/>
    <cellStyle name="Normal 7 4 4 3 3 5 2" xfId="21752" xr:uid="{08795ADC-573E-43A9-A426-73BD16C606C4}"/>
    <cellStyle name="Normal 7 4 4 3 3 6" xfId="25141" xr:uid="{C7CCA1E3-02D1-4BB8-AD9F-084A8C76BBD2}"/>
    <cellStyle name="Normal 7 4 4 3 3 7" xfId="14047" xr:uid="{6C3CDA8A-5BA2-48C0-82AD-A38D7AA7E568}"/>
    <cellStyle name="Normal 7 4 4 3 4" xfId="3459" xr:uid="{00000000-0005-0000-0000-000096080000}"/>
    <cellStyle name="Normal 7 4 4 3 4 2" xfId="6513" xr:uid="{F9090B4D-F3CC-4F61-8095-3B8BE0779478}"/>
    <cellStyle name="Normal 7 4 4 3 4 2 2" xfId="26420" xr:uid="{D379E330-4095-4BDC-97F3-0ADCF8EECFBB}"/>
    <cellStyle name="Normal 7 4 4 3 4 2 3" xfId="16084" xr:uid="{D375E2F8-E8AE-4EEF-8ED1-BBDAD5360910}"/>
    <cellStyle name="Normal 7 4 4 3 4 3" xfId="8537" xr:uid="{A18FDA77-F04D-4DF8-A347-B24A599E4CFD}"/>
    <cellStyle name="Normal 7 4 4 3 4 3 2" xfId="18917" xr:uid="{88DD5590-8B64-4490-8E7C-9C0CAEA6849D}"/>
    <cellStyle name="Normal 7 4 4 3 4 4" xfId="11370" xr:uid="{524758A7-14DA-41D6-9A4A-6D4F48CE43A8}"/>
    <cellStyle name="Normal 7 4 4 3 4 4 2" xfId="21750" xr:uid="{2385AD1A-2651-4DD3-A382-D510A661377B}"/>
    <cellStyle name="Normal 7 4 4 3 4 5" xfId="23400" xr:uid="{76C33ED5-E615-4081-8154-0EFD014530B6}"/>
    <cellStyle name="Normal 7 4 4 3 4 6" xfId="14045" xr:uid="{A7C35981-5852-4505-AB7C-66BF7BBD2B18}"/>
    <cellStyle name="Normal 7 4 4 3 5" xfId="2594" xr:uid="{00000000-0005-0000-0000-000097080000}"/>
    <cellStyle name="Normal 7 4 4 3 5 2" xfId="5858" xr:uid="{F2599C98-B9A0-4118-9CE8-33021C6A6B6D}"/>
    <cellStyle name="Normal 7 4 4 3 5 2 2" xfId="27144" xr:uid="{76DC0338-C8F7-4BB1-A594-E523882A8B15}"/>
    <cellStyle name="Normal 7 4 4 3 5 2 3" xfId="15265" xr:uid="{5F33D464-7C8E-4DD5-9456-6D815C1F9100}"/>
    <cellStyle name="Normal 7 4 4 3 5 3" xfId="7718" xr:uid="{AFEF6897-243C-497C-A883-74FDF5E5B904}"/>
    <cellStyle name="Normal 7 4 4 3 5 3 2" xfId="18098" xr:uid="{943B9694-A54A-4FC0-BE14-C5768314675A}"/>
    <cellStyle name="Normal 7 4 4 3 5 4" xfId="10551" xr:uid="{A4072F29-C570-459A-B51F-E90C79C94AAA}"/>
    <cellStyle name="Normal 7 4 4 3 5 4 2" xfId="20931" xr:uid="{8051ED48-CFA2-4EF5-B914-29BDD6F917FF}"/>
    <cellStyle name="Normal 7 4 4 3 5 5" xfId="25262" xr:uid="{29DE1F0B-1A51-499B-8642-4715FCB8BDB9}"/>
    <cellStyle name="Normal 7 4 4 3 5 6" xfId="12981" xr:uid="{CB99174D-2904-4DB9-8D7E-5ED794E6D756}"/>
    <cellStyle name="Normal 7 4 4 3 6" xfId="2402" xr:uid="{00000000-0005-0000-0000-000092080000}"/>
    <cellStyle name="Normal 7 4 4 3 6 2" xfId="7528" xr:uid="{22B55CE2-FDBF-4440-B37F-3513AA4B2DB5}"/>
    <cellStyle name="Normal 7 4 4 3 6 2 2" xfId="17908" xr:uid="{00E4EC6B-257D-4D6E-B791-8B8C924B17E9}"/>
    <cellStyle name="Normal 7 4 4 3 6 3" xfId="10361" xr:uid="{1D14EC35-D8CD-41E6-A37C-78351754AA0E}"/>
    <cellStyle name="Normal 7 4 4 3 6 3 2" xfId="20741" xr:uid="{18DCC22E-5D92-407D-848C-517E166002DE}"/>
    <cellStyle name="Normal 7 4 4 3 6 4" xfId="23349" xr:uid="{6059F81A-D840-4902-B026-ABAEFA6A9F0B}"/>
    <cellStyle name="Normal 7 4 4 3 6 5" xfId="15075" xr:uid="{4D55F934-1FFC-4396-9F31-6D84758483DD}"/>
    <cellStyle name="Normal 7 4 4 3 7" xfId="4102" xr:uid="{6A1C0A1D-511F-4E74-B247-18BCDAE310FC}"/>
    <cellStyle name="Normal 7 4 4 3 7 2" xfId="8875" xr:uid="{27E6B2CE-1AFD-4862-9E16-5BF29D5C5909}"/>
    <cellStyle name="Normal 7 4 4 3 7 2 2" xfId="19255" xr:uid="{824FCCF6-6BC4-4C86-AB05-99C7ABE84B42}"/>
    <cellStyle name="Normal 7 4 4 3 7 3" xfId="11708" xr:uid="{05DB735E-454B-4105-88B9-5CC241F5CCCB}"/>
    <cellStyle name="Normal 7 4 4 3 7 3 2" xfId="22088" xr:uid="{81AFA6DA-3E88-4DB8-90F1-7319E912E8F2}"/>
    <cellStyle name="Normal 7 4 4 3 7 4" xfId="16422" xr:uid="{46FF35D0-51FF-4D94-B961-C26787B78596}"/>
    <cellStyle name="Normal 7 4 4 3 8" xfId="5451" xr:uid="{58EF8992-1F4B-41D3-A46F-97B36DCFC36A}"/>
    <cellStyle name="Normal 7 4 4 3 8 2" xfId="14748" xr:uid="{472FBAF2-5C4C-439D-9980-33A89F795071}"/>
    <cellStyle name="Normal 7 4 4 3 9" xfId="7201" xr:uid="{952ADF49-3098-473E-B217-95CF5041A2A8}"/>
    <cellStyle name="Normal 7 4 4 3 9 2" xfId="17581" xr:uid="{70E7D636-D7A1-460A-BE46-3B0A90B2B5F6}"/>
    <cellStyle name="Normal 7 4 4 4" xfId="1436" xr:uid="{00000000-0005-0000-0000-000073070000}"/>
    <cellStyle name="Normal 7 4 4 4 2" xfId="3462" xr:uid="{00000000-0005-0000-0000-000099080000}"/>
    <cellStyle name="Normal 7 4 4 4 2 2" xfId="6516" xr:uid="{F982CCF3-E4B3-45BC-9DF4-6F2C832F9625}"/>
    <cellStyle name="Normal 7 4 4 4 2 2 2" xfId="25833" xr:uid="{0C93712A-98B4-4A27-9406-FAAD6D859413}"/>
    <cellStyle name="Normal 7 4 4 4 2 2 3" xfId="16087" xr:uid="{48FB1532-3D66-4BB7-92D7-C502905FCC63}"/>
    <cellStyle name="Normal 7 4 4 4 2 3" xfId="8540" xr:uid="{4A994164-35D4-4108-80D3-9858944D52C1}"/>
    <cellStyle name="Normal 7 4 4 4 2 3 2" xfId="18920" xr:uid="{178C6F7F-B996-4AAC-9298-269F9631A294}"/>
    <cellStyle name="Normal 7 4 4 4 2 4" xfId="11373" xr:uid="{4FA9F0EE-E592-4579-A037-25E98C68D43D}"/>
    <cellStyle name="Normal 7 4 4 4 2 4 2" xfId="21753" xr:uid="{0FE6EAEE-F1E8-40B0-9D52-50A69A761F3A}"/>
    <cellStyle name="Normal 7 4 4 4 2 5" xfId="22763" xr:uid="{D6039679-CC4D-4C29-9FBD-23AA925B05DE}"/>
    <cellStyle name="Normal 7 4 4 4 2 6" xfId="14048" xr:uid="{AFEDC8C5-B75D-4B3B-A740-64D6C07312F0}"/>
    <cellStyle name="Normal 7 4 4 4 3" xfId="2831" xr:uid="{00000000-0005-0000-0000-00009A080000}"/>
    <cellStyle name="Normal 7 4 4 4 3 2" xfId="6046" xr:uid="{B47FB063-49D7-4081-8C3E-40F89A8ED9AD}"/>
    <cellStyle name="Normal 7 4 4 4 3 2 2" xfId="27732" xr:uid="{B792A0A3-E041-45B6-BFA5-6531E09A3C53}"/>
    <cellStyle name="Normal 7 4 4 4 3 2 3" xfId="15500" xr:uid="{12BEB11B-A442-450C-9428-A9E6BB086A87}"/>
    <cellStyle name="Normal 7 4 4 4 3 3" xfId="7953" xr:uid="{DA97BF09-2837-4C57-AB4E-94C0D8F31BD2}"/>
    <cellStyle name="Normal 7 4 4 4 3 3 2" xfId="18333" xr:uid="{5B287435-B7E4-48B5-9AA8-6B13DAD14B82}"/>
    <cellStyle name="Normal 7 4 4 4 3 4" xfId="10786" xr:uid="{0596FCAC-9CAA-4574-86D2-F97DE7354D19}"/>
    <cellStyle name="Normal 7 4 4 4 3 4 2" xfId="21166" xr:uid="{A899A5D7-41A6-498C-9BA0-19AD65E3F0A7}"/>
    <cellStyle name="Normal 7 4 4 4 3 5" xfId="25087" xr:uid="{68A8F8FA-735F-4F37-A8AD-7CF63DF62108}"/>
    <cellStyle name="Normal 7 4 4 4 3 6" xfId="13306" xr:uid="{E3C36802-0ABD-4645-B477-520D77839989}"/>
    <cellStyle name="Normal 7 4 4 4 4" xfId="4220" xr:uid="{44491943-E6A8-4D35-9E5F-48696B2FDF6C}"/>
    <cellStyle name="Normal 7 4 4 4 4 2" xfId="8991" xr:uid="{1E995EB1-E39A-482C-9073-C5620D091600}"/>
    <cellStyle name="Normal 7 4 4 4 4 2 2" xfId="19371" xr:uid="{2100FD03-C50A-4B77-A4DE-6A7C7745C0B5}"/>
    <cellStyle name="Normal 7 4 4 4 4 3" xfId="11824" xr:uid="{AE41E4D8-5D4B-4406-9864-AF1BE471B40F}"/>
    <cellStyle name="Normal 7 4 4 4 4 3 2" xfId="22204" xr:uid="{CA58DF2F-54B7-4BC1-B6A7-876B93D3E253}"/>
    <cellStyle name="Normal 7 4 4 4 4 4" xfId="22918" xr:uid="{3A848BF1-9B56-4355-A25C-B03A989D831A}"/>
    <cellStyle name="Normal 7 4 4 4 4 5" xfId="16538" xr:uid="{6E5F843C-BF66-444E-9962-572C83A6D746}"/>
    <cellStyle name="Normal 7 4 4 4 5" xfId="5452" xr:uid="{D13E76A0-1ECF-4EBD-9186-795140A7597B}"/>
    <cellStyle name="Normal 7 4 4 4 5 2" xfId="14749" xr:uid="{25EF9968-B704-4A78-9AD6-F02A07C76212}"/>
    <cellStyle name="Normal 7 4 4 4 6" xfId="7202" xr:uid="{1EC584B9-648C-453C-8CFB-406AB96E37EB}"/>
    <cellStyle name="Normal 7 4 4 4 6 2" xfId="17582" xr:uid="{E0CF6BBE-30B7-48B7-841A-C002A3E2060D}"/>
    <cellStyle name="Normal 7 4 4 4 7" xfId="10035" xr:uid="{460CF3DF-2A15-47CB-BF9D-651639FEFF7A}"/>
    <cellStyle name="Normal 7 4 4 4 7 2" xfId="20415" xr:uid="{01419667-F645-4A46-ABBE-D34331822207}"/>
    <cellStyle name="Normal 7 4 4 4 8" xfId="25153" xr:uid="{63897A23-9DF6-4E47-90C0-BA341FBC4E4F}"/>
    <cellStyle name="Normal 7 4 4 4 9" xfId="12793" xr:uid="{18F73C9F-56BF-4797-BE54-74F01120802D}"/>
    <cellStyle name="Normal 7 4 4 5" xfId="3463" xr:uid="{00000000-0005-0000-0000-00009B080000}"/>
    <cellStyle name="Normal 7 4 4 5 2" xfId="4589" xr:uid="{BBAA1457-EF96-48C1-BC26-BB325F7B0E53}"/>
    <cellStyle name="Normal 7 4 4 5 2 2" xfId="9360" xr:uid="{73D4206B-084D-4F0E-AB3C-3EE94F592A02}"/>
    <cellStyle name="Normal 7 4 4 5 2 2 2" xfId="29330" xr:uid="{2C97B3A2-03A9-4BF5-BB89-F3AB6C7DA914}"/>
    <cellStyle name="Normal 7 4 4 5 2 2 3" xfId="19740" xr:uid="{E7D47298-C79C-4B27-A375-271385A1F32E}"/>
    <cellStyle name="Normal 7 4 4 5 2 3" xfId="12193" xr:uid="{772E7CD2-A7F4-4D15-97BD-2B6F74B8C2F8}"/>
    <cellStyle name="Normal 7 4 4 5 2 3 2" xfId="22573" xr:uid="{C5AE1F92-A2D4-4FE4-81AB-738EA7E2869B}"/>
    <cellStyle name="Normal 7 4 4 5 2 4" xfId="24836" xr:uid="{7728F992-F520-4B48-88DC-FB6E4522D4E8}"/>
    <cellStyle name="Normal 7 4 4 5 2 5" xfId="16907" xr:uid="{B77B69CB-D17F-4BA0-8BD3-EEFDA8B55E6A}"/>
    <cellStyle name="Normal 7 4 4 5 3" xfId="6517" xr:uid="{B81E5C47-1D47-43B5-A72E-8098E337F4AB}"/>
    <cellStyle name="Normal 7 4 4 5 3 2" xfId="28485" xr:uid="{61508F15-6411-4A3A-A82A-871F8F563594}"/>
    <cellStyle name="Normal 7 4 4 5 3 3" xfId="16088" xr:uid="{C400E1FF-3987-425B-8638-06C24403A991}"/>
    <cellStyle name="Normal 7 4 4 5 4" xfId="8541" xr:uid="{0F897E2E-7061-41CB-8372-D4EFA0033D3B}"/>
    <cellStyle name="Normal 7 4 4 5 4 2" xfId="18921" xr:uid="{CEAB414B-8420-45E9-ABD5-BD6DD0561A42}"/>
    <cellStyle name="Normal 7 4 4 5 5" xfId="11374" xr:uid="{8063B509-CC82-421B-95B5-CBF15BA79A53}"/>
    <cellStyle name="Normal 7 4 4 5 5 2" xfId="21754" xr:uid="{7E8C913D-9533-4ABD-8479-CB6DB2D5AE29}"/>
    <cellStyle name="Normal 7 4 4 5 6" xfId="25188" xr:uid="{1E9517DB-DDAB-419C-992E-10533A90F797}"/>
    <cellStyle name="Normal 7 4 4 5 7" xfId="14049" xr:uid="{3F2AC03E-8703-48A2-89E3-48BA060139C0}"/>
    <cellStyle name="Normal 7 4 4 6" xfId="2993" xr:uid="{00000000-0005-0000-0000-00009C080000}"/>
    <cellStyle name="Normal 7 4 4 6 2" xfId="6142" xr:uid="{2B43D5BA-5114-430D-9C49-4DCAF0AB7850}"/>
    <cellStyle name="Normal 7 4 4 6 2 2" xfId="28475" xr:uid="{28BD2B38-C118-4B21-BF93-8215D5DE7C40}"/>
    <cellStyle name="Normal 7 4 4 6 2 3" xfId="15620" xr:uid="{1DD96F9A-EB3C-4030-9B74-E9C6683B6D13}"/>
    <cellStyle name="Normal 7 4 4 6 3" xfId="8073" xr:uid="{2CC6AF16-6074-435E-8A6B-605B84CC3B5A}"/>
    <cellStyle name="Normal 7 4 4 6 3 2" xfId="18453" xr:uid="{10C6D6B9-8ACB-42E3-BB51-CC60F075ABC4}"/>
    <cellStyle name="Normal 7 4 4 6 4" xfId="10906" xr:uid="{7F482487-2CC4-4837-B8DF-E45A7A5E75C7}"/>
    <cellStyle name="Normal 7 4 4 6 4 2" xfId="21286" xr:uid="{7622F3EF-8FA5-4E71-87E5-84797A8D97E4}"/>
    <cellStyle name="Normal 7 4 4 6 5" xfId="23331" xr:uid="{A4E4CD58-90B9-4C4C-9D2F-499DA1778149}"/>
    <cellStyle name="Normal 7 4 4 6 6" xfId="13491" xr:uid="{A5FAEBB9-6985-4BD3-A833-B5FDFF03F085}"/>
    <cellStyle name="Normal 7 4 4 7" xfId="2491" xr:uid="{00000000-0005-0000-0000-00009D080000}"/>
    <cellStyle name="Normal 7 4 4 7 2" xfId="5775" xr:uid="{01B52D0A-3CF0-46DC-B6F0-FBF64E3B159C}"/>
    <cellStyle name="Normal 7 4 4 7 2 2" xfId="28611" xr:uid="{24E7A3D5-3D8D-426B-8BD8-E36A2FA9DEB1}"/>
    <cellStyle name="Normal 7 4 4 7 2 3" xfId="15162" xr:uid="{B762EAD9-688B-4EDF-913C-39867300C7A8}"/>
    <cellStyle name="Normal 7 4 4 7 3" xfId="7615" xr:uid="{9CE6A97B-B5F4-46D8-8D4A-F4AA3D6F1806}"/>
    <cellStyle name="Normal 7 4 4 7 3 2" xfId="17995" xr:uid="{F8064113-CE90-49C0-A8B7-CC868350F09C}"/>
    <cellStyle name="Normal 7 4 4 7 4" xfId="10448" xr:uid="{B7983416-652E-43C7-8228-D077394E3EF5}"/>
    <cellStyle name="Normal 7 4 4 7 4 2" xfId="20828" xr:uid="{C937A6F6-E287-47A8-8618-DA885DC3C596}"/>
    <cellStyle name="Normal 7 4 4 7 5" xfId="25015" xr:uid="{AB707457-F50F-4488-B3E1-3EB8DAE6B6F6}"/>
    <cellStyle name="Normal 7 4 4 7 6" xfId="12878" xr:uid="{7546E79D-F083-4AA2-858C-2ED96CFB2C03}"/>
    <cellStyle name="Normal 7 4 4 8" xfId="2185" xr:uid="{00000000-0005-0000-0000-000086080000}"/>
    <cellStyle name="Normal 7 4 4 8 2" xfId="7311" xr:uid="{F190B6F3-DFEB-4069-BCA7-52C1B43AB5D8}"/>
    <cellStyle name="Normal 7 4 4 8 2 2" xfId="17691" xr:uid="{CD95C1DD-EB56-4B25-8F18-B6FE79337B1B}"/>
    <cellStyle name="Normal 7 4 4 8 3" xfId="10144" xr:uid="{C513C012-6B52-44B6-AD99-B5F620C56156}"/>
    <cellStyle name="Normal 7 4 4 8 3 2" xfId="20524" xr:uid="{E058294E-89D6-44CE-A1BE-2029E7C4C2E8}"/>
    <cellStyle name="Normal 7 4 4 8 4" xfId="24346" xr:uid="{A316E81C-E4FF-4399-BB54-8027D9BCFF0F}"/>
    <cellStyle name="Normal 7 4 4 8 5" xfId="14858" xr:uid="{6FAF84CF-AF10-4F2C-909B-E12D90F9401B}"/>
    <cellStyle name="Normal 7 4 4 9" xfId="4070" xr:uid="{8D74B87E-CD51-42A7-BBFA-D19E8595345F}"/>
    <cellStyle name="Normal 7 4 4 9 2" xfId="8849" xr:uid="{78141478-0620-4302-A6B6-3580DEEA7251}"/>
    <cellStyle name="Normal 7 4 4 9 2 2" xfId="19229" xr:uid="{6ACAF1E5-B00C-4740-95A1-FC93F0EB3386}"/>
    <cellStyle name="Normal 7 4 4 9 3" xfId="11682" xr:uid="{710F83C3-37EA-4B30-8D94-EFB2076B3B47}"/>
    <cellStyle name="Normal 7 4 4 9 3 2" xfId="22062" xr:uid="{5DACBBCD-65F7-421A-9850-59D620ABD4A6}"/>
    <cellStyle name="Normal 7 4 4 9 4" xfId="16396" xr:uid="{5108955D-11F1-4CB2-A850-EE4BFF4D196F}"/>
    <cellStyle name="Normal 7 4 5" xfId="1437" xr:uid="{00000000-0005-0000-0000-000074070000}"/>
    <cellStyle name="Normal 7 4 5 10" xfId="5453" xr:uid="{3BEA69EA-7367-4B83-93C6-827E4511E462}"/>
    <cellStyle name="Normal 7 4 5 10 2" xfId="14750" xr:uid="{98E0E415-F561-49A0-B3A0-87C6719E80DE}"/>
    <cellStyle name="Normal 7 4 5 11" xfId="7203" xr:uid="{D23C35F3-A56E-4ED3-98FB-293A345E11E0}"/>
    <cellStyle name="Normal 7 4 5 11 2" xfId="17583" xr:uid="{5A62008C-C375-43A8-BEEA-1B14C41898A5}"/>
    <cellStyle name="Normal 7 4 5 12" xfId="10036" xr:uid="{20AD47E1-C817-4817-B990-CA429EE224EE}"/>
    <cellStyle name="Normal 7 4 5 12 2" xfId="20416" xr:uid="{EE524DD4-A4A4-4D08-BFF5-C085C63825A1}"/>
    <cellStyle name="Normal 7 4 5 13" xfId="23188" xr:uid="{13FA5086-04B8-458F-9CD4-5D21F985A8FF}"/>
    <cellStyle name="Normal 7 4 5 14" xfId="12450" xr:uid="{8B12ECBD-940B-4229-8FBA-83B178826641}"/>
    <cellStyle name="Normal 7 4 5 2" xfId="1438" xr:uid="{00000000-0005-0000-0000-000075070000}"/>
    <cellStyle name="Normal 7 4 5 2 10" xfId="10037" xr:uid="{7E4A2B0B-6A88-44F0-A277-731B8AE6015E}"/>
    <cellStyle name="Normal 7 4 5 2 10 2" xfId="20417" xr:uid="{B2F2615F-9C46-4F7D-B051-AB20533FE80F}"/>
    <cellStyle name="Normal 7 4 5 2 11" xfId="24162" xr:uid="{C678FABD-64B0-41FB-ACC4-EC1234DAECA2}"/>
    <cellStyle name="Normal 7 4 5 2 12" xfId="12636" xr:uid="{C532D50D-F9F1-4330-BCE7-3F9E92E22F8A}"/>
    <cellStyle name="Normal 7 4 5 2 2" xfId="1439" xr:uid="{00000000-0005-0000-0000-000076070000}"/>
    <cellStyle name="Normal 7 4 5 2 2 2" xfId="3465" xr:uid="{00000000-0005-0000-0000-0000A1080000}"/>
    <cellStyle name="Normal 7 4 5 2 2 2 2" xfId="6519" xr:uid="{759C40B8-2BAD-48C4-BBAA-C50AB5F0A92A}"/>
    <cellStyle name="Normal 7 4 5 2 2 2 2 2" xfId="27737" xr:uid="{226FC528-0EE5-4D66-AFD9-5205DE87404B}"/>
    <cellStyle name="Normal 7 4 5 2 2 2 2 3" xfId="26926" xr:uid="{C9002E2F-8DCE-45A3-A35E-13558D4EEF36}"/>
    <cellStyle name="Normal 7 4 5 2 2 2 2 4" xfId="16090" xr:uid="{95B69166-525D-4D49-9E84-AF984F5FF843}"/>
    <cellStyle name="Normal 7 4 5 2 2 2 3" xfId="8543" xr:uid="{3B7703FE-2103-42F9-A5C2-D5E40CDEDA4F}"/>
    <cellStyle name="Normal 7 4 5 2 2 2 3 2" xfId="28941" xr:uid="{2B0205DA-F7B1-4837-88B4-3162D65112BC}"/>
    <cellStyle name="Normal 7 4 5 2 2 2 3 3" xfId="18923" xr:uid="{E3BD6200-D717-4910-8462-1C4409ADFDE1}"/>
    <cellStyle name="Normal 7 4 5 2 2 2 4" xfId="11376" xr:uid="{5DF666FB-AC85-4C66-9217-AD1973C4A5C7}"/>
    <cellStyle name="Normal 7 4 5 2 2 2 4 2" xfId="21756" xr:uid="{89F97885-1607-464C-BFB4-6A1857302746}"/>
    <cellStyle name="Normal 7 4 5 2 2 2 5" xfId="23450" xr:uid="{B7218DFF-9D69-4080-B380-64735778F0ED}"/>
    <cellStyle name="Normal 7 4 5 2 2 2 6" xfId="14051" xr:uid="{49DFE780-4C61-418F-994E-F134DF7FC24D}"/>
    <cellStyle name="Normal 7 4 5 2 2 3" xfId="4372" xr:uid="{C8443702-7F2D-4E52-9E30-664900B6AACD}"/>
    <cellStyle name="Normal 7 4 5 2 2 3 2" xfId="9143" xr:uid="{1AD95E88-1032-4597-92E3-C3C5614A1AC2}"/>
    <cellStyle name="Normal 7 4 5 2 2 3 2 2" xfId="29186" xr:uid="{D1EA1C01-4B98-4844-A2E8-A5971B45F20B}"/>
    <cellStyle name="Normal 7 4 5 2 2 3 2 3" xfId="19523" xr:uid="{5E4D1342-F5FF-465C-AD31-16ECFBBBAC0E}"/>
    <cellStyle name="Normal 7 4 5 2 2 3 3" xfId="11976" xr:uid="{C342A270-226B-4E98-BA91-0EEB14C41C73}"/>
    <cellStyle name="Normal 7 4 5 2 2 3 3 2" xfId="22356" xr:uid="{4ECE6B0F-AE4F-458C-A2BE-A10850F9160D}"/>
    <cellStyle name="Normal 7 4 5 2 2 3 4" xfId="24050" xr:uid="{7488166C-A495-44C2-B9F9-42FDCE3AB047}"/>
    <cellStyle name="Normal 7 4 5 2 2 3 5" xfId="16690" xr:uid="{E0EF8343-B663-4CC7-A472-DCFED6AB6021}"/>
    <cellStyle name="Normal 7 4 5 2 2 4" xfId="5455" xr:uid="{284E01FD-7710-485A-BFA2-B4C4EDB3EDD2}"/>
    <cellStyle name="Normal 7 4 5 2 2 4 2" xfId="26770" xr:uid="{02247007-EEC9-4278-828F-C6E499097436}"/>
    <cellStyle name="Normal 7 4 5 2 2 4 3" xfId="14752" xr:uid="{98DA4B1B-DB3E-4551-8B04-2BAFA1D10C83}"/>
    <cellStyle name="Normal 7 4 5 2 2 5" xfId="7205" xr:uid="{A8D606ED-48B7-4114-9511-75844D53DF0A}"/>
    <cellStyle name="Normal 7 4 5 2 2 5 2" xfId="17585" xr:uid="{76C499E0-4165-4B1F-B593-E78787CA9E29}"/>
    <cellStyle name="Normal 7 4 5 2 2 6" xfId="10038" xr:uid="{5EB3A933-48D2-47D3-A543-5C286C2649D5}"/>
    <cellStyle name="Normal 7 4 5 2 2 6 2" xfId="20418" xr:uid="{1CA99D9C-4FF8-42D1-A289-E0C84746A60D}"/>
    <cellStyle name="Normal 7 4 5 2 2 7" xfId="22833" xr:uid="{5A7C386A-1115-4874-85A7-41FBC5C69438}"/>
    <cellStyle name="Normal 7 4 5 2 2 8" xfId="13311" xr:uid="{3424E5BB-EBB7-47F3-8D06-BC6DC77B58DA}"/>
    <cellStyle name="Normal 7 4 5 2 3" xfId="3466" xr:uid="{00000000-0005-0000-0000-0000A2080000}"/>
    <cellStyle name="Normal 7 4 5 2 3 2" xfId="4590" xr:uid="{C5FB1697-5F66-4D73-BBEF-A574F753092C}"/>
    <cellStyle name="Normal 7 4 5 2 3 2 2" xfId="9361" xr:uid="{50D94030-38F6-450D-8C26-A93EA93BC79E}"/>
    <cellStyle name="Normal 7 4 5 2 3 2 2 2" xfId="29331" xr:uid="{31C34051-A5FD-4A0E-80FD-62F7A520F809}"/>
    <cellStyle name="Normal 7 4 5 2 3 2 2 3" xfId="19741" xr:uid="{5E42A3E0-37F7-43D6-9A70-88B270FB2BC0}"/>
    <cellStyle name="Normal 7 4 5 2 3 2 3" xfId="12194" xr:uid="{E6F6FA50-DEA6-420F-9D35-C11873B36E8B}"/>
    <cellStyle name="Normal 7 4 5 2 3 2 3 2" xfId="22574" xr:uid="{8E578A5C-8020-42A4-95A5-AD3C784CCEA8}"/>
    <cellStyle name="Normal 7 4 5 2 3 2 4" xfId="25335" xr:uid="{9EC854F1-36B2-407C-A633-75D679117AF6}"/>
    <cellStyle name="Normal 7 4 5 2 3 2 5" xfId="16908" xr:uid="{1C3506FF-1B26-4EAE-BF05-07D4747E042D}"/>
    <cellStyle name="Normal 7 4 5 2 3 3" xfId="6520" xr:uid="{56C522B1-B0A4-4B91-AD8E-03E569B695CC}"/>
    <cellStyle name="Normal 7 4 5 2 3 3 2" xfId="28700" xr:uid="{8D8C42E4-4AD0-4358-9332-A68EC79F9756}"/>
    <cellStyle name="Normal 7 4 5 2 3 3 3" xfId="16091" xr:uid="{5D57D89A-FFF1-4811-8C8B-67D4BCAC36D6}"/>
    <cellStyle name="Normal 7 4 5 2 3 4" xfId="8544" xr:uid="{8DEC7C9E-115A-40D0-A41A-8514A63B41A8}"/>
    <cellStyle name="Normal 7 4 5 2 3 4 2" xfId="18924" xr:uid="{BF4047EB-C272-4D1A-8B85-C5F2C820607D}"/>
    <cellStyle name="Normal 7 4 5 2 3 5" xfId="11377" xr:uid="{217215EC-841B-40AA-B0DB-35EFE4BC0D14}"/>
    <cellStyle name="Normal 7 4 5 2 3 5 2" xfId="21757" xr:uid="{FB26DF1D-3007-4DF0-9B48-A521486431BB}"/>
    <cellStyle name="Normal 7 4 5 2 3 6" xfId="23874" xr:uid="{2B142B24-9C6B-4A99-8197-3CAFB2245630}"/>
    <cellStyle name="Normal 7 4 5 2 3 7" xfId="14052" xr:uid="{528A2296-5118-41DE-B0F1-9251904292C4}"/>
    <cellStyle name="Normal 7 4 5 2 4" xfId="3464" xr:uid="{00000000-0005-0000-0000-0000A3080000}"/>
    <cellStyle name="Normal 7 4 5 2 4 2" xfId="6518" xr:uid="{3FCEE10E-AB9A-410F-ADD7-7A98A5FF4167}"/>
    <cellStyle name="Normal 7 4 5 2 4 2 2" xfId="27873" xr:uid="{08C35DFB-141B-4EB0-A9D0-6361D4F1E786}"/>
    <cellStyle name="Normal 7 4 5 2 4 2 3" xfId="16089" xr:uid="{938F8666-FB29-49E3-A3A9-8B5F7ABC7FDA}"/>
    <cellStyle name="Normal 7 4 5 2 4 3" xfId="8542" xr:uid="{6951522A-5B8B-4170-919C-C622CBC96F3D}"/>
    <cellStyle name="Normal 7 4 5 2 4 3 2" xfId="18922" xr:uid="{16D6616C-F1F8-4DC9-A10D-1E361B5A5261}"/>
    <cellStyle name="Normal 7 4 5 2 4 4" xfId="11375" xr:uid="{13ECABE8-85AD-4240-AE31-D061B4D05B5A}"/>
    <cellStyle name="Normal 7 4 5 2 4 4 2" xfId="21755" xr:uid="{9CC4C4C8-7B1B-4FC6-B531-18B674D20C27}"/>
    <cellStyle name="Normal 7 4 5 2 4 5" xfId="24451" xr:uid="{4E86DF6A-B825-4616-810A-F440E709C2B7}"/>
    <cellStyle name="Normal 7 4 5 2 4 6" xfId="14050" xr:uid="{8E394009-EDAA-4408-852F-E73257E41C83}"/>
    <cellStyle name="Normal 7 4 5 2 5" xfId="2525" xr:uid="{00000000-0005-0000-0000-0000A4080000}"/>
    <cellStyle name="Normal 7 4 5 2 5 2" xfId="5801" xr:uid="{AE5464FD-9C27-4CD4-835D-278EF0D461C1}"/>
    <cellStyle name="Normal 7 4 5 2 5 2 2" xfId="26295" xr:uid="{EE06E6B2-2519-4BEC-B248-A80F9A994B32}"/>
    <cellStyle name="Normal 7 4 5 2 5 2 3" xfId="15196" xr:uid="{4580F76A-3C06-4ADB-9621-BE67C42B329C}"/>
    <cellStyle name="Normal 7 4 5 2 5 3" xfId="7649" xr:uid="{E6F6C072-70FB-40C0-A9A9-ED00A30D4C7F}"/>
    <cellStyle name="Normal 7 4 5 2 5 3 2" xfId="18029" xr:uid="{C5875B92-3594-4955-AC39-B2AF25FFBDE0}"/>
    <cellStyle name="Normal 7 4 5 2 5 4" xfId="10482" xr:uid="{C4F87399-C515-4447-BF61-2B0AFDEDDD36}"/>
    <cellStyle name="Normal 7 4 5 2 5 4 2" xfId="20862" xr:uid="{4156CA54-464C-40C9-B49B-22F3D6E88135}"/>
    <cellStyle name="Normal 7 4 5 2 5 5" xfId="23207" xr:uid="{B2B70038-36D2-484A-9EDE-AF015FAE5F12}"/>
    <cellStyle name="Normal 7 4 5 2 5 6" xfId="12912" xr:uid="{EFEE560A-0B5F-41BA-B8C7-72148F06874C}"/>
    <cellStyle name="Normal 7 4 5 2 6" xfId="2403" xr:uid="{00000000-0005-0000-0000-00009F080000}"/>
    <cellStyle name="Normal 7 4 5 2 6 2" xfId="7529" xr:uid="{9BBEDFB3-869E-4604-9785-608F56B8E45A}"/>
    <cellStyle name="Normal 7 4 5 2 6 2 2" xfId="17909" xr:uid="{770AEAD1-1F39-4014-8A9A-93B524BD4E77}"/>
    <cellStyle name="Normal 7 4 5 2 6 3" xfId="10362" xr:uid="{5B6E3C15-26B9-45F6-9C7D-B57E3FA50F3B}"/>
    <cellStyle name="Normal 7 4 5 2 6 3 2" xfId="20742" xr:uid="{DB5830AA-A633-46EC-9F60-CA94BABB248D}"/>
    <cellStyle name="Normal 7 4 5 2 6 4" xfId="25258" xr:uid="{7B45440A-7E9E-4EB0-916B-88EE8F7E7259}"/>
    <cellStyle name="Normal 7 4 5 2 6 5" xfId="15076" xr:uid="{FB9032AF-3629-459C-B70A-4B9C53AEF29E}"/>
    <cellStyle name="Normal 7 4 5 2 7" xfId="4103" xr:uid="{8FD28EFA-C3CB-4557-AC4E-BF87B29153B0}"/>
    <cellStyle name="Normal 7 4 5 2 7 2" xfId="8876" xr:uid="{260B4A7B-6277-4E72-B3BC-9471517336C0}"/>
    <cellStyle name="Normal 7 4 5 2 7 2 2" xfId="19256" xr:uid="{AB1FB1C3-5381-4B26-BC02-389B83916361}"/>
    <cellStyle name="Normal 7 4 5 2 7 3" xfId="11709" xr:uid="{0AFBAB61-1214-4C50-BC9C-457C50C5A534}"/>
    <cellStyle name="Normal 7 4 5 2 7 3 2" xfId="22089" xr:uid="{A884F0D6-1218-4C37-9B1E-C74A3129080F}"/>
    <cellStyle name="Normal 7 4 5 2 7 4" xfId="16423" xr:uid="{849EE00F-E1E3-49D3-801F-6DEC2BFB5916}"/>
    <cellStyle name="Normal 7 4 5 2 8" xfId="5454" xr:uid="{F09B4FB6-D050-449A-B582-47A32A44F49C}"/>
    <cellStyle name="Normal 7 4 5 2 8 2" xfId="14751" xr:uid="{1249583C-87EA-482C-963D-784FE3213BCE}"/>
    <cellStyle name="Normal 7 4 5 2 9" xfId="7204" xr:uid="{0C851AFB-7C92-43C9-A4D6-A63E4FBF4BCD}"/>
    <cellStyle name="Normal 7 4 5 2 9 2" xfId="17584" xr:uid="{C14A22CA-C2B2-4725-9704-2F05FBB73448}"/>
    <cellStyle name="Normal 7 4 5 3" xfId="1440" xr:uid="{00000000-0005-0000-0000-000077070000}"/>
    <cellStyle name="Normal 7 4 5 3 10" xfId="24612" xr:uid="{4C744DA3-21BC-440E-8C96-D4CB18772947}"/>
    <cellStyle name="Normal 7 4 5 3 11" xfId="12794" xr:uid="{99365A30-2A21-4C99-87DC-94CD63FE7E63}"/>
    <cellStyle name="Normal 7 4 5 3 2" xfId="2835" xr:uid="{00000000-0005-0000-0000-0000A6080000}"/>
    <cellStyle name="Normal 7 4 5 3 2 2" xfId="3468" xr:uid="{00000000-0005-0000-0000-0000A7080000}"/>
    <cellStyle name="Normal 7 4 5 3 2 2 2" xfId="6522" xr:uid="{3D43E045-23D5-488C-9E94-5C16E657E405}"/>
    <cellStyle name="Normal 7 4 5 3 2 2 2 2" xfId="28421" xr:uid="{15790266-B34E-4E9F-933A-BD9FF2D41BBA}"/>
    <cellStyle name="Normal 7 4 5 3 2 2 2 3" xfId="16093" xr:uid="{C4463353-E454-41CE-A818-2C9CF0EA256D}"/>
    <cellStyle name="Normal 7 4 5 3 2 2 3" xfId="8546" xr:uid="{53F06438-B183-49CA-9ABA-B126D95AEB7C}"/>
    <cellStyle name="Normal 7 4 5 3 2 2 3 2" xfId="18926" xr:uid="{C5AF21F7-5F5E-49AF-98B0-B166EE2D6D36}"/>
    <cellStyle name="Normal 7 4 5 3 2 2 4" xfId="11379" xr:uid="{5550EB3C-C080-4D72-9AF8-79C67338107E}"/>
    <cellStyle name="Normal 7 4 5 3 2 2 4 2" xfId="21759" xr:uid="{0ADD8D08-89CC-4F81-8F2A-63C26EE882A8}"/>
    <cellStyle name="Normal 7 4 5 3 2 2 5" xfId="24329" xr:uid="{110C14E9-4DA6-4C8A-A623-8C4DA1C18513}"/>
    <cellStyle name="Normal 7 4 5 3 2 2 6" xfId="14054" xr:uid="{5D48DA47-A997-40DF-A05E-03E1AA896ED0}"/>
    <cellStyle name="Normal 7 4 5 3 2 3" xfId="4373" xr:uid="{0C638723-7EC5-4BBF-B85A-F7DA74481A1F}"/>
    <cellStyle name="Normal 7 4 5 3 2 3 2" xfId="9144" xr:uid="{B721CCCD-0A08-41C4-BCBF-1B443D0E2176}"/>
    <cellStyle name="Normal 7 4 5 3 2 3 2 2" xfId="29187" xr:uid="{9AF4A210-9EBD-431C-8F19-B71E5EADA8C2}"/>
    <cellStyle name="Normal 7 4 5 3 2 3 2 3" xfId="19524" xr:uid="{8171C32E-4272-46E8-8898-B49904C3F162}"/>
    <cellStyle name="Normal 7 4 5 3 2 3 3" xfId="11977" xr:uid="{3C2152C7-F5BB-419A-88C9-79BD358B1DD7}"/>
    <cellStyle name="Normal 7 4 5 3 2 3 3 2" xfId="22357" xr:uid="{28444200-7BA3-41E2-ADD8-7301CFF40D45}"/>
    <cellStyle name="Normal 7 4 5 3 2 3 4" xfId="22916" xr:uid="{09FBA3C0-D311-4F13-AFA1-7D0F432B1A8F}"/>
    <cellStyle name="Normal 7 4 5 3 2 3 5" xfId="16691" xr:uid="{78C2EC2F-2DA8-4386-8033-35B74E2DDBB6}"/>
    <cellStyle name="Normal 7 4 5 3 2 4" xfId="6050" xr:uid="{E39BE4B3-2DF2-44F3-AC26-C01470B4FC7A}"/>
    <cellStyle name="Normal 7 4 5 3 2 4 2" xfId="26564" xr:uid="{A98C0F54-6348-4585-9F78-F7DE2FC3E7D5}"/>
    <cellStyle name="Normal 7 4 5 3 2 4 3" xfId="15504" xr:uid="{71F9AB58-1893-4104-A00A-DF7B2A71C980}"/>
    <cellStyle name="Normal 7 4 5 3 2 5" xfId="7957" xr:uid="{C8BDD795-4668-43C6-AAD5-1987D8CA839C}"/>
    <cellStyle name="Normal 7 4 5 3 2 5 2" xfId="18337" xr:uid="{00EB6901-7F88-4FF7-8B00-FA4F51A5D420}"/>
    <cellStyle name="Normal 7 4 5 3 2 6" xfId="10790" xr:uid="{62A9211B-1887-457E-ABFA-3BA132E2CE7D}"/>
    <cellStyle name="Normal 7 4 5 3 2 6 2" xfId="21170" xr:uid="{1423FCE5-862C-46F5-8F8E-E6D61F840160}"/>
    <cellStyle name="Normal 7 4 5 3 2 7" xfId="23537" xr:uid="{DE2B695C-D9BC-4A10-AD4C-A8B5B1A7AB60}"/>
    <cellStyle name="Normal 7 4 5 3 2 8" xfId="13312" xr:uid="{5B7C446C-12F1-4EF5-99F8-DB42FFD90ADB}"/>
    <cellStyle name="Normal 7 4 5 3 3" xfId="3469" xr:uid="{00000000-0005-0000-0000-0000A8080000}"/>
    <cellStyle name="Normal 7 4 5 3 3 2" xfId="4591" xr:uid="{F16ECC63-77FB-4BC0-9263-3D0232E68377}"/>
    <cellStyle name="Normal 7 4 5 3 3 2 2" xfId="9362" xr:uid="{49B8B833-66EB-47B7-A317-B968AE51B0CF}"/>
    <cellStyle name="Normal 7 4 5 3 3 2 2 2" xfId="29332" xr:uid="{9593D21F-2633-4EB4-A6EC-5B30E8195583}"/>
    <cellStyle name="Normal 7 4 5 3 3 2 2 3" xfId="19742" xr:uid="{0D44F4C7-D9D4-4DBC-9DCD-9DFEB449FD0F}"/>
    <cellStyle name="Normal 7 4 5 3 3 2 3" xfId="12195" xr:uid="{5FB3DE9C-06F9-48E1-998C-8887FF754BAE}"/>
    <cellStyle name="Normal 7 4 5 3 3 2 3 2" xfId="22575" xr:uid="{FBDB5E6A-93AE-4500-9A85-23F5F0ECF22D}"/>
    <cellStyle name="Normal 7 4 5 3 3 2 4" xfId="25811" xr:uid="{B7346527-8675-4701-B877-62C841F6EBE0}"/>
    <cellStyle name="Normal 7 4 5 3 3 2 5" xfId="16909" xr:uid="{04D13FF9-3085-4228-BF3C-FE4E49CC3FCC}"/>
    <cellStyle name="Normal 7 4 5 3 3 3" xfId="6523" xr:uid="{9A4816BF-5D82-4100-95FF-086C23DB05A8}"/>
    <cellStyle name="Normal 7 4 5 3 3 3 2" xfId="26964" xr:uid="{7D3823DC-C7EB-4964-8756-C5BA544B68C4}"/>
    <cellStyle name="Normal 7 4 5 3 3 3 3" xfId="16094" xr:uid="{B126597B-9062-4A5E-968E-68A5860302BF}"/>
    <cellStyle name="Normal 7 4 5 3 3 4" xfId="8547" xr:uid="{4142520B-C995-40C9-9D97-9BBE14EDE247}"/>
    <cellStyle name="Normal 7 4 5 3 3 4 2" xfId="18927" xr:uid="{38A8EDC7-9CCF-4D01-B2AE-A1C83511C591}"/>
    <cellStyle name="Normal 7 4 5 3 3 5" xfId="11380" xr:uid="{28947E2A-5BBA-406A-98C1-DF60F3D73676}"/>
    <cellStyle name="Normal 7 4 5 3 3 5 2" xfId="21760" xr:uid="{5175FD23-5EE1-417D-A47F-73CF52833302}"/>
    <cellStyle name="Normal 7 4 5 3 3 6" xfId="25219" xr:uid="{64D9CA94-8A3C-40DD-98CD-79811DF79CBA}"/>
    <cellStyle name="Normal 7 4 5 3 3 7" xfId="14055" xr:uid="{F8447182-E098-4626-B45E-98AADA5EA0D7}"/>
    <cellStyle name="Normal 7 4 5 3 4" xfId="3467" xr:uid="{00000000-0005-0000-0000-0000A9080000}"/>
    <cellStyle name="Normal 7 4 5 3 4 2" xfId="6521" xr:uid="{EC580DD9-7275-479A-AA36-4019BB56B500}"/>
    <cellStyle name="Normal 7 4 5 3 4 2 2" xfId="28169" xr:uid="{667E8CEF-9AC4-4C27-96BB-0ADA10B9C7DA}"/>
    <cellStyle name="Normal 7 4 5 3 4 2 3" xfId="16092" xr:uid="{B8026675-0137-407F-933C-49AB3640FD85}"/>
    <cellStyle name="Normal 7 4 5 3 4 3" xfId="8545" xr:uid="{524A143B-8D12-41FA-9DBD-30220D6C3132}"/>
    <cellStyle name="Normal 7 4 5 3 4 3 2" xfId="18925" xr:uid="{0D27E462-6BF9-4BED-9856-E51B33311492}"/>
    <cellStyle name="Normal 7 4 5 3 4 4" xfId="11378" xr:uid="{3C91C5C8-72B4-426B-B061-1B5A2292495F}"/>
    <cellStyle name="Normal 7 4 5 3 4 4 2" xfId="21758" xr:uid="{8B5C94E8-934E-4BA0-8E92-79D17A692450}"/>
    <cellStyle name="Normal 7 4 5 3 4 5" xfId="24626" xr:uid="{D35239FD-09F5-4203-B7CB-904310CA3BF3}"/>
    <cellStyle name="Normal 7 4 5 3 4 6" xfId="14053" xr:uid="{C5CDB690-D4CE-42E7-ABAA-01518013248E}"/>
    <cellStyle name="Normal 7 4 5 3 5" xfId="2628" xr:uid="{00000000-0005-0000-0000-0000AA080000}"/>
    <cellStyle name="Normal 7 4 5 3 5 2" xfId="5889" xr:uid="{23142878-3E64-49A3-BA10-E99C203598A0}"/>
    <cellStyle name="Normal 7 4 5 3 5 2 2" xfId="26002" xr:uid="{BEF8B5AC-3BC3-4BD5-A597-7EC34795E82A}"/>
    <cellStyle name="Normal 7 4 5 3 5 2 3" xfId="15299" xr:uid="{1178578C-D67A-4B6C-8AFA-C38FDC910A54}"/>
    <cellStyle name="Normal 7 4 5 3 5 3" xfId="7752" xr:uid="{D6A72C4C-0188-4478-8821-B4BACD68C0F8}"/>
    <cellStyle name="Normal 7 4 5 3 5 3 2" xfId="18132" xr:uid="{046EB1D8-C08A-4410-B8C1-BA9D1632C251}"/>
    <cellStyle name="Normal 7 4 5 3 5 4" xfId="10585" xr:uid="{D00AB987-4839-467C-A7C1-09C933AED028}"/>
    <cellStyle name="Normal 7 4 5 3 5 4 2" xfId="20965" xr:uid="{147252C8-FADB-4773-B582-3E7DBC0152CB}"/>
    <cellStyle name="Normal 7 4 5 3 5 5" xfId="22877" xr:uid="{F78359D1-4FFF-4A2A-A148-43F4BFFDE41B}"/>
    <cellStyle name="Normal 7 4 5 3 5 6" xfId="13015" xr:uid="{0E89B7A7-D291-437F-B36D-3DABFBB30ECB}"/>
    <cellStyle name="Normal 7 4 5 3 6" xfId="4221" xr:uid="{6733272E-A744-4F20-B62A-DCC6BF90E6DB}"/>
    <cellStyle name="Normal 7 4 5 3 6 2" xfId="8992" xr:uid="{BD24733A-6C45-4563-87F3-273B8C8CA50A}"/>
    <cellStyle name="Normal 7 4 5 3 6 2 2" xfId="19372" xr:uid="{5DF50BFC-DDA0-4805-926D-A233BFE2283F}"/>
    <cellStyle name="Normal 7 4 5 3 6 3" xfId="11825" xr:uid="{87FB4150-563F-4FE9-8252-81900F4010FF}"/>
    <cellStyle name="Normal 7 4 5 3 6 3 2" xfId="22205" xr:uid="{3AEBE2F6-8496-45AA-B148-6F773FFCB072}"/>
    <cellStyle name="Normal 7 4 5 3 6 4" xfId="23590" xr:uid="{96941FE2-5BA6-45C7-94A9-6E6D07771D06}"/>
    <cellStyle name="Normal 7 4 5 3 6 5" xfId="16539" xr:uid="{AC15E640-E84D-4419-A405-D7592B8FFC29}"/>
    <cellStyle name="Normal 7 4 5 3 7" xfId="5456" xr:uid="{CB254C3D-8328-438C-BCB2-8175D5A7D7C0}"/>
    <cellStyle name="Normal 7 4 5 3 7 2" xfId="14753" xr:uid="{BF2EACDD-1085-482B-92B4-1207E9B75013}"/>
    <cellStyle name="Normal 7 4 5 3 8" xfId="7206" xr:uid="{AE704272-A315-4F5C-9074-FE104449892B}"/>
    <cellStyle name="Normal 7 4 5 3 8 2" xfId="17586" xr:uid="{0E02743E-A4C4-4CC3-8694-090F8FA53EAF}"/>
    <cellStyle name="Normal 7 4 5 3 9" xfId="10039" xr:uid="{0B61A119-BD13-445E-90A8-6817F9C647CE}"/>
    <cellStyle name="Normal 7 4 5 3 9 2" xfId="20419" xr:uid="{0BB920D2-DADD-49BC-BF35-D06395A6B8A6}"/>
    <cellStyle name="Normal 7 4 5 4" xfId="1441" xr:uid="{00000000-0005-0000-0000-000078070000}"/>
    <cellStyle name="Normal 7 4 5 4 2" xfId="3470" xr:uid="{00000000-0005-0000-0000-0000AC080000}"/>
    <cellStyle name="Normal 7 4 5 4 2 2" xfId="6524" xr:uid="{42FBD595-D5B7-4AB9-8D34-D4A4C1708753}"/>
    <cellStyle name="Normal 7 4 5 4 2 2 2" xfId="25969" xr:uid="{2980C43F-A4A4-4484-B060-7C9B30649953}"/>
    <cellStyle name="Normal 7 4 5 4 2 2 3" xfId="16095" xr:uid="{DCD9613D-4A7E-43F9-A40E-EE3F54EC9E4B}"/>
    <cellStyle name="Normal 7 4 5 4 2 3" xfId="8548" xr:uid="{55FBFC02-499D-47BD-B532-C2640EB2B05D}"/>
    <cellStyle name="Normal 7 4 5 4 2 3 2" xfId="18928" xr:uid="{0F914924-E3DF-4011-854A-867251C0B59B}"/>
    <cellStyle name="Normal 7 4 5 4 2 4" xfId="11381" xr:uid="{13AC4B8A-9E5B-474E-9E6C-EE4AE33C4E9C}"/>
    <cellStyle name="Normal 7 4 5 4 2 4 2" xfId="21761" xr:uid="{90CA32E0-CB42-40E4-9F5A-8DB54EAC6541}"/>
    <cellStyle name="Normal 7 4 5 4 2 5" xfId="22769" xr:uid="{94BBA90A-4A8B-48E8-A640-3995F7A77AF9}"/>
    <cellStyle name="Normal 7 4 5 4 2 6" xfId="14056" xr:uid="{B7C92D4B-1964-4EB7-9CFC-E84F2E7C7CAE}"/>
    <cellStyle name="Normal 7 4 5 4 3" xfId="4371" xr:uid="{982E9A28-BAEF-4D2A-BA36-1FA1CE6DD9F4}"/>
    <cellStyle name="Normal 7 4 5 4 3 2" xfId="9142" xr:uid="{B712051D-32A4-43A4-8A2F-54401EFD0C75}"/>
    <cellStyle name="Normal 7 4 5 4 3 2 2" xfId="29185" xr:uid="{99D741DD-8818-4024-9257-3A11E348F120}"/>
    <cellStyle name="Normal 7 4 5 4 3 2 3" xfId="19522" xr:uid="{8264D096-1196-40D9-B548-697DC033D31E}"/>
    <cellStyle name="Normal 7 4 5 4 3 3" xfId="11975" xr:uid="{152172AE-EAFB-467A-95C5-81277FA4B09E}"/>
    <cellStyle name="Normal 7 4 5 4 3 3 2" xfId="22355" xr:uid="{0508528A-A947-49DE-AF97-F946734EE209}"/>
    <cellStyle name="Normal 7 4 5 4 3 4" xfId="25529" xr:uid="{E6EC1743-A75B-4844-8031-40D139C09885}"/>
    <cellStyle name="Normal 7 4 5 4 3 5" xfId="16689" xr:uid="{36DC94FC-6C39-42C6-91E1-F72E73567142}"/>
    <cellStyle name="Normal 7 4 5 4 4" xfId="5457" xr:uid="{F4736D85-8878-4FA8-923A-E1403838DB9E}"/>
    <cellStyle name="Normal 7 4 5 4 4 2" xfId="26570" xr:uid="{624BF12C-C3D0-4C8B-A536-EFF8619DDA34}"/>
    <cellStyle name="Normal 7 4 5 4 4 3" xfId="14754" xr:uid="{1B9A5E26-C8C1-483B-9DFB-4844385D2F0A}"/>
    <cellStyle name="Normal 7 4 5 4 5" xfId="7207" xr:uid="{D60782DB-55D6-48B1-956D-983D1F530E6E}"/>
    <cellStyle name="Normal 7 4 5 4 5 2" xfId="17587" xr:uid="{5D06CA8C-1AD9-4647-94A1-100975BFC402}"/>
    <cellStyle name="Normal 7 4 5 4 6" xfId="10040" xr:uid="{B046BC94-B393-4FC2-B26B-E939306116A1}"/>
    <cellStyle name="Normal 7 4 5 4 6 2" xfId="20420" xr:uid="{E0179641-1977-468D-A4DF-EE6E9ED518F0}"/>
    <cellStyle name="Normal 7 4 5 4 7" xfId="25043" xr:uid="{DAD150E5-63F9-456D-9DE2-ECABA4755ED5}"/>
    <cellStyle name="Normal 7 4 5 4 8" xfId="13310" xr:uid="{8A287C97-45FB-442A-B27F-6A8E1BE93E89}"/>
    <cellStyle name="Normal 7 4 5 5" xfId="3471" xr:uid="{00000000-0005-0000-0000-0000AD080000}"/>
    <cellStyle name="Normal 7 4 5 5 2" xfId="4592" xr:uid="{35926369-7039-4EEC-B75A-3BB1B347393D}"/>
    <cellStyle name="Normal 7 4 5 5 2 2" xfId="9363" xr:uid="{546177B1-454A-4B2A-BFEC-6304F37CC577}"/>
    <cellStyle name="Normal 7 4 5 5 2 2 2" xfId="29333" xr:uid="{CC14DF5E-FE0D-486C-AAF8-1B25ECD8B96E}"/>
    <cellStyle name="Normal 7 4 5 5 2 2 3" xfId="19743" xr:uid="{87C6055A-3964-4D38-8D4A-CE748D2E6B01}"/>
    <cellStyle name="Normal 7 4 5 5 2 3" xfId="12196" xr:uid="{2EC098A8-4B36-4970-AF8C-00FFD5C5EBAE}"/>
    <cellStyle name="Normal 7 4 5 5 2 3 2" xfId="22576" xr:uid="{22FC2890-9AC8-4682-9492-D716708225D3}"/>
    <cellStyle name="Normal 7 4 5 5 2 4" xfId="25012" xr:uid="{BCC1CDE4-D924-4A74-ABE2-BC5407609446}"/>
    <cellStyle name="Normal 7 4 5 5 2 5" xfId="16910" xr:uid="{004673F0-7811-480D-A61E-403C4EE5590B}"/>
    <cellStyle name="Normal 7 4 5 5 3" xfId="6525" xr:uid="{E3206B87-3C43-4C2E-8780-6DE350835BA0}"/>
    <cellStyle name="Normal 7 4 5 5 3 2" xfId="27458" xr:uid="{2502B905-3FA1-4966-ACCB-BC7CAACEF295}"/>
    <cellStyle name="Normal 7 4 5 5 3 3" xfId="16096" xr:uid="{996D8786-8EBA-4700-BBEC-ED4C5AC1B543}"/>
    <cellStyle name="Normal 7 4 5 5 4" xfId="8549" xr:uid="{82075F95-A6E9-4D35-A9F0-06F7AC3631A3}"/>
    <cellStyle name="Normal 7 4 5 5 4 2" xfId="18929" xr:uid="{A9FEF4C5-48FB-455A-BC90-FD1F945BC554}"/>
    <cellStyle name="Normal 7 4 5 5 5" xfId="11382" xr:uid="{6649B145-16D2-42EB-9E9A-6272A5863D30}"/>
    <cellStyle name="Normal 7 4 5 5 5 2" xfId="21762" xr:uid="{23C63933-20B4-4F27-B148-5287C908DEA0}"/>
    <cellStyle name="Normal 7 4 5 5 6" xfId="24609" xr:uid="{EA31AACA-524A-4320-BE62-8957480C0168}"/>
    <cellStyle name="Normal 7 4 5 5 7" xfId="14057" xr:uid="{4CB9380D-C10B-4E9E-B0DE-819499236CC6}"/>
    <cellStyle name="Normal 7 4 5 6" xfId="2994" xr:uid="{00000000-0005-0000-0000-0000AE080000}"/>
    <cellStyle name="Normal 7 4 5 6 2" xfId="6143" xr:uid="{329964A5-29AB-4E50-A18A-0A87C77E0CD2}"/>
    <cellStyle name="Normal 7 4 5 6 2 2" xfId="26281" xr:uid="{F6A11925-35D7-4E7B-A272-D237D9A4867B}"/>
    <cellStyle name="Normal 7 4 5 6 2 3" xfId="15621" xr:uid="{8C08E7FF-2AAA-4A1F-ABA8-09F53F075606}"/>
    <cellStyle name="Normal 7 4 5 6 3" xfId="8074" xr:uid="{3CE81D40-D365-4DDF-AD91-51407A1C4B00}"/>
    <cellStyle name="Normal 7 4 5 6 3 2" xfId="18454" xr:uid="{2699446A-D6E3-4CE3-B055-4CB4598BFD69}"/>
    <cellStyle name="Normal 7 4 5 6 4" xfId="10907" xr:uid="{C0D1FBFA-0F28-4D12-A591-2DBC776B99E0}"/>
    <cellStyle name="Normal 7 4 5 6 4 2" xfId="21287" xr:uid="{9C1F2FD1-FEB8-41EF-98CD-A19DD9AE8D71}"/>
    <cellStyle name="Normal 7 4 5 6 5" xfId="23242" xr:uid="{76C9B4D9-2046-4620-9B09-B04B8044D621}"/>
    <cellStyle name="Normal 7 4 5 6 6" xfId="13492" xr:uid="{94814A25-6D71-4B56-BB2B-1EF7487F1533}"/>
    <cellStyle name="Normal 7 4 5 7" xfId="2465" xr:uid="{00000000-0005-0000-0000-0000AF080000}"/>
    <cellStyle name="Normal 7 4 5 7 2" xfId="5755" xr:uid="{0806CEDE-82C4-4757-94A1-D4A364F385D3}"/>
    <cellStyle name="Normal 7 4 5 7 2 2" xfId="27822" xr:uid="{D8A20EC4-0930-48B5-BB8D-002EEEFF8B79}"/>
    <cellStyle name="Normal 7 4 5 7 2 3" xfId="15136" xr:uid="{DAB03735-5BCD-45F9-965F-F78638AB8C71}"/>
    <cellStyle name="Normal 7 4 5 7 3" xfId="7589" xr:uid="{ED185F1D-0AFD-46B2-AFBC-5817A752073C}"/>
    <cellStyle name="Normal 7 4 5 7 3 2" xfId="17969" xr:uid="{2A1AE796-8920-4BEB-9B03-81203931504B}"/>
    <cellStyle name="Normal 7 4 5 7 4" xfId="10422" xr:uid="{F3CE7AE9-9597-4D70-ADB1-9CD09D5303E7}"/>
    <cellStyle name="Normal 7 4 5 7 4 2" xfId="20802" xr:uid="{4BD12F4B-85C9-443B-ADB6-EB5598A001F6}"/>
    <cellStyle name="Normal 7 4 5 7 5" xfId="24684" xr:uid="{7F498DCC-8B79-42AE-A66D-651ED3928429}"/>
    <cellStyle name="Normal 7 4 5 7 6" xfId="12852" xr:uid="{9679F6B9-5814-4809-BD04-04514E08081E}"/>
    <cellStyle name="Normal 7 4 5 8" xfId="2219" xr:uid="{00000000-0005-0000-0000-00009E080000}"/>
    <cellStyle name="Normal 7 4 5 8 2" xfId="7345" xr:uid="{F557962B-98E4-404E-BF09-964D44DF646A}"/>
    <cellStyle name="Normal 7 4 5 8 2 2" xfId="17725" xr:uid="{AC796349-D30C-4D4B-B059-04E362F1D48F}"/>
    <cellStyle name="Normal 7 4 5 8 3" xfId="10178" xr:uid="{65D29BBD-196A-4C9A-871F-33946F3CB743}"/>
    <cellStyle name="Normal 7 4 5 8 3 2" xfId="20558" xr:uid="{0A8EC2C8-C8BA-4B53-896F-A5393B55CE64}"/>
    <cellStyle name="Normal 7 4 5 8 4" xfId="25053" xr:uid="{1DAEE79F-B8A0-4360-B81F-5E1789B45645}"/>
    <cellStyle name="Normal 7 4 5 8 5" xfId="14892" xr:uid="{9007E917-66A3-431C-88DD-43C81AF06304}"/>
    <cellStyle name="Normal 7 4 5 9" xfId="4071" xr:uid="{3A901DB5-58D0-4820-A143-9FCA31460F7B}"/>
    <cellStyle name="Normal 7 4 5 9 2" xfId="8850" xr:uid="{700C17F6-D58A-408C-990F-C332EC8EC78C}"/>
    <cellStyle name="Normal 7 4 5 9 2 2" xfId="19230" xr:uid="{21BE3DC1-CB27-4FAF-BB6A-6FA87890E308}"/>
    <cellStyle name="Normal 7 4 5 9 3" xfId="11683" xr:uid="{1CB0413C-DD3D-4618-9B8E-208420E02059}"/>
    <cellStyle name="Normal 7 4 5 9 3 2" xfId="22063" xr:uid="{5227A0D6-DE0B-44F1-888B-5E60B3D3CD5C}"/>
    <cellStyle name="Normal 7 4 5 9 4" xfId="16397" xr:uid="{C8264871-7043-484B-8B5D-04A589B9A087}"/>
    <cellStyle name="Normal 7 4 6" xfId="1442" xr:uid="{00000000-0005-0000-0000-000079070000}"/>
    <cellStyle name="Normal 7 4 6 10" xfId="7208" xr:uid="{9D0BAB81-E060-46C4-A067-C3886DD2E4F5}"/>
    <cellStyle name="Normal 7 4 6 10 2" xfId="17588" xr:uid="{9281F678-6949-4A54-9733-A9AB1BF089C4}"/>
    <cellStyle name="Normal 7 4 6 11" xfId="10041" xr:uid="{579AAEC4-267E-45D8-8DA8-18AB3513478E}"/>
    <cellStyle name="Normal 7 4 6 11 2" xfId="20421" xr:uid="{59AE8321-472F-48C9-9BCE-38BE78599AF0}"/>
    <cellStyle name="Normal 7 4 6 12" xfId="24331" xr:uid="{BBFED37D-C0AD-4F14-AA04-70C6AE104C62}"/>
    <cellStyle name="Normal 7 4 6 13" xfId="12433" xr:uid="{6BCE06AF-85C4-4CC2-A918-E39D433FF0CD}"/>
    <cellStyle name="Normal 7 4 6 2" xfId="1443" xr:uid="{00000000-0005-0000-0000-00007A070000}"/>
    <cellStyle name="Normal 7 4 6 2 10" xfId="10042" xr:uid="{015A21AC-34D4-4826-84DF-2A188863A218}"/>
    <cellStyle name="Normal 7 4 6 2 10 2" xfId="20422" xr:uid="{57D37285-A06B-422F-B2D6-F44DF926CFBE}"/>
    <cellStyle name="Normal 7 4 6 2 11" xfId="24462" xr:uid="{3A31A8B7-2F92-472E-B7B5-9E887E7C8D00}"/>
    <cellStyle name="Normal 7 4 6 2 12" xfId="12637" xr:uid="{36FBE80E-5417-4AF5-86DE-81A4404606E3}"/>
    <cellStyle name="Normal 7 4 6 2 2" xfId="1444" xr:uid="{00000000-0005-0000-0000-00007B070000}"/>
    <cellStyle name="Normal 7 4 6 2 2 2" xfId="3473" xr:uid="{00000000-0005-0000-0000-0000B3080000}"/>
    <cellStyle name="Normal 7 4 6 2 2 2 2" xfId="6527" xr:uid="{2F811766-F2D8-4F4A-BA50-EF6F59704A35}"/>
    <cellStyle name="Normal 7 4 6 2 2 2 2 2" xfId="28017" xr:uid="{0EDEF980-8DC6-4133-825D-0AC672B945BF}"/>
    <cellStyle name="Normal 7 4 6 2 2 2 2 3" xfId="28172" xr:uid="{C9E9391A-CE76-400B-A4DD-A6C96FC18D1A}"/>
    <cellStyle name="Normal 7 4 6 2 2 2 2 4" xfId="16098" xr:uid="{3605FF11-A96C-4B5F-8FB7-99805CCB62D8}"/>
    <cellStyle name="Normal 7 4 6 2 2 2 3" xfId="8551" xr:uid="{C4F74542-B8A6-42C1-A393-BC01099B8C81}"/>
    <cellStyle name="Normal 7 4 6 2 2 2 3 2" xfId="28942" xr:uid="{484EA8FF-A658-414F-9465-055E6F23859F}"/>
    <cellStyle name="Normal 7 4 6 2 2 2 3 3" xfId="18931" xr:uid="{6981B120-B073-420F-B6D7-0CB1E2F8A322}"/>
    <cellStyle name="Normal 7 4 6 2 2 2 4" xfId="11384" xr:uid="{395CAD96-80CB-41CA-BD86-7FD10E6DB9DF}"/>
    <cellStyle name="Normal 7 4 6 2 2 2 4 2" xfId="21764" xr:uid="{50EB8523-F2CE-4146-8B69-A2E310D75B9E}"/>
    <cellStyle name="Normal 7 4 6 2 2 2 5" xfId="23313" xr:uid="{7176CF5D-11D8-4B27-8F9A-BFE9DC434CCA}"/>
    <cellStyle name="Normal 7 4 6 2 2 2 6" xfId="14059" xr:uid="{D5A276A3-7024-4E73-9B16-9116CA47891B}"/>
    <cellStyle name="Normal 7 4 6 2 2 3" xfId="4374" xr:uid="{A95130CF-C1A4-4A97-BA51-A9E1E46AC1AE}"/>
    <cellStyle name="Normal 7 4 6 2 2 3 2" xfId="9145" xr:uid="{8FB22CD3-2825-4E0D-8E2B-C6AE3C0C82EF}"/>
    <cellStyle name="Normal 7 4 6 2 2 3 2 2" xfId="29188" xr:uid="{D13D335D-E041-48E9-B7D1-4A67740958C5}"/>
    <cellStyle name="Normal 7 4 6 2 2 3 2 3" xfId="19525" xr:uid="{DB344710-F17E-418C-B4A2-630026663705}"/>
    <cellStyle name="Normal 7 4 6 2 2 3 3" xfId="11978" xr:uid="{8B36AEBF-4134-4BF8-A36C-9786466154DA}"/>
    <cellStyle name="Normal 7 4 6 2 2 3 3 2" xfId="22358" xr:uid="{C7F59C12-9CF7-4B47-9F45-F7C1BEC7C5BE}"/>
    <cellStyle name="Normal 7 4 6 2 2 3 4" xfId="25162" xr:uid="{3C115A6D-5126-4E2C-B507-31228BFAAE47}"/>
    <cellStyle name="Normal 7 4 6 2 2 3 5" xfId="16692" xr:uid="{D66D56DF-7F5C-49BE-BBB9-7F2F3686A2B0}"/>
    <cellStyle name="Normal 7 4 6 2 2 4" xfId="5460" xr:uid="{0CC6A5EB-0BCE-4510-BA88-5FEA0A5CE841}"/>
    <cellStyle name="Normal 7 4 6 2 2 4 2" xfId="28461" xr:uid="{5B671DBE-841C-4EF3-B4B0-44130DDBD783}"/>
    <cellStyle name="Normal 7 4 6 2 2 4 3" xfId="14757" xr:uid="{EDEA2358-8CBB-4A34-ADCC-15B892D84035}"/>
    <cellStyle name="Normal 7 4 6 2 2 5" xfId="7210" xr:uid="{C8622CF0-6FD8-4D48-B3CB-2AF7D2A7302D}"/>
    <cellStyle name="Normal 7 4 6 2 2 5 2" xfId="17590" xr:uid="{61377672-1CFC-4732-A347-7DE660EB372D}"/>
    <cellStyle name="Normal 7 4 6 2 2 6" xfId="10043" xr:uid="{65A19268-3767-4078-A796-2C4CBC861A87}"/>
    <cellStyle name="Normal 7 4 6 2 2 6 2" xfId="20423" xr:uid="{6EEB025A-54AB-4B21-B3FD-EFE52BBACBEC}"/>
    <cellStyle name="Normal 7 4 6 2 2 7" xfId="24148" xr:uid="{DF5D084C-42C6-42A0-B7E0-1157BB69E3A5}"/>
    <cellStyle name="Normal 7 4 6 2 2 8" xfId="13314" xr:uid="{165DDDD3-124E-47C3-91DC-3E4956AB94E1}"/>
    <cellStyle name="Normal 7 4 6 2 3" xfId="3474" xr:uid="{00000000-0005-0000-0000-0000B4080000}"/>
    <cellStyle name="Normal 7 4 6 2 3 2" xfId="4593" xr:uid="{AA9A90EB-6786-4553-BCF1-820E08D62D55}"/>
    <cellStyle name="Normal 7 4 6 2 3 2 2" xfId="9364" xr:uid="{C2246DDC-4E13-4C61-8968-6177DDB50795}"/>
    <cellStyle name="Normal 7 4 6 2 3 2 2 2" xfId="29334" xr:uid="{31266F53-CA8F-4EF3-8346-F5CE4DF6BBA1}"/>
    <cellStyle name="Normal 7 4 6 2 3 2 2 3" xfId="19744" xr:uid="{35689738-0262-4E2E-BAF1-64F685E77766}"/>
    <cellStyle name="Normal 7 4 6 2 3 2 3" xfId="12197" xr:uid="{BE3011C3-5EC8-436E-AAD2-BD8EF622F124}"/>
    <cellStyle name="Normal 7 4 6 2 3 2 3 2" xfId="22577" xr:uid="{8CC6CDDA-E727-4ED4-A72A-05F6C13D9FD8}"/>
    <cellStyle name="Normal 7 4 6 2 3 2 4" xfId="23991" xr:uid="{4D51B64E-BCB2-4EE1-B006-9BC0CD8C2EF3}"/>
    <cellStyle name="Normal 7 4 6 2 3 2 5" xfId="16911" xr:uid="{012AE3E8-1ED9-4641-AB2A-A7BB3922440C}"/>
    <cellStyle name="Normal 7 4 6 2 3 3" xfId="6528" xr:uid="{2EFCFD26-23A9-43B4-8E21-F6FB3260333C}"/>
    <cellStyle name="Normal 7 4 6 2 3 3 2" xfId="26700" xr:uid="{B4B5CA8E-1E02-446A-B17B-F16112AD7BB4}"/>
    <cellStyle name="Normal 7 4 6 2 3 3 3" xfId="16099" xr:uid="{6F902B5B-0EF3-4C63-810A-D291B05A10F1}"/>
    <cellStyle name="Normal 7 4 6 2 3 4" xfId="8552" xr:uid="{4687F2C9-0B83-42E4-B559-9E6EF6827985}"/>
    <cellStyle name="Normal 7 4 6 2 3 4 2" xfId="18932" xr:uid="{3B844C43-1343-40FE-BD7C-093E5C60487E}"/>
    <cellStyle name="Normal 7 4 6 2 3 5" xfId="11385" xr:uid="{D9D4C41C-9940-41B4-83A4-0C3BF2E3A360}"/>
    <cellStyle name="Normal 7 4 6 2 3 5 2" xfId="21765" xr:uid="{3A4A0930-732E-4036-913C-716D778E0713}"/>
    <cellStyle name="Normal 7 4 6 2 3 6" xfId="22898" xr:uid="{FC5630F8-D770-4D8E-B960-DE9C0187F3DE}"/>
    <cellStyle name="Normal 7 4 6 2 3 7" xfId="14060" xr:uid="{4CE8185E-7E44-4B27-A157-43795DCE7A16}"/>
    <cellStyle name="Normal 7 4 6 2 4" xfId="3472" xr:uid="{00000000-0005-0000-0000-0000B5080000}"/>
    <cellStyle name="Normal 7 4 6 2 4 2" xfId="6526" xr:uid="{A7065ACD-749C-4101-B617-76BAE472C0A7}"/>
    <cellStyle name="Normal 7 4 6 2 4 2 2" xfId="25904" xr:uid="{B86BAEC1-F979-42C6-99B5-2C2E12484112}"/>
    <cellStyle name="Normal 7 4 6 2 4 2 3" xfId="16097" xr:uid="{58F29C10-D636-4686-938A-855CF3DCD771}"/>
    <cellStyle name="Normal 7 4 6 2 4 3" xfId="8550" xr:uid="{0AEA8D9C-556A-403C-B4B1-97E240CDC933}"/>
    <cellStyle name="Normal 7 4 6 2 4 3 2" xfId="18930" xr:uid="{79DB9C0E-2454-4F95-BF3E-02655D6D29C7}"/>
    <cellStyle name="Normal 7 4 6 2 4 4" xfId="11383" xr:uid="{5704E751-D96F-4DBF-859F-4DEFDDB9AB3D}"/>
    <cellStyle name="Normal 7 4 6 2 4 4 2" xfId="21763" xr:uid="{731B8A3F-E65F-4DA0-8B6C-75A01AF6462B}"/>
    <cellStyle name="Normal 7 4 6 2 4 5" xfId="25049" xr:uid="{F842D7F2-DBC3-4B01-8A2B-4FBB6AB1F674}"/>
    <cellStyle name="Normal 7 4 6 2 4 6" xfId="14058" xr:uid="{3FA029E0-83EC-4C1E-924F-02FAFF8C3151}"/>
    <cellStyle name="Normal 7 4 6 2 5" xfId="2611" xr:uid="{00000000-0005-0000-0000-0000B6080000}"/>
    <cellStyle name="Normal 7 4 6 2 5 2" xfId="5874" xr:uid="{ED28E35E-3B05-43CA-8272-C98CFE752A4D}"/>
    <cellStyle name="Normal 7 4 6 2 5 2 2" xfId="28340" xr:uid="{AFB9A578-F33D-4994-B6A6-915A59C8352E}"/>
    <cellStyle name="Normal 7 4 6 2 5 2 3" xfId="15282" xr:uid="{183E967D-EBC3-47C1-BAF4-AC54C24D929C}"/>
    <cellStyle name="Normal 7 4 6 2 5 3" xfId="7735" xr:uid="{7E3AB69C-436C-401C-9731-4BF2E5CA0323}"/>
    <cellStyle name="Normal 7 4 6 2 5 3 2" xfId="18115" xr:uid="{37B93855-0475-488B-AD3D-C61E28883DFC}"/>
    <cellStyle name="Normal 7 4 6 2 5 4" xfId="10568" xr:uid="{B178F962-2657-4F24-AA8F-DE264DF48D23}"/>
    <cellStyle name="Normal 7 4 6 2 5 4 2" xfId="20948" xr:uid="{077C6A62-37F7-425D-AABA-A9B4B25DC1F8}"/>
    <cellStyle name="Normal 7 4 6 2 5 5" xfId="24141" xr:uid="{5151E569-3E21-4983-BF90-72E5D7566DF1}"/>
    <cellStyle name="Normal 7 4 6 2 5 6" xfId="12998" xr:uid="{B0D1F0C8-B578-42DD-9297-A7A26493E6A5}"/>
    <cellStyle name="Normal 7 4 6 2 6" xfId="2404" xr:uid="{00000000-0005-0000-0000-0000B1080000}"/>
    <cellStyle name="Normal 7 4 6 2 6 2" xfId="7530" xr:uid="{3E5CC756-B253-4B3C-9DB5-BDF4E3049137}"/>
    <cellStyle name="Normal 7 4 6 2 6 2 2" xfId="17910" xr:uid="{4F7B4801-3A30-4063-9945-9276C0972B4A}"/>
    <cellStyle name="Normal 7 4 6 2 6 3" xfId="10363" xr:uid="{D328754E-1865-498D-ABA5-A3AA117E1F7A}"/>
    <cellStyle name="Normal 7 4 6 2 6 3 2" xfId="20743" xr:uid="{89CE0C2E-16F7-4DA9-9179-5B9D4093E09C}"/>
    <cellStyle name="Normal 7 4 6 2 6 4" xfId="23612" xr:uid="{C63B725F-10E9-4005-B129-185D18AB4974}"/>
    <cellStyle name="Normal 7 4 6 2 6 5" xfId="15077" xr:uid="{686D7622-0DA7-455A-B5E0-6173D814EE00}"/>
    <cellStyle name="Normal 7 4 6 2 7" xfId="4104" xr:uid="{FBC0C879-14E9-4755-8B03-4CDD731C2FC5}"/>
    <cellStyle name="Normal 7 4 6 2 7 2" xfId="8877" xr:uid="{C58BACB1-648D-4A62-8DF5-AE1F6BC94290}"/>
    <cellStyle name="Normal 7 4 6 2 7 2 2" xfId="19257" xr:uid="{9DE98E81-F832-46FD-90D4-FD7D25B8E057}"/>
    <cellStyle name="Normal 7 4 6 2 7 3" xfId="11710" xr:uid="{74A38B67-90CA-4EEB-BF93-499AD9B73FD6}"/>
    <cellStyle name="Normal 7 4 6 2 7 3 2" xfId="22090" xr:uid="{D7F29AF2-0D5B-41BE-82B6-57DAC19ABB89}"/>
    <cellStyle name="Normal 7 4 6 2 7 4" xfId="16424" xr:uid="{637739DF-7C78-4B06-938E-04C37FC8F35F}"/>
    <cellStyle name="Normal 7 4 6 2 8" xfId="5459" xr:uid="{2F886AA2-4DDA-40FD-9E88-F748B011B828}"/>
    <cellStyle name="Normal 7 4 6 2 8 2" xfId="14756" xr:uid="{7FA1EA60-EAA8-429A-A717-719E22507350}"/>
    <cellStyle name="Normal 7 4 6 2 9" xfId="7209" xr:uid="{0EBDD1CB-AD53-45F4-AA45-AB9B37BCF00A}"/>
    <cellStyle name="Normal 7 4 6 2 9 2" xfId="17589" xr:uid="{6BC88A3B-1DCE-4ABE-9228-C1F329747FBB}"/>
    <cellStyle name="Normal 7 4 6 3" xfId="1445" xr:uid="{00000000-0005-0000-0000-00007C070000}"/>
    <cellStyle name="Normal 7 4 6 3 2" xfId="3475" xr:uid="{00000000-0005-0000-0000-0000B8080000}"/>
    <cellStyle name="Normal 7 4 6 3 2 2" xfId="6529" xr:uid="{35017E7D-4080-453E-9AB5-4EBD7D742297}"/>
    <cellStyle name="Normal 7 4 6 3 2 2 2" xfId="25594" xr:uid="{0F8CE7FB-386C-435B-A026-98059F5A95A9}"/>
    <cellStyle name="Normal 7 4 6 3 2 2 3" xfId="28534" xr:uid="{1F2CEFE1-D1FE-4130-ACC8-FD585A24FA99}"/>
    <cellStyle name="Normal 7 4 6 3 2 2 4" xfId="16100" xr:uid="{88626788-AA4A-42B7-8834-79CDBF1F5327}"/>
    <cellStyle name="Normal 7 4 6 3 2 3" xfId="8553" xr:uid="{8FB01244-A933-4F0C-BCDB-A633B5525C26}"/>
    <cellStyle name="Normal 7 4 6 3 2 3 2" xfId="28943" xr:uid="{B5BAFC47-2B98-4822-959C-22BE61FD9BC3}"/>
    <cellStyle name="Normal 7 4 6 3 2 3 3" xfId="18933" xr:uid="{763CE3F2-E5C5-47D8-BA0B-756F115B01F4}"/>
    <cellStyle name="Normal 7 4 6 3 2 4" xfId="11386" xr:uid="{3581D6B7-B0E6-457A-AA56-376099B8AF45}"/>
    <cellStyle name="Normal 7 4 6 3 2 4 2" xfId="21766" xr:uid="{9EAA1A85-C736-4161-8EB5-AE161B56076D}"/>
    <cellStyle name="Normal 7 4 6 3 2 5" xfId="23680" xr:uid="{F6B9E067-6AA6-466A-B3C9-A78C4E1F66B9}"/>
    <cellStyle name="Normal 7 4 6 3 2 6" xfId="14061" xr:uid="{22FA1A24-F2FC-4BFE-8BAB-1373E623DF80}"/>
    <cellStyle name="Normal 7 4 6 3 3" xfId="2836" xr:uid="{00000000-0005-0000-0000-0000B9080000}"/>
    <cellStyle name="Normal 7 4 6 3 3 2" xfId="6051" xr:uid="{9833E8C8-D664-4632-AEAC-06D0FE3225DB}"/>
    <cellStyle name="Normal 7 4 6 3 3 2 2" xfId="25924" xr:uid="{1F4B852F-4C06-42C4-AD07-13893317F0E1}"/>
    <cellStyle name="Normal 7 4 6 3 3 2 3" xfId="15505" xr:uid="{17B32C06-3280-4A63-81CA-C96A785D6C1D}"/>
    <cellStyle name="Normal 7 4 6 3 3 3" xfId="7958" xr:uid="{BC3F3018-7F28-4708-97DE-8915B1749A03}"/>
    <cellStyle name="Normal 7 4 6 3 3 3 2" xfId="18338" xr:uid="{27BA55F5-426F-4C43-9835-B844C5A2DD31}"/>
    <cellStyle name="Normal 7 4 6 3 3 4" xfId="10791" xr:uid="{EAA73794-EE82-4AE9-A943-B5B056B37C1A}"/>
    <cellStyle name="Normal 7 4 6 3 3 4 2" xfId="21171" xr:uid="{5A10CD32-36F2-438E-B345-DE2BDB4A9EFE}"/>
    <cellStyle name="Normal 7 4 6 3 3 5" xfId="22939" xr:uid="{FB4C0B42-AD50-4039-A7AA-357C00D435AC}"/>
    <cellStyle name="Normal 7 4 6 3 3 6" xfId="13313" xr:uid="{C3FCB08E-F407-46DD-8B97-023E94F4A4B3}"/>
    <cellStyle name="Normal 7 4 6 3 4" xfId="4222" xr:uid="{3D508AE3-1814-404D-9AC4-712273263D09}"/>
    <cellStyle name="Normal 7 4 6 3 4 2" xfId="8993" xr:uid="{CF3251C8-5F32-48E4-AEF0-9E4ECEFAC3C5}"/>
    <cellStyle name="Normal 7 4 6 3 4 2 2" xfId="29070" xr:uid="{1044CA18-5623-4314-B05D-5ABAAC6D8965}"/>
    <cellStyle name="Normal 7 4 6 3 4 2 3" xfId="19373" xr:uid="{3ADC7E10-6F86-492B-B40F-0999E1058B87}"/>
    <cellStyle name="Normal 7 4 6 3 4 3" xfId="11826" xr:uid="{059EDE9C-EEF9-4E19-A280-1845B7381291}"/>
    <cellStyle name="Normal 7 4 6 3 4 3 2" xfId="22206" xr:uid="{1E094AD0-1DCD-4C0E-9C66-5325193AEC02}"/>
    <cellStyle name="Normal 7 4 6 3 4 4" xfId="24426" xr:uid="{2757FBC0-CFF8-45CD-BA73-66D590E944AE}"/>
    <cellStyle name="Normal 7 4 6 3 4 5" xfId="16540" xr:uid="{E8F3403B-B7F8-45DF-841A-A643EC17ED5D}"/>
    <cellStyle name="Normal 7 4 6 3 5" xfId="5461" xr:uid="{ACED7834-840E-47D4-8EAE-013D3F8DD5E1}"/>
    <cellStyle name="Normal 7 4 6 3 5 2" xfId="28043" xr:uid="{DBA71A09-0ABB-419B-85A4-F90BCEADE320}"/>
    <cellStyle name="Normal 7 4 6 3 5 3" xfId="14758" xr:uid="{3F6B750F-8CA5-4894-B3FC-F21D8C721CA2}"/>
    <cellStyle name="Normal 7 4 6 3 6" xfId="7211" xr:uid="{C6DA2319-B02F-4D3C-BA00-AEB648EC567D}"/>
    <cellStyle name="Normal 7 4 6 3 6 2" xfId="17591" xr:uid="{F6ECAE9E-E100-48F6-90F1-82731369342C}"/>
    <cellStyle name="Normal 7 4 6 3 7" xfId="10044" xr:uid="{14B519C2-0820-4466-A584-7FE00120A0A3}"/>
    <cellStyle name="Normal 7 4 6 3 7 2" xfId="20424" xr:uid="{23B42D99-E8B9-470A-B34B-1E6BC71D1E6B}"/>
    <cellStyle name="Normal 7 4 6 3 8" xfId="23299" xr:uid="{D10B02A0-CC7F-451E-B557-50CF86281086}"/>
    <cellStyle name="Normal 7 4 6 3 9" xfId="12795" xr:uid="{4D297DEC-FC89-4059-A06B-191A9F90780A}"/>
    <cellStyle name="Normal 7 4 6 4" xfId="1446" xr:uid="{00000000-0005-0000-0000-00007D070000}"/>
    <cellStyle name="Normal 7 4 6 4 2" xfId="4594" xr:uid="{06556283-BC7A-40E8-B0B8-1D337E804B2B}"/>
    <cellStyle name="Normal 7 4 6 4 2 2" xfId="9365" xr:uid="{8802636A-28FD-46A2-8892-80F032F8547E}"/>
    <cellStyle name="Normal 7 4 6 4 2 2 2" xfId="29335" xr:uid="{61E34EF4-3A13-4C76-932B-12452DD5E700}"/>
    <cellStyle name="Normal 7 4 6 4 2 2 3" xfId="19745" xr:uid="{9021AC51-3EDE-4047-A68C-1E8C5C9E6091}"/>
    <cellStyle name="Normal 7 4 6 4 2 3" xfId="12198" xr:uid="{E5B5D3AD-DEE0-44EC-BCFE-0A1535C70484}"/>
    <cellStyle name="Normal 7 4 6 4 2 3 2" xfId="22578" xr:uid="{542A0DC7-1ED4-4D5E-AC95-46C3FA357628}"/>
    <cellStyle name="Normal 7 4 6 4 2 4" xfId="23084" xr:uid="{203B5CCE-9CAB-4CF3-AB1B-CA03B1CD66EE}"/>
    <cellStyle name="Normal 7 4 6 4 2 5" xfId="16912" xr:uid="{A4F82774-452B-493E-8F71-5D91F5FB0493}"/>
    <cellStyle name="Normal 7 4 6 4 3" xfId="5462" xr:uid="{B833A83F-A323-476C-BDC2-5D9177DC1535}"/>
    <cellStyle name="Normal 7 4 6 4 3 2" xfId="27061" xr:uid="{5B70F443-C489-4B90-8D3B-0BE26E28E497}"/>
    <cellStyle name="Normal 7 4 6 4 3 3" xfId="14759" xr:uid="{D5F94BAF-D334-43DC-B93D-852F0F7F4488}"/>
    <cellStyle name="Normal 7 4 6 4 4" xfId="7212" xr:uid="{BA01F59F-0ADB-4B7F-9840-4EDC9AA8FB21}"/>
    <cellStyle name="Normal 7 4 6 4 4 2" xfId="17592" xr:uid="{49834D77-38BE-4EF6-A045-C2AA3B4A435F}"/>
    <cellStyle name="Normal 7 4 6 4 5" xfId="10045" xr:uid="{7AFF5F4B-400D-4BCE-852F-FB4131887FFD}"/>
    <cellStyle name="Normal 7 4 6 4 5 2" xfId="20425" xr:uid="{1A653C84-D28E-46F4-871C-FFFD91262864}"/>
    <cellStyle name="Normal 7 4 6 4 6" xfId="23258" xr:uid="{3DF2D86D-5F6B-4241-8670-53457CA0D6BC}"/>
    <cellStyle name="Normal 7 4 6 4 7" xfId="14062" xr:uid="{EED9FD42-1709-4C37-A935-014C3E30E31B}"/>
    <cellStyle name="Normal 7 4 6 5" xfId="2995" xr:uid="{00000000-0005-0000-0000-0000BB080000}"/>
    <cellStyle name="Normal 7 4 6 5 2" xfId="6144" xr:uid="{55E48DA5-4B76-478A-BA7F-7495F63ACFBE}"/>
    <cellStyle name="Normal 7 4 6 5 2 2" xfId="22635" xr:uid="{67BD9E09-E9FD-4CC8-B327-D9551139194D}"/>
    <cellStyle name="Normal 7 4 6 5 2 3" xfId="26802" xr:uid="{643CC87A-6649-4CAA-9C93-5E302EDF844F}"/>
    <cellStyle name="Normal 7 4 6 5 2 4" xfId="15622" xr:uid="{0EFCFE9F-1BB0-4F14-9B97-C7E15DF2761F}"/>
    <cellStyle name="Normal 7 4 6 5 3" xfId="8075" xr:uid="{8814ED0B-8579-4B4A-ACC6-722A933F1F07}"/>
    <cellStyle name="Normal 7 4 6 5 3 2" xfId="28768" xr:uid="{CB6418F2-424E-4ABA-9D8A-0060B00E9E94}"/>
    <cellStyle name="Normal 7 4 6 5 3 3" xfId="18455" xr:uid="{7AAF2FE2-E9AE-437F-B825-DB61440AA9F7}"/>
    <cellStyle name="Normal 7 4 6 5 4" xfId="10908" xr:uid="{DFAA71AD-5AE9-4FD7-A701-8DD957708B93}"/>
    <cellStyle name="Normal 7 4 6 5 4 2" xfId="21288" xr:uid="{0F31019A-44AE-4AE4-8E49-3FAD3C383265}"/>
    <cellStyle name="Normal 7 4 6 5 5" xfId="24814" xr:uid="{55A88DCE-7EB1-4825-A9C5-5692F014DE4E}"/>
    <cellStyle name="Normal 7 4 6 5 6" xfId="13493" xr:uid="{DAFD1A46-5ED7-4040-809C-00EB2EDC4E0E}"/>
    <cellStyle name="Normal 7 4 6 6" xfId="2448" xr:uid="{00000000-0005-0000-0000-0000BC080000}"/>
    <cellStyle name="Normal 7 4 6 6 2" xfId="5741" xr:uid="{91DC8A24-84B8-44CC-8DAF-4A1B7006D8FA}"/>
    <cellStyle name="Normal 7 4 6 6 2 2" xfId="28601" xr:uid="{1008F856-5904-4562-8ABB-82B63C120CBB}"/>
    <cellStyle name="Normal 7 4 6 6 2 3" xfId="15119" xr:uid="{34BBFA9B-2282-4D60-A8D3-7F1983AF70F9}"/>
    <cellStyle name="Normal 7 4 6 6 3" xfId="7572" xr:uid="{38F769B6-93FF-41AE-989A-483E7E0C64A6}"/>
    <cellStyle name="Normal 7 4 6 6 3 2" xfId="17952" xr:uid="{E56532B5-334C-41A0-9408-9A8D9896B87A}"/>
    <cellStyle name="Normal 7 4 6 6 4" xfId="10405" xr:uid="{D4173E3F-45A5-4BB0-BA83-B0B90F13EDE9}"/>
    <cellStyle name="Normal 7 4 6 6 4 2" xfId="20785" xr:uid="{6E430E16-8CFC-444C-A9D6-F231C478AA65}"/>
    <cellStyle name="Normal 7 4 6 6 5" xfId="23459" xr:uid="{15E33F00-4954-4425-BC03-3D6722B643D9}"/>
    <cellStyle name="Normal 7 4 6 6 6" xfId="12835" xr:uid="{9DA777EC-6CF3-41AD-9C1B-C781CB28E336}"/>
    <cellStyle name="Normal 7 4 6 7" xfId="2202" xr:uid="{00000000-0005-0000-0000-0000B0080000}"/>
    <cellStyle name="Normal 7 4 6 7 2" xfId="7328" xr:uid="{A8F81ABD-473B-4918-9E04-DB1C766D92A5}"/>
    <cellStyle name="Normal 7 4 6 7 2 2" xfId="17708" xr:uid="{FDCE9D7A-B89D-40BB-BEA4-74A61A8B40CC}"/>
    <cellStyle name="Normal 7 4 6 7 3" xfId="10161" xr:uid="{2C0D19E8-C15D-422B-B923-BD2F5C035D3B}"/>
    <cellStyle name="Normal 7 4 6 7 3 2" xfId="20541" xr:uid="{394CAB9D-35A2-4A86-937B-5F0D8D6D7041}"/>
    <cellStyle name="Normal 7 4 6 7 4" xfId="24838" xr:uid="{9E5FDA80-4CAB-44E3-B4E4-46156B50308A}"/>
    <cellStyle name="Normal 7 4 6 7 5" xfId="14875" xr:uid="{5DF8B1D1-0475-4895-BFC3-551D63DE687A}"/>
    <cellStyle name="Normal 7 4 6 8" xfId="4072" xr:uid="{33E269F1-C808-433A-91A0-C4A75B23DD7C}"/>
    <cellStyle name="Normal 7 4 6 8 2" xfId="8851" xr:uid="{A6AB4A80-9BD7-4DBA-8503-88D339F7795E}"/>
    <cellStyle name="Normal 7 4 6 8 2 2" xfId="19231" xr:uid="{A79640B2-7119-4697-9C1C-115D9A4EAF16}"/>
    <cellStyle name="Normal 7 4 6 8 3" xfId="11684" xr:uid="{D99C783C-3268-4C21-8A0E-0C682639B465}"/>
    <cellStyle name="Normal 7 4 6 8 3 2" xfId="22064" xr:uid="{F152A3B2-D04F-4AD8-83C6-2BB298DF8924}"/>
    <cellStyle name="Normal 7 4 6 8 4" xfId="16398" xr:uid="{BD37A6C5-F0BE-4A49-BB6C-8F9B0900EB06}"/>
    <cellStyle name="Normal 7 4 6 9" xfId="5458" xr:uid="{71C8AF85-F312-4E30-893B-D1658E4F63A4}"/>
    <cellStyle name="Normal 7 4 6 9 2" xfId="14755" xr:uid="{F214C8CE-D46B-4D80-9E30-215AC376FC0F}"/>
    <cellStyle name="Normal 7 4 7" xfId="1447" xr:uid="{00000000-0005-0000-0000-00007E070000}"/>
    <cellStyle name="Normal 7 4 7 10" xfId="7213" xr:uid="{B79F1174-C0EF-43EE-B43A-E3C61683CAC6}"/>
    <cellStyle name="Normal 7 4 7 10 2" xfId="17593" xr:uid="{95B2FC8A-E885-4B3B-B5EC-02781C1A58EC}"/>
    <cellStyle name="Normal 7 4 7 11" xfId="10046" xr:uid="{61F7AF7F-836E-4902-8FA2-4DFDAF1457E1}"/>
    <cellStyle name="Normal 7 4 7 11 2" xfId="20426" xr:uid="{ACDF87DF-0957-4653-A0EB-E45124CC174F}"/>
    <cellStyle name="Normal 7 4 7 12" xfId="23782" xr:uid="{A414E85A-79DA-4583-8CF8-9F03726BE8F9}"/>
    <cellStyle name="Normal 7 4 7 13" xfId="12494" xr:uid="{E3FF85BB-8BF9-4B25-ADB5-6C1CD46C9B5C}"/>
    <cellStyle name="Normal 7 4 7 2" xfId="1448" xr:uid="{00000000-0005-0000-0000-00007F070000}"/>
    <cellStyle name="Normal 7 4 7 2 10" xfId="10047" xr:uid="{F40C03E6-EB31-4D47-9DB7-C15F15CCF13A}"/>
    <cellStyle name="Normal 7 4 7 2 10 2" xfId="20427" xr:uid="{F6D054F0-4AB0-4B3F-95C6-26A0388FEC62}"/>
    <cellStyle name="Normal 7 4 7 2 11" xfId="23600" xr:uid="{31F11D70-37E3-4F73-9881-E3BF5C0B086F}"/>
    <cellStyle name="Normal 7 4 7 2 12" xfId="12638" xr:uid="{C1B98FB0-5037-4A65-BF12-7FE07AB74A9A}"/>
    <cellStyle name="Normal 7 4 7 2 2" xfId="1449" xr:uid="{00000000-0005-0000-0000-000080070000}"/>
    <cellStyle name="Normal 7 4 7 2 2 2" xfId="3477" xr:uid="{00000000-0005-0000-0000-0000C0080000}"/>
    <cellStyle name="Normal 7 4 7 2 2 2 2" xfId="6531" xr:uid="{835532A3-77B8-450B-8517-EF41F501D9C9}"/>
    <cellStyle name="Normal 7 4 7 2 2 2 2 2" xfId="27876" xr:uid="{753EB7B4-3D9C-4D5D-A3FC-F4E5B8D41D55}"/>
    <cellStyle name="Normal 7 4 7 2 2 2 2 3" xfId="26174" xr:uid="{0582B580-DB86-483F-8105-DFA09FC7ADC3}"/>
    <cellStyle name="Normal 7 4 7 2 2 2 2 4" xfId="16102" xr:uid="{C69B7FE9-6CA8-4618-B6CE-089E9D15D73F}"/>
    <cellStyle name="Normal 7 4 7 2 2 2 3" xfId="8555" xr:uid="{CF3D07B9-FEBB-483E-9979-C38A4907E144}"/>
    <cellStyle name="Normal 7 4 7 2 2 2 3 2" xfId="28944" xr:uid="{569A284B-BF6D-43C1-912F-2FBEB10DEC4A}"/>
    <cellStyle name="Normal 7 4 7 2 2 2 3 3" xfId="18935" xr:uid="{B79C1081-154D-47F1-BE0F-7D0B459F0F90}"/>
    <cellStyle name="Normal 7 4 7 2 2 2 4" xfId="11388" xr:uid="{198CE081-D38D-41D3-BA1F-18F68ADDD82A}"/>
    <cellStyle name="Normal 7 4 7 2 2 2 4 2" xfId="21768" xr:uid="{E91A20DD-98E4-4926-83CB-3B99B424C5A2}"/>
    <cellStyle name="Normal 7 4 7 2 2 2 5" xfId="25068" xr:uid="{2EAD1687-EDF3-4532-8749-D9E3BE5D5912}"/>
    <cellStyle name="Normal 7 4 7 2 2 2 6" xfId="14064" xr:uid="{B8C2BAA5-061A-4030-945D-403DD5A96AFD}"/>
    <cellStyle name="Normal 7 4 7 2 2 3" xfId="4375" xr:uid="{BFB4A6B1-5B30-48CD-8C71-C8027AED9B9E}"/>
    <cellStyle name="Normal 7 4 7 2 2 3 2" xfId="9146" xr:uid="{1151F43E-E6E9-4C32-97FE-1859BBC3D077}"/>
    <cellStyle name="Normal 7 4 7 2 2 3 2 2" xfId="29189" xr:uid="{1E835761-F2DC-4A00-B563-DEBA163B5F0C}"/>
    <cellStyle name="Normal 7 4 7 2 2 3 2 3" xfId="19526" xr:uid="{635DC76E-0DCC-4D5C-B01B-95173782E5BA}"/>
    <cellStyle name="Normal 7 4 7 2 2 3 3" xfId="11979" xr:uid="{890425D6-E295-44D2-A670-FE1A4CBAF665}"/>
    <cellStyle name="Normal 7 4 7 2 2 3 3 2" xfId="22359" xr:uid="{7B6E5C9E-F032-49CB-93ED-49F1925F2AEC}"/>
    <cellStyle name="Normal 7 4 7 2 2 3 4" xfId="22919" xr:uid="{180EDF12-3F04-42F0-9650-D5BA1FEAAC50}"/>
    <cellStyle name="Normal 7 4 7 2 2 3 5" xfId="16693" xr:uid="{0B8F5DD4-C2A8-408C-AB7A-BFA92340C3F0}"/>
    <cellStyle name="Normal 7 4 7 2 2 4" xfId="5465" xr:uid="{085C80A0-B636-43BC-B6E0-918B21F9F4FE}"/>
    <cellStyle name="Normal 7 4 7 2 2 4 2" xfId="27875" xr:uid="{A0231EC6-6DBA-425B-A7BE-ECB7CCE7148D}"/>
    <cellStyle name="Normal 7 4 7 2 2 4 3" xfId="14762" xr:uid="{814A1EDD-0F76-4742-802A-DDF1E255A252}"/>
    <cellStyle name="Normal 7 4 7 2 2 5" xfId="7215" xr:uid="{60B59DE1-CF70-4DFA-83F7-D16E015BB124}"/>
    <cellStyle name="Normal 7 4 7 2 2 5 2" xfId="17595" xr:uid="{114C42DE-3216-4CD0-832F-26E415C0D56A}"/>
    <cellStyle name="Normal 7 4 7 2 2 6" xfId="10048" xr:uid="{0E815CF9-78A4-4845-B442-F14A9B09353A}"/>
    <cellStyle name="Normal 7 4 7 2 2 6 2" xfId="20428" xr:uid="{CEFB5057-1F37-48F9-A9C3-5EA3C85E5147}"/>
    <cellStyle name="Normal 7 4 7 2 2 7" xfId="25193" xr:uid="{809CDBE0-EF51-474A-8E89-25D65B8BA3D0}"/>
    <cellStyle name="Normal 7 4 7 2 2 8" xfId="13316" xr:uid="{1AADC6D2-94A6-4D00-8F14-11595BDC81F5}"/>
    <cellStyle name="Normal 7 4 7 2 3" xfId="3478" xr:uid="{00000000-0005-0000-0000-0000C1080000}"/>
    <cellStyle name="Normal 7 4 7 2 3 2" xfId="4595" xr:uid="{1689FB8F-5DB2-4F3F-8C00-9F23EBA7B220}"/>
    <cellStyle name="Normal 7 4 7 2 3 2 2" xfId="9366" xr:uid="{087BBC59-C397-489E-9DBF-0D4209A62F13}"/>
    <cellStyle name="Normal 7 4 7 2 3 2 2 2" xfId="29336" xr:uid="{DBD29D0C-9D6F-4A27-B56E-90DEE53D2EFB}"/>
    <cellStyle name="Normal 7 4 7 2 3 2 2 3" xfId="19746" xr:uid="{522F09AD-AAD5-4A97-BAC3-DBA3DE60D4F5}"/>
    <cellStyle name="Normal 7 4 7 2 3 2 3" xfId="12199" xr:uid="{55C93E96-8871-49B4-80C9-9B89DE07AEDE}"/>
    <cellStyle name="Normal 7 4 7 2 3 2 3 2" xfId="22579" xr:uid="{2AA920AA-7192-4A4A-9C0E-282153FC5606}"/>
    <cellStyle name="Normal 7 4 7 2 3 2 4" xfId="22801" xr:uid="{82676B81-828D-4BDD-8E8C-6D58812B4460}"/>
    <cellStyle name="Normal 7 4 7 2 3 2 5" xfId="16913" xr:uid="{7726C983-AA88-4D6C-AFCD-8DB7CCB30F29}"/>
    <cellStyle name="Normal 7 4 7 2 3 3" xfId="6532" xr:uid="{A95C4F38-A94E-4D03-9440-684836A648C8}"/>
    <cellStyle name="Normal 7 4 7 2 3 3 2" xfId="26902" xr:uid="{F523E6E7-5F38-4FFB-92F5-496B29A97F41}"/>
    <cellStyle name="Normal 7 4 7 2 3 3 3" xfId="16103" xr:uid="{6CC3315D-F4AA-41D1-955C-B870089E995B}"/>
    <cellStyle name="Normal 7 4 7 2 3 4" xfId="8556" xr:uid="{2D62317B-2C70-4287-8FDF-457891378A2F}"/>
    <cellStyle name="Normal 7 4 7 2 3 4 2" xfId="18936" xr:uid="{9138CF04-DC4A-4C56-B8F5-CD86EB6CC4C6}"/>
    <cellStyle name="Normal 7 4 7 2 3 5" xfId="11389" xr:uid="{F5B87F4C-24F6-4D73-BE1F-956492E1AA20}"/>
    <cellStyle name="Normal 7 4 7 2 3 5 2" xfId="21769" xr:uid="{180E7CB1-72AC-4F60-BA6F-72C3B5C0D1D7}"/>
    <cellStyle name="Normal 7 4 7 2 3 6" xfId="23658" xr:uid="{433E7EB2-4F66-404D-BD3F-C6CCCB4C2BAA}"/>
    <cellStyle name="Normal 7 4 7 2 3 7" xfId="14065" xr:uid="{14FE246A-9A3A-422B-AFD3-FFE4BA1479EC}"/>
    <cellStyle name="Normal 7 4 7 2 4" xfId="3476" xr:uid="{00000000-0005-0000-0000-0000C2080000}"/>
    <cellStyle name="Normal 7 4 7 2 4 2" xfId="6530" xr:uid="{AC873C04-59CF-44C5-B9D8-1244FA312A75}"/>
    <cellStyle name="Normal 7 4 7 2 4 2 2" xfId="28691" xr:uid="{F47CEBB1-A5FF-4223-AC54-5E4BFE1C4D05}"/>
    <cellStyle name="Normal 7 4 7 2 4 2 3" xfId="16101" xr:uid="{0ECF9ED6-B2E9-400C-A529-9D0DA49C269C}"/>
    <cellStyle name="Normal 7 4 7 2 4 3" xfId="8554" xr:uid="{0AEB99EA-8B24-4814-9EAD-C812A5E1DFA2}"/>
    <cellStyle name="Normal 7 4 7 2 4 3 2" xfId="18934" xr:uid="{FBF54366-F1B3-4EB3-9265-3AA238B11917}"/>
    <cellStyle name="Normal 7 4 7 2 4 4" xfId="11387" xr:uid="{CF7BF7FC-13C8-4CF2-A553-3E054EC32361}"/>
    <cellStyle name="Normal 7 4 7 2 4 4 2" xfId="21767" xr:uid="{7FBBBFD2-9D3F-4570-8E8D-42FCDBA696EF}"/>
    <cellStyle name="Normal 7 4 7 2 4 5" xfId="23080" xr:uid="{F500A9A7-03FF-48CE-B3DA-7D9A7BF22254}"/>
    <cellStyle name="Normal 7 4 7 2 4 6" xfId="14063" xr:uid="{944BD33C-BC03-4ECA-8058-07C53A9CECA4}"/>
    <cellStyle name="Normal 7 4 7 2 5" xfId="2658" xr:uid="{00000000-0005-0000-0000-0000C3080000}"/>
    <cellStyle name="Normal 7 4 7 2 5 2" xfId="5917" xr:uid="{443DCE2B-1BCC-4789-BC72-DF370AE7C418}"/>
    <cellStyle name="Normal 7 4 7 2 5 2 2" xfId="28336" xr:uid="{8B00CD0F-65F8-4F19-92C2-FBEC85C3723B}"/>
    <cellStyle name="Normal 7 4 7 2 5 2 3" xfId="15329" xr:uid="{BC3654FF-F640-4849-BBE5-A074CF7AE471}"/>
    <cellStyle name="Normal 7 4 7 2 5 3" xfId="7782" xr:uid="{96DFB3CC-A7FD-4EDB-A126-275A452086D4}"/>
    <cellStyle name="Normal 7 4 7 2 5 3 2" xfId="18162" xr:uid="{BB748B09-C445-4262-A3D2-665784591EBE}"/>
    <cellStyle name="Normal 7 4 7 2 5 4" xfId="10615" xr:uid="{9E00C11B-8CA0-4262-9313-24F7205A5E35}"/>
    <cellStyle name="Normal 7 4 7 2 5 4 2" xfId="20995" xr:uid="{44ACAF02-FCC8-46FF-BCFC-1AC8A436311E}"/>
    <cellStyle name="Normal 7 4 7 2 5 5" xfId="24247" xr:uid="{9652E4A4-661C-461F-A4E5-6C30D82367C9}"/>
    <cellStyle name="Normal 7 4 7 2 5 6" xfId="13059" xr:uid="{497D5461-BAB8-482E-AEF1-32484752C112}"/>
    <cellStyle name="Normal 7 4 7 2 6" xfId="2405" xr:uid="{00000000-0005-0000-0000-0000BE080000}"/>
    <cellStyle name="Normal 7 4 7 2 6 2" xfId="7531" xr:uid="{12C15163-D3D2-4099-AD4D-3F32D16C7917}"/>
    <cellStyle name="Normal 7 4 7 2 6 2 2" xfId="17911" xr:uid="{752FFE43-BDC1-4658-8EE9-E42E01502B7F}"/>
    <cellStyle name="Normal 7 4 7 2 6 3" xfId="10364" xr:uid="{414B79A5-C223-41B1-8954-D6404FDB9F63}"/>
    <cellStyle name="Normal 7 4 7 2 6 3 2" xfId="20744" xr:uid="{8E74309E-0898-4694-8E1E-F07D1D4CC7CA}"/>
    <cellStyle name="Normal 7 4 7 2 6 4" xfId="24275" xr:uid="{9D38924A-EC67-40DF-9F6E-C50DBBED1E9D}"/>
    <cellStyle name="Normal 7 4 7 2 6 5" xfId="15078" xr:uid="{73E8DB9B-F18A-47A6-8E5F-C8FA1EF47659}"/>
    <cellStyle name="Normal 7 4 7 2 7" xfId="4105" xr:uid="{D87A775D-18FB-45E1-96AA-50CF7B162F1F}"/>
    <cellStyle name="Normal 7 4 7 2 7 2" xfId="8878" xr:uid="{DF991E6F-1F0C-44AE-BA6A-543E71D4749D}"/>
    <cellStyle name="Normal 7 4 7 2 7 2 2" xfId="19258" xr:uid="{3B727B29-FCC8-4D2C-8F00-B26C7C7D7724}"/>
    <cellStyle name="Normal 7 4 7 2 7 3" xfId="11711" xr:uid="{16BF8E4F-AD5A-4707-A9DC-F6654F932618}"/>
    <cellStyle name="Normal 7 4 7 2 7 3 2" xfId="22091" xr:uid="{97491C52-85E1-4BAA-A2A7-BD76FA8D6397}"/>
    <cellStyle name="Normal 7 4 7 2 7 4" xfId="16425" xr:uid="{A5E909EF-B5C4-4877-941B-A3659F729203}"/>
    <cellStyle name="Normal 7 4 7 2 8" xfId="5464" xr:uid="{6F0B7010-59EE-490E-8ED4-B783C191CA87}"/>
    <cellStyle name="Normal 7 4 7 2 8 2" xfId="14761" xr:uid="{78E2288B-5128-4C6D-9A0F-3CB5109E590F}"/>
    <cellStyle name="Normal 7 4 7 2 9" xfId="7214" xr:uid="{F4913F37-2E7F-4915-B248-3364406353F7}"/>
    <cellStyle name="Normal 7 4 7 2 9 2" xfId="17594" xr:uid="{4B90E811-204E-4212-A726-358031C684E7}"/>
    <cellStyle name="Normal 7 4 7 3" xfId="1450" xr:uid="{00000000-0005-0000-0000-000081070000}"/>
    <cellStyle name="Normal 7 4 7 3 2" xfId="3479" xr:uid="{00000000-0005-0000-0000-0000C5080000}"/>
    <cellStyle name="Normal 7 4 7 3 2 2" xfId="6533" xr:uid="{61706EA8-5D82-469E-B186-E0431E394375}"/>
    <cellStyle name="Normal 7 4 7 3 2 2 2" xfId="25748" xr:uid="{ECFDC6EF-3C9F-4A61-BFBD-7FDC7F3C51B4}"/>
    <cellStyle name="Normal 7 4 7 3 2 2 3" xfId="28067" xr:uid="{7AFE8E7C-95E4-4E6B-ACC6-3E6100D2653B}"/>
    <cellStyle name="Normal 7 4 7 3 2 2 4" xfId="16104" xr:uid="{4493339F-23EC-4A52-A00A-F6BE7069BBA3}"/>
    <cellStyle name="Normal 7 4 7 3 2 3" xfId="8557" xr:uid="{335C79E9-6054-4027-BE5B-C25C41F48C52}"/>
    <cellStyle name="Normal 7 4 7 3 2 3 2" xfId="28945" xr:uid="{B5E39330-300B-4FD5-ACC7-490077C31DCA}"/>
    <cellStyle name="Normal 7 4 7 3 2 3 3" xfId="18937" xr:uid="{6FA3E757-27A9-4C60-9684-D2642DBB38CC}"/>
    <cellStyle name="Normal 7 4 7 3 2 4" xfId="11390" xr:uid="{086E2616-65C5-472F-8D1A-8BD68DCA150D}"/>
    <cellStyle name="Normal 7 4 7 3 2 4 2" xfId="21770" xr:uid="{F7D4E1DB-B764-47EB-B5F7-06B498E5C787}"/>
    <cellStyle name="Normal 7 4 7 3 2 5" xfId="23228" xr:uid="{4AB5FA36-6094-498D-AF13-7EB6F3BD39B5}"/>
    <cellStyle name="Normal 7 4 7 3 2 6" xfId="14066" xr:uid="{753790BE-DA64-4AB2-9067-92DD94E84573}"/>
    <cellStyle name="Normal 7 4 7 3 3" xfId="2837" xr:uid="{00000000-0005-0000-0000-0000C6080000}"/>
    <cellStyle name="Normal 7 4 7 3 3 2" xfId="6052" xr:uid="{8DE4C71E-332A-403D-A415-A81138DD4354}"/>
    <cellStyle name="Normal 7 4 7 3 3 2 2" xfId="26052" xr:uid="{D388C9E6-6518-457A-8D14-B941CACB46EC}"/>
    <cellStyle name="Normal 7 4 7 3 3 2 3" xfId="15506" xr:uid="{E0B7F2D8-A1B1-452C-A864-AEFFD9A3EB8E}"/>
    <cellStyle name="Normal 7 4 7 3 3 3" xfId="7959" xr:uid="{BBE9A254-9019-4A38-B50A-12B081FC8543}"/>
    <cellStyle name="Normal 7 4 7 3 3 3 2" xfId="18339" xr:uid="{7CEA1581-C4CF-43FD-8F79-132B725EA5F5}"/>
    <cellStyle name="Normal 7 4 7 3 3 4" xfId="10792" xr:uid="{03794532-AD69-4E82-B4E9-AF8643F71B54}"/>
    <cellStyle name="Normal 7 4 7 3 3 4 2" xfId="21172" xr:uid="{1B24BDCB-82BC-4609-BCA8-2D409AFBA1C1}"/>
    <cellStyle name="Normal 7 4 7 3 3 5" xfId="23418" xr:uid="{00DB68DD-9B57-4227-8DE6-69BEA69A5BDB}"/>
    <cellStyle name="Normal 7 4 7 3 3 6" xfId="13315" xr:uid="{79771691-01FB-4CD5-A8C5-73D033E20F8D}"/>
    <cellStyle name="Normal 7 4 7 3 4" xfId="4223" xr:uid="{868E8642-FD9A-4C16-A2A9-CB4C8F6EC4D8}"/>
    <cellStyle name="Normal 7 4 7 3 4 2" xfId="8994" xr:uid="{4A114C44-F849-4837-A218-8C4BFC20DB6C}"/>
    <cellStyle name="Normal 7 4 7 3 4 2 2" xfId="29071" xr:uid="{D37E2849-96A6-402D-BF6D-51D76082C881}"/>
    <cellStyle name="Normal 7 4 7 3 4 2 3" xfId="19374" xr:uid="{04B4192F-13C7-40A9-B41F-D9FDD757D52F}"/>
    <cellStyle name="Normal 7 4 7 3 4 3" xfId="11827" xr:uid="{3E2A0BF3-04EF-4A8F-A8FE-C3832F6D8A17}"/>
    <cellStyle name="Normal 7 4 7 3 4 3 2" xfId="22207" xr:uid="{D5CE6415-826C-4C7E-B729-9BC35B831ED8}"/>
    <cellStyle name="Normal 7 4 7 3 4 4" xfId="23215" xr:uid="{15E37647-CD6C-4DA4-BBA4-28A47CCC4BEB}"/>
    <cellStyle name="Normal 7 4 7 3 4 5" xfId="16541" xr:uid="{AD8FF9A8-C77A-44FB-9887-9087FCBC4094}"/>
    <cellStyle name="Normal 7 4 7 3 5" xfId="5466" xr:uid="{8D25D220-2FF2-43BE-BC8F-56B4161337FE}"/>
    <cellStyle name="Normal 7 4 7 3 5 2" xfId="27924" xr:uid="{2BBADF59-D9E5-42CB-B28C-CEA4A398C5D1}"/>
    <cellStyle name="Normal 7 4 7 3 5 3" xfId="14763" xr:uid="{D8A35B42-5228-4B3B-9E71-60B74908A532}"/>
    <cellStyle name="Normal 7 4 7 3 6" xfId="7216" xr:uid="{126128AB-A05E-4E92-A97F-5888BB8AD877}"/>
    <cellStyle name="Normal 7 4 7 3 6 2" xfId="17596" xr:uid="{436869C4-895A-4BA2-967B-234A76F89593}"/>
    <cellStyle name="Normal 7 4 7 3 7" xfId="10049" xr:uid="{2CCB0FF7-08CC-42D7-90B9-D3F0BB1A6436}"/>
    <cellStyle name="Normal 7 4 7 3 7 2" xfId="20429" xr:uid="{CD933EEC-61EC-456A-8E02-A24EDE00DC1D}"/>
    <cellStyle name="Normal 7 4 7 3 8" xfId="24363" xr:uid="{BD47C77D-257C-4527-977A-0E9C6C74B7D7}"/>
    <cellStyle name="Normal 7 4 7 3 9" xfId="12796" xr:uid="{9A8FCB18-907D-4ABD-B53A-8AE5A6F7F03E}"/>
    <cellStyle name="Normal 7 4 7 4" xfId="1451" xr:uid="{00000000-0005-0000-0000-000082070000}"/>
    <cellStyle name="Normal 7 4 7 4 2" xfId="4596" xr:uid="{FB99FE3F-BCFD-4770-AC9D-0E013FACC6CA}"/>
    <cellStyle name="Normal 7 4 7 4 2 2" xfId="9367" xr:uid="{0289CCA7-D936-43D2-BC28-CC7ED5349085}"/>
    <cellStyle name="Normal 7 4 7 4 2 2 2" xfId="29337" xr:uid="{D4D4E986-8887-481B-82EF-15450503BCC6}"/>
    <cellStyle name="Normal 7 4 7 4 2 2 3" xfId="19747" xr:uid="{13D5F93D-EBD5-4BFA-8470-D17F42C52125}"/>
    <cellStyle name="Normal 7 4 7 4 2 3" xfId="12200" xr:uid="{02996C38-3969-42E9-BBB1-7FF44A0DEB9F}"/>
    <cellStyle name="Normal 7 4 7 4 2 3 2" xfId="22580" xr:uid="{E90656C2-4548-4684-A2EA-CCE35561E46B}"/>
    <cellStyle name="Normal 7 4 7 4 2 4" xfId="25705" xr:uid="{A431ED13-DEE9-4D05-BFBD-82AE9B4033C6}"/>
    <cellStyle name="Normal 7 4 7 4 2 5" xfId="16914" xr:uid="{DDF9C28C-4DC4-4803-85E5-CD40F5201F86}"/>
    <cellStyle name="Normal 7 4 7 4 3" xfId="5467" xr:uid="{FCC12BAB-EB74-49EA-92F5-4DD47FAEF40D}"/>
    <cellStyle name="Normal 7 4 7 4 3 2" xfId="27194" xr:uid="{005C267B-13B8-4241-9E1F-9D6D0C8A2373}"/>
    <cellStyle name="Normal 7 4 7 4 3 3" xfId="14764" xr:uid="{F961C8CD-6951-4227-9997-B8ED73975A66}"/>
    <cellStyle name="Normal 7 4 7 4 4" xfId="7217" xr:uid="{78F1A636-2A49-46B5-B168-6DA0297DA514}"/>
    <cellStyle name="Normal 7 4 7 4 4 2" xfId="17597" xr:uid="{A0C1DAC9-3967-4DE6-A4E0-BC2933ECC7B0}"/>
    <cellStyle name="Normal 7 4 7 4 5" xfId="10050" xr:uid="{247CB7BF-F3AB-4FAB-8849-615BBF88BFE3}"/>
    <cellStyle name="Normal 7 4 7 4 5 2" xfId="20430" xr:uid="{433360EF-24F2-44FE-B491-00832D4F3C4C}"/>
    <cellStyle name="Normal 7 4 7 4 6" xfId="23940" xr:uid="{4B8E3C43-E3F8-45A4-B209-D344009322F9}"/>
    <cellStyle name="Normal 7 4 7 4 7" xfId="14067" xr:uid="{D6F7031A-BBD4-41CE-8452-F3D01734CF83}"/>
    <cellStyle name="Normal 7 4 7 5" xfId="2996" xr:uid="{00000000-0005-0000-0000-0000C8080000}"/>
    <cellStyle name="Normal 7 4 7 5 2" xfId="6145" xr:uid="{6BCE8B4A-9675-40C0-A2D5-6294386B68E9}"/>
    <cellStyle name="Normal 7 4 7 5 2 2" xfId="25619" xr:uid="{00D2962E-FF70-4896-8991-B69B1A34BC5D}"/>
    <cellStyle name="Normal 7 4 7 5 2 3" xfId="28711" xr:uid="{1A2B71F5-5B9A-42F3-9242-0C02BE2F4E8E}"/>
    <cellStyle name="Normal 7 4 7 5 2 4" xfId="15623" xr:uid="{2979D8AD-8A6A-430C-8D78-829E0661FEAF}"/>
    <cellStyle name="Normal 7 4 7 5 3" xfId="8076" xr:uid="{C3649476-9B69-458C-A42E-9F7BADBA0F44}"/>
    <cellStyle name="Normal 7 4 7 5 3 2" xfId="28769" xr:uid="{1FA1714F-F91C-4808-A63D-01DAD61C1825}"/>
    <cellStyle name="Normal 7 4 7 5 3 3" xfId="18456" xr:uid="{150810D6-BA47-481C-BE74-1A7170BE9834}"/>
    <cellStyle name="Normal 7 4 7 5 4" xfId="10909" xr:uid="{76AF9BC8-791B-41D3-8DDC-70BADCC74451}"/>
    <cellStyle name="Normal 7 4 7 5 4 2" xfId="21289" xr:uid="{464574B5-8425-4615-97A5-7E829E354DC4}"/>
    <cellStyle name="Normal 7 4 7 5 5" xfId="23235" xr:uid="{E90100EE-4289-4EA3-A0A4-25E461D2A1AE}"/>
    <cellStyle name="Normal 7 4 7 5 6" xfId="13494" xr:uid="{369EE70D-046F-4304-922A-298A8F178DE4}"/>
    <cellStyle name="Normal 7 4 7 6" xfId="2508" xr:uid="{00000000-0005-0000-0000-0000C9080000}"/>
    <cellStyle name="Normal 7 4 7 6 2" xfId="5787" xr:uid="{3282F4A4-00CD-4F19-9E65-F7B74C6C665F}"/>
    <cellStyle name="Normal 7 4 7 6 2 2" xfId="26981" xr:uid="{66B53AA0-BEFE-4749-A86C-02568B55DDB5}"/>
    <cellStyle name="Normal 7 4 7 6 2 3" xfId="15179" xr:uid="{55CD1FC0-6CF1-4FB1-83EE-30066C9FC681}"/>
    <cellStyle name="Normal 7 4 7 6 3" xfId="7632" xr:uid="{5D6AE3A2-45AE-49DD-BB38-14E2B4134932}"/>
    <cellStyle name="Normal 7 4 7 6 3 2" xfId="18012" xr:uid="{88E4946E-65D9-4531-AB80-D4140E7F23CD}"/>
    <cellStyle name="Normal 7 4 7 6 4" xfId="10465" xr:uid="{24758081-1C61-4D2A-94E1-4C6478F91DAC}"/>
    <cellStyle name="Normal 7 4 7 6 4 2" xfId="20845" xr:uid="{B09CA23A-6034-47FF-992D-9130CACE3CFB}"/>
    <cellStyle name="Normal 7 4 7 6 5" xfId="22835" xr:uid="{F640ABDA-F9FF-4991-9312-581AA991DA9E}"/>
    <cellStyle name="Normal 7 4 7 6 6" xfId="12895" xr:uid="{5B8820CC-2D2B-48FD-9836-B40397742CA8}"/>
    <cellStyle name="Normal 7 4 7 7" xfId="2263" xr:uid="{00000000-0005-0000-0000-0000BD080000}"/>
    <cellStyle name="Normal 7 4 7 7 2" xfId="7389" xr:uid="{E74BE3B4-261E-444B-A27C-4F00352E7831}"/>
    <cellStyle name="Normal 7 4 7 7 2 2" xfId="17769" xr:uid="{6CEFC5A1-6090-4C2C-B75A-8C0909309771}"/>
    <cellStyle name="Normal 7 4 7 7 3" xfId="10222" xr:uid="{65CE8179-84B8-4688-8184-4749C187FB18}"/>
    <cellStyle name="Normal 7 4 7 7 3 2" xfId="20602" xr:uid="{DF899853-DDB0-4671-B968-05FF263CF7A4}"/>
    <cellStyle name="Normal 7 4 7 7 4" xfId="24887" xr:uid="{47D07235-046B-4F6B-81B0-576B8D303214}"/>
    <cellStyle name="Normal 7 4 7 7 5" xfId="14936" xr:uid="{87694CAD-8FC6-450E-952E-6ED1E3EC09BD}"/>
    <cellStyle name="Normal 7 4 7 8" xfId="4073" xr:uid="{70E150A0-3A47-4E60-B8FA-194FFB563C3E}"/>
    <cellStyle name="Normal 7 4 7 8 2" xfId="8852" xr:uid="{5DF1E159-61F3-4D49-AA29-426995D42922}"/>
    <cellStyle name="Normal 7 4 7 8 2 2" xfId="19232" xr:uid="{5A6D3A2F-AFA5-4626-99E0-6FE492875E7B}"/>
    <cellStyle name="Normal 7 4 7 8 3" xfId="11685" xr:uid="{DBB786BC-AF1E-4169-916E-BD0BE84ED065}"/>
    <cellStyle name="Normal 7 4 7 8 3 2" xfId="22065" xr:uid="{9A3746EF-A789-4423-AE61-8B8F3818B0B2}"/>
    <cellStyle name="Normal 7 4 7 8 4" xfId="16399" xr:uid="{085B9D30-FF63-40A6-AD5F-27858B14E95D}"/>
    <cellStyle name="Normal 7 4 7 9" xfId="5463" xr:uid="{9299171B-9C8B-4B60-AB4A-96F4C3795E5F}"/>
    <cellStyle name="Normal 7 4 7 9 2" xfId="14760" xr:uid="{A42887CF-1C94-4F1E-9F18-7545BC723F24}"/>
    <cellStyle name="Normal 7 4 8" xfId="1452" xr:uid="{00000000-0005-0000-0000-000083070000}"/>
    <cellStyle name="Normal 7 4 8 10" xfId="10051" xr:uid="{EF1712B9-C7CB-4AE8-AF0F-EEFD4CA74A28}"/>
    <cellStyle name="Normal 7 4 8 10 2" xfId="20431" xr:uid="{3C6DBDF1-9C3E-4E2D-8524-E76C6490384E}"/>
    <cellStyle name="Normal 7 4 8 11" xfId="23571" xr:uid="{43D06133-5809-4FC6-8DC4-450E476CEC4E}"/>
    <cellStyle name="Normal 7 4 8 12" xfId="12639" xr:uid="{6961CC9C-F0C5-4FCB-B4DB-A0EB2B36D790}"/>
    <cellStyle name="Normal 7 4 8 2" xfId="1453" xr:uid="{00000000-0005-0000-0000-000084070000}"/>
    <cellStyle name="Normal 7 4 8 2 2" xfId="1454" xr:uid="{00000000-0005-0000-0000-000085070000}"/>
    <cellStyle name="Normal 7 4 8 2 2 2" xfId="5470" xr:uid="{3636D283-D47D-4334-9F84-556F35350CD4}"/>
    <cellStyle name="Normal 7 4 8 2 2 2 2" xfId="22855" xr:uid="{001F5703-3C79-4AFC-97A0-E655D62F5145}"/>
    <cellStyle name="Normal 7 4 8 2 2 2 3" xfId="26529" xr:uid="{7B3488E1-EC29-470F-8BCA-EE71F9B0E4F4}"/>
    <cellStyle name="Normal 7 4 8 2 2 2 4" xfId="14767" xr:uid="{0E4F747D-C5F0-4A33-9086-928DFCEC4AE7}"/>
    <cellStyle name="Normal 7 4 8 2 2 3" xfId="7220" xr:uid="{114E8657-7A27-4839-9190-62CF8DE676B8}"/>
    <cellStyle name="Normal 7 4 8 2 2 3 2" xfId="27671" xr:uid="{CDF11442-3C64-4690-8B34-D1E2879987F5}"/>
    <cellStyle name="Normal 7 4 8 2 2 3 3" xfId="27222" xr:uid="{00A3FBD5-8822-4EE3-BB33-4BB4B90B7BFE}"/>
    <cellStyle name="Normal 7 4 8 2 2 3 4" xfId="17600" xr:uid="{64BCE88B-475D-4F81-BBBF-81734BD592D1}"/>
    <cellStyle name="Normal 7 4 8 2 2 4" xfId="10053" xr:uid="{F90B0E8E-6484-4357-8D7A-CF9A58E95B54}"/>
    <cellStyle name="Normal 7 4 8 2 2 4 2" xfId="29460" xr:uid="{1DD9C4E6-F108-4FE3-B158-0F11A48A747D}"/>
    <cellStyle name="Normal 7 4 8 2 2 4 3" xfId="20433" xr:uid="{B151CD92-979C-4289-BA81-31E625EE1FB0}"/>
    <cellStyle name="Normal 7 4 8 2 2 5" xfId="22981" xr:uid="{DC1D515C-8D40-4010-B201-28E36CD742B8}"/>
    <cellStyle name="Normal 7 4 8 2 2 6" xfId="14068" xr:uid="{6269B15C-ED57-4E8D-9118-1C43CE8D3032}"/>
    <cellStyle name="Normal 7 4 8 2 3" xfId="2838" xr:uid="{00000000-0005-0000-0000-0000CD080000}"/>
    <cellStyle name="Normal 7 4 8 2 3 2" xfId="6053" xr:uid="{533E40A1-DF87-4FA6-AE2C-A2B63E3428C2}"/>
    <cellStyle name="Normal 7 4 8 2 3 2 2" xfId="27974" xr:uid="{B6DBF4DC-96B9-4B03-8C95-8AEF8EB0838E}"/>
    <cellStyle name="Normal 7 4 8 2 3 2 3" xfId="15507" xr:uid="{43E36D2B-2CE5-46AC-A934-BEF148DDBB44}"/>
    <cellStyle name="Normal 7 4 8 2 3 3" xfId="7960" xr:uid="{04A2E131-B306-4793-8B45-EB3B6D12F2D2}"/>
    <cellStyle name="Normal 7 4 8 2 3 3 2" xfId="18340" xr:uid="{0291A93E-8044-4E13-8231-4795AD85073F}"/>
    <cellStyle name="Normal 7 4 8 2 3 4" xfId="10793" xr:uid="{CCBF599F-2B4A-4F20-82CB-CACDF3B1F18F}"/>
    <cellStyle name="Normal 7 4 8 2 3 4 2" xfId="21173" xr:uid="{9E42111E-D727-414C-BB03-DCEC354A0271}"/>
    <cellStyle name="Normal 7 4 8 2 3 5" xfId="25543" xr:uid="{5B2D9023-73DA-4C07-93E9-9A05B412FA11}"/>
    <cellStyle name="Normal 7 4 8 2 3 6" xfId="13317" xr:uid="{372EB46D-FBCB-4920-A543-58B0CE78C24C}"/>
    <cellStyle name="Normal 7 4 8 2 4" xfId="4224" xr:uid="{8E084ECD-D9A3-44A4-A982-75C1FF528684}"/>
    <cellStyle name="Normal 7 4 8 2 4 2" xfId="8995" xr:uid="{079480DA-C2A6-4B8B-BD2D-0CE02AB0AE0C}"/>
    <cellStyle name="Normal 7 4 8 2 4 2 2" xfId="29072" xr:uid="{6DB4ED39-4019-42DC-B1AD-57FF195097E3}"/>
    <cellStyle name="Normal 7 4 8 2 4 2 3" xfId="19375" xr:uid="{C6F3931D-3785-40C9-9691-4E0B7196FB77}"/>
    <cellStyle name="Normal 7 4 8 2 4 3" xfId="11828" xr:uid="{CDA35758-37F4-4F93-AA7D-79E55E812167}"/>
    <cellStyle name="Normal 7 4 8 2 4 3 2" xfId="22208" xr:uid="{11D3B409-E9D6-41C2-A7CE-B4EEEF93B14D}"/>
    <cellStyle name="Normal 7 4 8 2 4 4" xfId="24110" xr:uid="{0B9D6056-DDE6-48B5-BA68-07BA3D8C25C7}"/>
    <cellStyle name="Normal 7 4 8 2 4 5" xfId="16542" xr:uid="{93347217-0AD9-43A3-A432-8A0B4AB0976F}"/>
    <cellStyle name="Normal 7 4 8 2 5" xfId="5469" xr:uid="{D16A82EB-F898-4D42-B341-781736254535}"/>
    <cellStyle name="Normal 7 4 8 2 5 2" xfId="28589" xr:uid="{07B1A7FE-5DA6-4522-B8AB-1D6656A4C352}"/>
    <cellStyle name="Normal 7 4 8 2 5 3" xfId="14766" xr:uid="{EF28EBA3-8C92-4F02-A28C-B91C1791E825}"/>
    <cellStyle name="Normal 7 4 8 2 6" xfId="7219" xr:uid="{F82626F9-B023-4DD5-99F4-C3233264730A}"/>
    <cellStyle name="Normal 7 4 8 2 6 2" xfId="17599" xr:uid="{65417845-AEB1-42BC-9F5C-EC07F3813DF3}"/>
    <cellStyle name="Normal 7 4 8 2 7" xfId="10052" xr:uid="{E3A0AD72-330F-4E16-9251-6FF44E174797}"/>
    <cellStyle name="Normal 7 4 8 2 7 2" xfId="20432" xr:uid="{92058508-752E-41BD-A1E3-6A7ECF2FF9AE}"/>
    <cellStyle name="Normal 7 4 8 2 8" xfId="23180" xr:uid="{D1A9F8F7-5B3D-47D5-9AB4-485129EF5884}"/>
    <cellStyle name="Normal 7 4 8 2 9" xfId="12797" xr:uid="{E5314721-3A8C-4084-92F5-27E37DA35265}"/>
    <cellStyle name="Normal 7 4 8 3" xfId="1455" xr:uid="{00000000-0005-0000-0000-000086070000}"/>
    <cellStyle name="Normal 7 4 8 3 2" xfId="4597" xr:uid="{0552F609-7B1B-4E64-BC29-4822327C096B}"/>
    <cellStyle name="Normal 7 4 8 3 2 2" xfId="9368" xr:uid="{EFB8727F-0BF3-4E35-A6CA-126317C3646D}"/>
    <cellStyle name="Normal 7 4 8 3 2 2 2" xfId="29338" xr:uid="{4FD2DF76-9645-465E-9B70-515351FB064B}"/>
    <cellStyle name="Normal 7 4 8 3 2 2 3" xfId="19748" xr:uid="{D0EAD18A-C677-44DB-BB26-6E71FE56911A}"/>
    <cellStyle name="Normal 7 4 8 3 2 3" xfId="12201" xr:uid="{41AA11EC-67D3-42D5-857C-D96D3CF6C217}"/>
    <cellStyle name="Normal 7 4 8 3 2 3 2" xfId="22581" xr:uid="{B914BBE6-A71D-4D37-848C-FD9C5600B136}"/>
    <cellStyle name="Normal 7 4 8 3 2 4" xfId="24047" xr:uid="{BC81B891-0337-4B68-A938-824B9F85EF89}"/>
    <cellStyle name="Normal 7 4 8 3 2 5" xfId="16915" xr:uid="{45508FF6-ADAC-476C-999C-574F428865E5}"/>
    <cellStyle name="Normal 7 4 8 3 3" xfId="5471" xr:uid="{9EB788E9-C458-4241-97E0-0A5708A4F013}"/>
    <cellStyle name="Normal 7 4 8 3 3 2" xfId="26871" xr:uid="{5864A27F-D222-4694-889D-07BC791B4827}"/>
    <cellStyle name="Normal 7 4 8 3 3 3" xfId="27751" xr:uid="{970D654A-3A39-468E-9FF8-6EEF5B872978}"/>
    <cellStyle name="Normal 7 4 8 3 3 4" xfId="14768" xr:uid="{D6471D8E-B8AD-4F07-A492-B59D7BA115C2}"/>
    <cellStyle name="Normal 7 4 8 3 4" xfId="7221" xr:uid="{CFB8BE2B-B057-4463-9007-F5A746AEEFA8}"/>
    <cellStyle name="Normal 7 4 8 3 4 2" xfId="27446" xr:uid="{2C111934-A6EB-4C1C-9E28-2B305E91DA34}"/>
    <cellStyle name="Normal 7 4 8 3 4 3" xfId="26540" xr:uid="{BA28009A-4CCE-42DC-847A-665A79744884}"/>
    <cellStyle name="Normal 7 4 8 3 4 4" xfId="17601" xr:uid="{7553F6F9-5D53-48F7-AEB8-ECD0645E5423}"/>
    <cellStyle name="Normal 7 4 8 3 5" xfId="10054" xr:uid="{53D5B659-CC9A-4282-AFB6-6FC4A325B9AF}"/>
    <cellStyle name="Normal 7 4 8 3 5 2" xfId="29461" xr:uid="{ED9AC750-B820-45ED-9DBD-C803097122AA}"/>
    <cellStyle name="Normal 7 4 8 3 5 3" xfId="20434" xr:uid="{199DA9D9-5D95-4BAD-B915-2F7DEE3B0A69}"/>
    <cellStyle name="Normal 7 4 8 3 6" xfId="24084" xr:uid="{C42B40C5-0926-44A6-864E-A770011B03A1}"/>
    <cellStyle name="Normal 7 4 8 3 7" xfId="14069" xr:uid="{2387A4F3-8807-408B-8776-012E16C10264}"/>
    <cellStyle name="Normal 7 4 8 4" xfId="1456" xr:uid="{00000000-0005-0000-0000-000087070000}"/>
    <cellStyle name="Normal 7 4 8 4 2" xfId="5472" xr:uid="{958CCFC7-A3AA-4E91-A046-F3DE252E7A43}"/>
    <cellStyle name="Normal 7 4 8 4 2 2" xfId="22867" xr:uid="{26AC1B0C-17C8-4C3C-9674-A1DBA9D4E53F}"/>
    <cellStyle name="Normal 7 4 8 4 2 3" xfId="28393" xr:uid="{4B196243-582F-478C-AA12-1B90DF8A5532}"/>
    <cellStyle name="Normal 7 4 8 4 2 4" xfId="14769" xr:uid="{078F1B5B-9148-46E4-A2CF-592D9DA8B159}"/>
    <cellStyle name="Normal 7 4 8 4 3" xfId="7222" xr:uid="{DFEAD6C0-7EC2-498F-B1CF-0095E0E59A1D}"/>
    <cellStyle name="Normal 7 4 8 4 3 2" xfId="27714" xr:uid="{DD897E5F-461E-405A-A6B7-D6F62706497F}"/>
    <cellStyle name="Normal 7 4 8 4 3 3" xfId="17602" xr:uid="{73799A35-854B-47AA-BF6B-D745F5F9AE43}"/>
    <cellStyle name="Normal 7 4 8 4 4" xfId="10055" xr:uid="{274713DF-9C4F-4F39-B0C6-CC78A3E62918}"/>
    <cellStyle name="Normal 7 4 8 4 4 2" xfId="20435" xr:uid="{3C396B5E-E960-4686-A80A-8B1A6FA7ECDA}"/>
    <cellStyle name="Normal 7 4 8 4 5" xfId="25224" xr:uid="{CA4E3F5D-FCCF-4226-B39A-0FBDEB279BA7}"/>
    <cellStyle name="Normal 7 4 8 4 6" xfId="13495" xr:uid="{4E555D96-9475-4A85-A500-2A06EECEF281}"/>
    <cellStyle name="Normal 7 4 8 5" xfId="2568" xr:uid="{00000000-0005-0000-0000-0000D0080000}"/>
    <cellStyle name="Normal 7 4 8 5 2" xfId="5836" xr:uid="{0B4A4FB7-E628-4771-9D78-2BE2F5A0CC9A}"/>
    <cellStyle name="Normal 7 4 8 5 2 2" xfId="27443" xr:uid="{1CBA59C3-48A6-4C5B-9198-9C49E59DEBC6}"/>
    <cellStyle name="Normal 7 4 8 5 2 3" xfId="15239" xr:uid="{84425239-7B88-447E-A96A-BA3BA78301FC}"/>
    <cellStyle name="Normal 7 4 8 5 3" xfId="7692" xr:uid="{FF7E3AB0-9D5B-4C6B-AAA9-013CDB84EC1F}"/>
    <cellStyle name="Normal 7 4 8 5 3 2" xfId="18072" xr:uid="{AAB89A67-DE61-47AA-A2A6-73C10586305C}"/>
    <cellStyle name="Normal 7 4 8 5 4" xfId="10525" xr:uid="{F7532814-E583-40F2-A2FF-CBD1218C2FF6}"/>
    <cellStyle name="Normal 7 4 8 5 4 2" xfId="20905" xr:uid="{84ADA1D1-FA62-44CA-B030-636B308291F0}"/>
    <cellStyle name="Normal 7 4 8 5 5" xfId="23701" xr:uid="{4027B57F-1CD2-4D4D-A090-33B6A7F2C613}"/>
    <cellStyle name="Normal 7 4 8 5 6" xfId="12955" xr:uid="{268865C0-322C-4EE8-BE9D-00E2CBABDD0C}"/>
    <cellStyle name="Normal 7 4 8 6" xfId="2406" xr:uid="{00000000-0005-0000-0000-0000CA080000}"/>
    <cellStyle name="Normal 7 4 8 6 2" xfId="7532" xr:uid="{A7B3FD74-6C53-412E-86D9-EF8903CBBE17}"/>
    <cellStyle name="Normal 7 4 8 6 2 2" xfId="26366" xr:uid="{39E3F7FF-2F09-4F7F-A9AD-B4DB0A684011}"/>
    <cellStyle name="Normal 7 4 8 6 2 3" xfId="17912" xr:uid="{B1256805-C7C5-4C0B-BA11-9A8F4E51285D}"/>
    <cellStyle name="Normal 7 4 8 6 3" xfId="10365" xr:uid="{357387AB-895E-4C97-BA1B-D5593175AC1E}"/>
    <cellStyle name="Normal 7 4 8 6 3 2" xfId="20745" xr:uid="{7921721A-A43F-41A0-8E28-79734A2F6035}"/>
    <cellStyle name="Normal 7 4 8 6 4" xfId="23364" xr:uid="{6FA3567B-2144-49ED-90E4-FC728EDA7B23}"/>
    <cellStyle name="Normal 7 4 8 6 5" xfId="15079" xr:uid="{5E7F0B08-7B2C-46AF-B59F-7D7551AA5123}"/>
    <cellStyle name="Normal 7 4 8 7" xfId="4074" xr:uid="{0960D526-1A98-4C15-8071-4F9A5745CC87}"/>
    <cellStyle name="Normal 7 4 8 7 2" xfId="8853" xr:uid="{DE5A15D0-8DC0-4101-8A38-F8E39D609947}"/>
    <cellStyle name="Normal 7 4 8 7 2 2" xfId="19233" xr:uid="{A8B73B77-4E88-4475-9F15-A36B45F1D723}"/>
    <cellStyle name="Normal 7 4 8 7 3" xfId="11686" xr:uid="{638EF884-A8AF-4064-ABC9-C467478312EA}"/>
    <cellStyle name="Normal 7 4 8 7 3 2" xfId="22066" xr:uid="{0B07804D-300E-47CC-89C7-F11AD7EAE2D8}"/>
    <cellStyle name="Normal 7 4 8 7 4" xfId="26794" xr:uid="{D442B26F-BA01-4D34-AAF2-C52342F27401}"/>
    <cellStyle name="Normal 7 4 8 7 5" xfId="16400" xr:uid="{2E4142AA-993D-483A-8966-B1CE97751566}"/>
    <cellStyle name="Normal 7 4 8 8" xfId="5468" xr:uid="{684AF55B-A0B4-4691-A806-7BC4B2CAB0C4}"/>
    <cellStyle name="Normal 7 4 8 8 2" xfId="14765" xr:uid="{56AB07C7-698B-401C-BD1B-D480F5B5CC29}"/>
    <cellStyle name="Normal 7 4 8 9" xfId="7218" xr:uid="{0F50CFEF-AF0B-45D4-9190-0FE1F1CDA087}"/>
    <cellStyle name="Normal 7 4 8 9 2" xfId="17598" xr:uid="{4BA2EB9D-922F-4E67-9D93-6F9A42F6CA96}"/>
    <cellStyle name="Normal 7 4 9" xfId="1457" xr:uid="{00000000-0005-0000-0000-000088070000}"/>
    <cellStyle name="Normal 7 4 9 10" xfId="25204" xr:uid="{7241CE05-D77C-43DB-A46C-C1B42A29B8E7}"/>
    <cellStyle name="Normal 7 4 9 11" xfId="12640" xr:uid="{3348A1C7-23FF-4553-B2D0-CAA7C2FEE860}"/>
    <cellStyle name="Normal 7 4 9 2" xfId="1458" xr:uid="{00000000-0005-0000-0000-000089070000}"/>
    <cellStyle name="Normal 7 4 9 2 2" xfId="3480" xr:uid="{00000000-0005-0000-0000-0000D3080000}"/>
    <cellStyle name="Normal 7 4 9 2 2 2" xfId="6534" xr:uid="{BA36B20E-5840-4A1D-B488-DFCC8F41A966}"/>
    <cellStyle name="Normal 7 4 9 2 2 2 2" xfId="28439" xr:uid="{D6EC271F-1033-42EC-BCC4-C111AA9739D7}"/>
    <cellStyle name="Normal 7 4 9 2 2 2 3" xfId="26051" xr:uid="{D6AEC97E-0F0C-4673-98BE-D6D52C7F62A4}"/>
    <cellStyle name="Normal 7 4 9 2 2 2 4" xfId="16105" xr:uid="{8BF22692-E9F8-494C-9A6B-4241FC5D6979}"/>
    <cellStyle name="Normal 7 4 9 2 2 3" xfId="8558" xr:uid="{059B61F9-92CF-4CE2-8726-6E51F0F784E1}"/>
    <cellStyle name="Normal 7 4 9 2 2 3 2" xfId="28946" xr:uid="{0A996F82-AA77-4746-9D04-6C2DA4C2F325}"/>
    <cellStyle name="Normal 7 4 9 2 2 3 3" xfId="18938" xr:uid="{F05DFFB1-DF31-43BE-A1DE-0DD45D4E96CB}"/>
    <cellStyle name="Normal 7 4 9 2 2 4" xfId="11391" xr:uid="{9F19B492-0FA2-48FF-A20C-B3E232687F08}"/>
    <cellStyle name="Normal 7 4 9 2 2 4 2" xfId="21771" xr:uid="{C34E92A8-B2C0-4916-ACDC-E064A3D90D7D}"/>
    <cellStyle name="Normal 7 4 9 2 2 5" xfId="24231" xr:uid="{409C5A68-292E-455E-8879-B09DBDC74F9A}"/>
    <cellStyle name="Normal 7 4 9 2 2 6" xfId="14070" xr:uid="{2C07340D-D89B-493A-AD4B-3B07D3EB92A4}"/>
    <cellStyle name="Normal 7 4 9 2 3" xfId="4225" xr:uid="{596C2C39-C518-4720-A6D0-F9BE8BDE57CA}"/>
    <cellStyle name="Normal 7 4 9 2 3 2" xfId="8996" xr:uid="{D3CFC366-2233-4F6C-B642-ED89E0F0C967}"/>
    <cellStyle name="Normal 7 4 9 2 3 2 2" xfId="29073" xr:uid="{FD2DA22B-237A-45D1-842A-050C7C47708B}"/>
    <cellStyle name="Normal 7 4 9 2 3 2 3" xfId="19376" xr:uid="{281CFFE6-2F57-4FCE-9539-7A33A062615C}"/>
    <cellStyle name="Normal 7 4 9 2 3 3" xfId="11829" xr:uid="{8EEFBD95-578D-419A-8ED8-F67E64F7B848}"/>
    <cellStyle name="Normal 7 4 9 2 3 3 2" xfId="22209" xr:uid="{81B9662E-3C24-4D48-AE45-898BC0B0A91D}"/>
    <cellStyle name="Normal 7 4 9 2 3 4" xfId="24767" xr:uid="{9204D11A-797E-4CDB-96F3-EFA40F92FDCE}"/>
    <cellStyle name="Normal 7 4 9 2 3 5" xfId="16543" xr:uid="{92792AC9-0339-4CFE-B08D-FC8D8DA12481}"/>
    <cellStyle name="Normal 7 4 9 2 4" xfId="5474" xr:uid="{F7D4DD52-F08A-491D-81DB-28C7127D001F}"/>
    <cellStyle name="Normal 7 4 9 2 4 2" xfId="27600" xr:uid="{1EC68115-1AF4-449C-A038-4F9044C92822}"/>
    <cellStyle name="Normal 7 4 9 2 4 3" xfId="27804" xr:uid="{F0339573-60E5-4002-918F-93569A80834E}"/>
    <cellStyle name="Normal 7 4 9 2 4 4" xfId="14771" xr:uid="{F5BBF738-CA06-4029-8192-1C40D3FEF50A}"/>
    <cellStyle name="Normal 7 4 9 2 5" xfId="7224" xr:uid="{AAC930F3-8E13-4B24-B773-D88136900BCE}"/>
    <cellStyle name="Normal 7 4 9 2 5 2" xfId="27798" xr:uid="{7161DC4A-CA9F-45BF-965B-4BAAF68A711F}"/>
    <cellStyle name="Normal 7 4 9 2 5 3" xfId="17604" xr:uid="{050BF83E-08D8-4B51-A14B-822887668489}"/>
    <cellStyle name="Normal 7 4 9 2 6" xfId="10057" xr:uid="{A1AB6BF3-ACFE-4CA6-8113-69FA37E93CDF}"/>
    <cellStyle name="Normal 7 4 9 2 6 2" xfId="20437" xr:uid="{6C7DEB65-E8D2-485F-988E-80A6D5DAE483}"/>
    <cellStyle name="Normal 7 4 9 2 7" xfId="23447" xr:uid="{ECB327FF-942C-49BB-B733-2341E1DAA505}"/>
    <cellStyle name="Normal 7 4 9 2 8" xfId="12798" xr:uid="{25890BCF-C627-49BF-A851-B35582533F92}"/>
    <cellStyle name="Normal 7 4 9 3" xfId="1459" xr:uid="{00000000-0005-0000-0000-00008A070000}"/>
    <cellStyle name="Normal 7 4 9 3 2" xfId="5475" xr:uid="{34FC27ED-9267-4FE6-804B-4B6B659DACF4}"/>
    <cellStyle name="Normal 7 4 9 3 2 2" xfId="25512" xr:uid="{ECBF6AE4-3B42-442A-B397-A47093BAA862}"/>
    <cellStyle name="Normal 7 4 9 3 2 3" xfId="28637" xr:uid="{FBE8799A-8110-4913-BBAD-AC016AF95620}"/>
    <cellStyle name="Normal 7 4 9 3 2 4" xfId="14772" xr:uid="{93071C95-B1DC-490F-994E-C804B09ED584}"/>
    <cellStyle name="Normal 7 4 9 3 3" xfId="7225" xr:uid="{CD11F4D1-4581-4F93-A457-798636273C9F}"/>
    <cellStyle name="Normal 7 4 9 3 3 2" xfId="27156" xr:uid="{3E22AF7B-8B3D-4F56-8ADD-62DB11A0E0EF}"/>
    <cellStyle name="Normal 7 4 9 3 3 3" xfId="25829" xr:uid="{951EB23D-D78B-46E0-8017-A74A3458DCA0}"/>
    <cellStyle name="Normal 7 4 9 3 3 4" xfId="17605" xr:uid="{50F913BF-F798-4DD0-AEBA-A8B491D17827}"/>
    <cellStyle name="Normal 7 4 9 3 4" xfId="10058" xr:uid="{AFDD6B66-0556-4939-B25D-3B996FBB9A2C}"/>
    <cellStyle name="Normal 7 4 9 3 4 2" xfId="26572" xr:uid="{4027B8DC-26EC-4C8C-A66F-E12FF5141C14}"/>
    <cellStyle name="Normal 7 4 9 3 4 3" xfId="29462" xr:uid="{CEAFC507-E9CD-4663-AF1E-05BEE35F8A93}"/>
    <cellStyle name="Normal 7 4 9 3 4 4" xfId="20438" xr:uid="{2EE181E1-A004-444C-9B6F-F734AC31831E}"/>
    <cellStyle name="Normal 7 4 9 3 5" xfId="23138" xr:uid="{2AF327B9-2D1D-40BF-9B1A-2480DE36D783}"/>
    <cellStyle name="Normal 7 4 9 3 6" xfId="27906" xr:uid="{2B94D36C-826D-4C6A-8ACC-DD1229001485}"/>
    <cellStyle name="Normal 7 4 9 3 7" xfId="13496" xr:uid="{AA8FEBD0-D55B-46DB-9349-45F5D78FB400}"/>
    <cellStyle name="Normal 7 4 9 4" xfId="2839" xr:uid="{00000000-0005-0000-0000-0000D5080000}"/>
    <cellStyle name="Normal 7 4 9 4 2" xfId="6054" xr:uid="{CA35AE32-8A49-4A1D-91F3-DB3B40F122BB}"/>
    <cellStyle name="Normal 7 4 9 4 2 2" xfId="27954" xr:uid="{F560F6A6-140A-400F-87EB-1F4947E73B88}"/>
    <cellStyle name="Normal 7 4 9 4 2 3" xfId="15508" xr:uid="{5CFD9CBC-FC1E-42AA-ABBE-8CCFCE4DE975}"/>
    <cellStyle name="Normal 7 4 9 4 3" xfId="7961" xr:uid="{44734FEC-A5EC-4868-8F46-984BBB606219}"/>
    <cellStyle name="Normal 7 4 9 4 3 2" xfId="18341" xr:uid="{600C4E21-9490-4C71-A5AF-A2F76E03C564}"/>
    <cellStyle name="Normal 7 4 9 4 4" xfId="10794" xr:uid="{3EB39DCA-A7D2-4A88-A314-E1390084789F}"/>
    <cellStyle name="Normal 7 4 9 4 4 2" xfId="21174" xr:uid="{C7E13083-4768-4A29-8D0F-7F432AD845A7}"/>
    <cellStyle name="Normal 7 4 9 4 5" xfId="25356" xr:uid="{0CB459D8-1683-498E-B309-B7437B03D01D}"/>
    <cellStyle name="Normal 7 4 9 4 6" xfId="13318" xr:uid="{0C7D5F92-015A-40C3-8658-AEFA983A7BB8}"/>
    <cellStyle name="Normal 7 4 9 5" xfId="2407" xr:uid="{00000000-0005-0000-0000-0000D1080000}"/>
    <cellStyle name="Normal 7 4 9 5 2" xfId="7533" xr:uid="{EA42B910-957F-406C-BBBC-C6DAF86D86FE}"/>
    <cellStyle name="Normal 7 4 9 5 2 2" xfId="27245" xr:uid="{9FBA0F6A-3E29-4A8F-B6CC-742C60529986}"/>
    <cellStyle name="Normal 7 4 9 5 2 3" xfId="17913" xr:uid="{78DC0D4E-C4F6-49C6-BEB9-F2A5C3EE8159}"/>
    <cellStyle name="Normal 7 4 9 5 3" xfId="10366" xr:uid="{86718D3C-0642-4DCF-BDE5-480BBF1B24B2}"/>
    <cellStyle name="Normal 7 4 9 5 3 2" xfId="20746" xr:uid="{7A76C505-1F7A-4AF0-992A-613760DD97E2}"/>
    <cellStyle name="Normal 7 4 9 5 4" xfId="24926" xr:uid="{A3747C55-5DBC-47EF-BFDD-BB8F9424984E}"/>
    <cellStyle name="Normal 7 4 9 5 5" xfId="15080" xr:uid="{2A282EA6-6DD9-4676-BA80-36F3388B61BC}"/>
    <cellStyle name="Normal 7 4 9 6" xfId="4075" xr:uid="{ECFEC964-18E2-4A55-9DDE-17A187421C86}"/>
    <cellStyle name="Normal 7 4 9 6 2" xfId="8854" xr:uid="{05369801-56D3-4D72-A3C4-13544C799199}"/>
    <cellStyle name="Normal 7 4 9 6 2 2" xfId="28996" xr:uid="{985A2476-8016-48C6-B19B-8E5A095831BA}"/>
    <cellStyle name="Normal 7 4 9 6 2 3" xfId="19234" xr:uid="{64AA5B8D-8160-4A3E-ADD4-0FA6DAA3D899}"/>
    <cellStyle name="Normal 7 4 9 6 3" xfId="11687" xr:uid="{5A407977-0356-48BB-B948-B9E2BF6E857D}"/>
    <cellStyle name="Normal 7 4 9 6 3 2" xfId="22067" xr:uid="{003FE15E-2013-4C8D-86ED-88B751E3DD2C}"/>
    <cellStyle name="Normal 7 4 9 6 4" xfId="28170" xr:uid="{1CCE1AE5-BE80-4AA7-85BF-C9A73A3EA59B}"/>
    <cellStyle name="Normal 7 4 9 6 5" xfId="16401" xr:uid="{1F7BD514-47B8-46FD-A352-A22BFCFA7682}"/>
    <cellStyle name="Normal 7 4 9 7" xfId="5473" xr:uid="{CCEF96D4-FC6A-423C-B1B0-072A0C3E5B8F}"/>
    <cellStyle name="Normal 7 4 9 7 2" xfId="28303" xr:uid="{D50CC486-3BAB-43DF-A9AF-FF380362D7CD}"/>
    <cellStyle name="Normal 7 4 9 7 3" xfId="14770" xr:uid="{2F958CE7-9EE8-42DA-8FA1-7E82351CCECD}"/>
    <cellStyle name="Normal 7 4 9 8" xfId="7223" xr:uid="{C11C0213-DE70-4B4C-910B-94E9A71F0D83}"/>
    <cellStyle name="Normal 7 4 9 8 2" xfId="17603" xr:uid="{EA06E039-073F-4D18-BECB-3A1FE3F10177}"/>
    <cellStyle name="Normal 7 4 9 9" xfId="10056" xr:uid="{BEF1D5CA-EBE5-46A7-A649-AEC3EEFC11C3}"/>
    <cellStyle name="Normal 7 4 9 9 2" xfId="20436"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5" xr:uid="{203ECEE9-28AC-4CA7-BFCE-356C379A39D2}"/>
    <cellStyle name="Normal 7 6 10 2 2 3" xfId="25004"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5" xr:uid="{BE653DD7-1A95-4D05-ACBC-B4D6D2120D32}"/>
    <cellStyle name="Normal 7 6 10 2 3 3 3" xfId="30289" xr:uid="{CB1BD4F2-F63B-4AC6-A611-52768EB82BEB}"/>
    <cellStyle name="Normal 7 6 10 2 3 3 3 2" xfId="31432" xr:uid="{39266993-B013-4166-A920-C26B0A484995}"/>
    <cellStyle name="Normal 7 6 10 2 3 3 4" xfId="31629" xr:uid="{E1F93840-EE29-493B-A5F9-44A29EBD528D}"/>
    <cellStyle name="Normal 7 6 10 2 4" xfId="25602" xr:uid="{1F88F4F4-8E7E-4A10-9831-AB18C3F05F2C}"/>
    <cellStyle name="Normal 7 6 10 3" xfId="1466" xr:uid="{00000000-0005-0000-0000-000092070000}"/>
    <cellStyle name="Normal 7 6 10 4" xfId="2997" xr:uid="{00000000-0005-0000-0000-0000DB080000}"/>
    <cellStyle name="Normal 7 6 10 4 2" xfId="31281" xr:uid="{69027C77-DB7A-41A6-AD44-B417C9A1F73E}"/>
    <cellStyle name="Normal 7 6 10 5" xfId="2150" xr:uid="{00000000-0005-0000-0000-000024030000}"/>
    <cellStyle name="Normal 7 6 10 5 2" xfId="4680" xr:uid="{64225ED7-B81F-4829-937E-4C8F86992647}"/>
    <cellStyle name="Normal 7 6 10 5 3" xfId="30230" xr:uid="{E8A66BD3-D076-4AC4-9CB9-C69A4F84E392}"/>
    <cellStyle name="Normal 7 6 10 5 3 2" xfId="31374" xr:uid="{D1DAB6D5-9CCE-40FC-902D-9DEE317FF735}"/>
    <cellStyle name="Normal 7 6 10 5 4" xfId="31570" xr:uid="{11601000-5713-4821-958F-68BE4ED60597}"/>
    <cellStyle name="Normal 7 6 10 6" xfId="4078" xr:uid="{5A04D94C-6FA8-4354-90B5-CFB60835C8E6}"/>
    <cellStyle name="Normal 7 6 10 6 2" xfId="4822" xr:uid="{0FEEC669-8F27-4B5E-8A98-CFDB8125CE32}"/>
    <cellStyle name="Normal 7 6 10 6 3" xfId="30344" xr:uid="{F9587E97-63EE-407D-AB4F-67E8F50E4485}"/>
    <cellStyle name="Normal 7 6 10 6 3 2" xfId="31486" xr:uid="{1B8E676E-0AA8-4F0A-8F3B-F346F6626895}"/>
    <cellStyle name="Normal 7 6 10 6 4" xfId="31684" xr:uid="{8B0FF327-4B58-4E9D-B7E2-13B7E118E2F7}"/>
    <cellStyle name="Normal 7 6 10 7" xfId="30163" xr:uid="{12C3815A-038F-484F-AD47-98D3CF0EAE5F}"/>
    <cellStyle name="Normal 7 6 10 7 2" xfId="30533" xr:uid="{0238211A-81EA-4FE4-8F6A-61EEA3D894FA}"/>
    <cellStyle name="Normal 7 6 11" xfId="1467" xr:uid="{00000000-0005-0000-0000-000093070000}"/>
    <cellStyle name="Normal 7 6 11 10" xfId="12641" xr:uid="{4994F450-78F0-4D7A-AAC7-62621D59190D}"/>
    <cellStyle name="Normal 7 6 11 2" xfId="2423" xr:uid="{00000000-0005-0000-0000-0000DD080000}"/>
    <cellStyle name="Normal 7 6 11 2 2" xfId="2998" xr:uid="{00000000-0005-0000-0000-0000DE080000}"/>
    <cellStyle name="Normal 7 6 11 2 2 2" xfId="6146" xr:uid="{3AC7CF31-3B91-4166-A372-BC7763FFCF1D}"/>
    <cellStyle name="Normal 7 6 11 2 2 2 2" xfId="28147" xr:uid="{03FA1087-3B6E-4E72-8978-31D40D60E86C}"/>
    <cellStyle name="Normal 7 6 11 2 2 2 3" xfId="15624" xr:uid="{20161C1B-6017-4CDA-A29A-0102EDBEA5C3}"/>
    <cellStyle name="Normal 7 6 11 2 2 3" xfId="8077" xr:uid="{5E8D8961-5478-4CBE-BBDE-7EFC17FF8191}"/>
    <cellStyle name="Normal 7 6 11 2 2 3 2" xfId="18457" xr:uid="{BBB956AF-DFF1-4A67-B026-B9E16F6B9CC2}"/>
    <cellStyle name="Normal 7 6 11 2 2 4" xfId="10910" xr:uid="{3D74FEE2-D5B9-47DE-B190-ADE5D9E806EA}"/>
    <cellStyle name="Normal 7 6 11 2 2 4 2" xfId="21290" xr:uid="{7553158E-4646-4A2E-8950-DD4335E18336}"/>
    <cellStyle name="Normal 7 6 11 2 2 5" xfId="24370" xr:uid="{1CBCCA99-94AC-4230-979D-F81491E7E872}"/>
    <cellStyle name="Normal 7 6 11 2 2 6" xfId="13497" xr:uid="{92BCA6AD-5261-4290-88CB-25848BB8B0C3}"/>
    <cellStyle name="Normal 7 6 11 2 3" xfId="5722" xr:uid="{0C1D1DA6-3D1F-4E81-8A71-AC06F1C7C3AE}"/>
    <cellStyle name="Normal 7 6 11 2 3 2" xfId="26859" xr:uid="{86813863-7573-450B-8DAE-522DAD0AA597}"/>
    <cellStyle name="Normal 7 6 11 2 3 3" xfId="28086" xr:uid="{D75F17B0-65BB-480E-A52F-70B24F227861}"/>
    <cellStyle name="Normal 7 6 11 2 3 4" xfId="15096" xr:uid="{6A8E30D2-0E52-446B-B141-6C3E947D31E1}"/>
    <cellStyle name="Normal 7 6 11 2 4" xfId="7549" xr:uid="{19757AE8-A20E-4D43-B592-50A4FA82CE74}"/>
    <cellStyle name="Normal 7 6 11 2 4 2" xfId="27920" xr:uid="{BBE86201-DC1F-4FF6-9EBC-D8E968F51AF4}"/>
    <cellStyle name="Normal 7 6 11 2 4 3" xfId="17929" xr:uid="{DFA0D98A-67C2-4EEA-8877-4E00D8A21C99}"/>
    <cellStyle name="Normal 7 6 11 2 5" xfId="10382" xr:uid="{0BF49B14-911C-4DCA-B35A-7A442AC926C8}"/>
    <cellStyle name="Normal 7 6 11 2 5 2" xfId="20762" xr:uid="{5EBBEF21-D2B7-458D-A837-3D936316FF8C}"/>
    <cellStyle name="Normal 7 6 11 2 6" xfId="23439" xr:uid="{A3FF67C1-A1FC-4029-9CBD-98AE9B8E0075}"/>
    <cellStyle name="Normal 7 6 11 2 7" xfId="12799" xr:uid="{707CB870-238C-4E67-9DCB-86E13B5BF97A}"/>
    <cellStyle name="Normal 7 6 11 3" xfId="2840" xr:uid="{00000000-0005-0000-0000-0000DF080000}"/>
    <cellStyle name="Normal 7 6 11 3 2" xfId="6055" xr:uid="{0E66994F-AB92-4AE2-96D3-9E1476833E76}"/>
    <cellStyle name="Normal 7 6 11 3 2 2" xfId="28228" xr:uid="{90FBAF69-CCF2-42A5-BF1C-3A6F5F067F8F}"/>
    <cellStyle name="Normal 7 6 11 3 2 3" xfId="15509" xr:uid="{B5BE4AC8-6972-486A-9ECA-9CE45E91FADA}"/>
    <cellStyle name="Normal 7 6 11 3 3" xfId="7962" xr:uid="{A6137628-7F20-44C7-A345-B77B06069AB7}"/>
    <cellStyle name="Normal 7 6 11 3 3 2" xfId="18342" xr:uid="{5DD65BE9-E751-4A83-8338-FC6103F31FD9}"/>
    <cellStyle name="Normal 7 6 11 3 4" xfId="10795" xr:uid="{C820DEBB-9274-4C0C-93FC-B21E42B69993}"/>
    <cellStyle name="Normal 7 6 11 3 4 2" xfId="21175" xr:uid="{9DC86F1B-0AD8-41F1-9FEB-2C201D73B9DF}"/>
    <cellStyle name="Normal 7 6 11 3 5" xfId="24606" xr:uid="{001A71B5-1DBB-40D1-875D-925F704F1CD1}"/>
    <cellStyle name="Normal 7 6 11 3 6" xfId="13319" xr:uid="{96A8BCE1-FD6F-4D3C-B983-1D7D1555A729}"/>
    <cellStyle name="Normal 7 6 11 4" xfId="2408" xr:uid="{00000000-0005-0000-0000-0000DC080000}"/>
    <cellStyle name="Normal 7 6 11 4 2" xfId="7534" xr:uid="{AD2413B8-EBE9-49A2-BF62-6FA8BA92C6BA}"/>
    <cellStyle name="Normal 7 6 11 4 2 2" xfId="28148" xr:uid="{763A2114-8416-4167-99CE-F128ECACC10F}"/>
    <cellStyle name="Normal 7 6 11 4 2 3" xfId="17914" xr:uid="{7C3F0325-3EF4-4C37-B104-D0635FEB5EBF}"/>
    <cellStyle name="Normal 7 6 11 4 3" xfId="10367" xr:uid="{9023DCF8-60CC-48E8-99B6-35D3BD4D656C}"/>
    <cellStyle name="Normal 7 6 11 4 3 2" xfId="20747" xr:uid="{1BB90C20-7D78-4E49-9A7F-692C99895E0F}"/>
    <cellStyle name="Normal 7 6 11 4 4" xfId="23051" xr:uid="{1FB59AC9-B6FC-455D-9F5B-3D4148D5424E}"/>
    <cellStyle name="Normal 7 6 11 4 5" xfId="15081" xr:uid="{49648981-1940-424A-AF31-125BD8D9AD04}"/>
    <cellStyle name="Normal 7 6 11 5" xfId="4079" xr:uid="{29A54018-86C1-4A02-A68F-6FE599A9096C}"/>
    <cellStyle name="Normal 7 6 11 5 2" xfId="8856" xr:uid="{65C6C44F-2DCC-4DF3-8E09-472C2819728F}"/>
    <cellStyle name="Normal 7 6 11 5 2 2" xfId="19236" xr:uid="{375611D9-874F-4022-B426-FEDC446BD18B}"/>
    <cellStyle name="Normal 7 6 11 5 3" xfId="11689" xr:uid="{EE0497FB-2F90-477E-9FD1-5F91B9FE8910}"/>
    <cellStyle name="Normal 7 6 11 5 3 2" xfId="22069" xr:uid="{8FE4A299-C19E-40AF-839F-006BFA2FC9C8}"/>
    <cellStyle name="Normal 7 6 11 5 4" xfId="28364" xr:uid="{4AF83121-8555-436F-B8E0-9382F2D155A1}"/>
    <cellStyle name="Normal 7 6 11 5 5" xfId="16403" xr:uid="{362022DB-A9EF-45F7-9B15-4DD83BF95245}"/>
    <cellStyle name="Normal 7 6 11 6" xfId="5476" xr:uid="{5D97CF1F-2749-4B34-998A-6C1D9A483679}"/>
    <cellStyle name="Normal 7 6 11 6 2" xfId="14773" xr:uid="{ADCFD7A9-F5D7-4A62-ADD7-ECA794330AA8}"/>
    <cellStyle name="Normal 7 6 11 7" xfId="7226" xr:uid="{B44B0FFA-7DF7-42E6-BF6C-909BD4DBFEF0}"/>
    <cellStyle name="Normal 7 6 11 7 2" xfId="17606" xr:uid="{FAFFFF1C-D94B-4D7D-BAC2-5D4812C6F508}"/>
    <cellStyle name="Normal 7 6 11 8" xfId="10059" xr:uid="{19AC1174-BF6A-442B-ACEE-30994F3F1F93}"/>
    <cellStyle name="Normal 7 6 11 8 2" xfId="20439" xr:uid="{244D7068-1150-4E32-9D14-FCEF0CE33CC3}"/>
    <cellStyle name="Normal 7 6 11 9" xfId="24342"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7" xr:uid="{827BC4BE-2AD5-432F-B7C7-325F08217BCC}"/>
    <cellStyle name="Normal 7 6 12 2 2 2 2" xfId="26108" xr:uid="{9418F1EA-2734-413D-8500-BB6C4AB45D6E}"/>
    <cellStyle name="Normal 7 6 12 2 2 2 3" xfId="17607" xr:uid="{A2391066-30A0-43F6-88D2-5FA6F36424A2}"/>
    <cellStyle name="Normal 7 6 12 2 2 3" xfId="10060" xr:uid="{595E208F-F756-4A10-8055-19FC6787F55B}"/>
    <cellStyle name="Normal 7 6 12 2 2 3 2" xfId="20440" xr:uid="{63C8C390-FE77-4EEF-B461-6CAF46B2A5A7}"/>
    <cellStyle name="Normal 7 6 12 2 2 4" xfId="24991" xr:uid="{6AF005A0-6095-4522-898B-BB64A806890B}"/>
    <cellStyle name="Normal 7 6 12 2 2 5" xfId="14774" xr:uid="{CA0D64A7-87C4-40FB-8E31-79D53531E706}"/>
    <cellStyle name="Normal 7 6 12 2 3" xfId="26125" xr:uid="{DE1761FF-B39A-4DEF-BB17-1AF5EDCE2CAB}"/>
    <cellStyle name="Normal 7 6 12 3" xfId="1471" xr:uid="{00000000-0005-0000-0000-000097070000}"/>
    <cellStyle name="Normal 7 6 12 3 2" xfId="4657" xr:uid="{97AB34FA-8022-4EDD-B4EE-6D0A8751C733}"/>
    <cellStyle name="Normal 7 6 12 3 2 2" xfId="4779" xr:uid="{1283EBFF-7AA6-4AF6-9F77-7BA3E62CC93D}"/>
    <cellStyle name="Normal 7 6 12 3 2 3" xfId="30349" xr:uid="{32EA88A3-08AC-49A9-88D9-78D4B3CF965A}"/>
    <cellStyle name="Normal 7 6 12 3 2 3 2" xfId="31489" xr:uid="{4E36D0A4-F1F3-4DA5-BD91-14C17BE12718}"/>
    <cellStyle name="Normal 7 6 12 3 2 4" xfId="31689" xr:uid="{4EB2BB40-362C-4EB4-A380-9BF8050F35EC}"/>
    <cellStyle name="Normal 7 6 12 3 3" xfId="22884" xr:uid="{EEFDE06D-FAD0-4B2C-B4EC-7A08AE158797}"/>
    <cellStyle name="Normal 7 6 12 4" xfId="2031" xr:uid="{00000000-0005-0000-0000-000098070000}"/>
    <cellStyle name="Normal 7 6 12 4 2" xfId="23739" xr:uid="{79817153-0D54-48A8-826F-2B970D536EE6}"/>
    <cellStyle name="Normal 7 6 12 4 2 2" xfId="26429" xr:uid="{C49203E7-1566-434F-BAE6-BF94EB7F9C20}"/>
    <cellStyle name="Normal 7 6 12 4 3" xfId="25190" xr:uid="{F061C7BC-0996-4741-82A0-31A69AC23C4A}"/>
    <cellStyle name="Normal 7 6 12 4 3 2" xfId="26653" xr:uid="{F87E6003-60F4-45AF-8490-D1CC2D385632}"/>
    <cellStyle name="Normal 7 6 12 4 4" xfId="26352" xr:uid="{FB10D5FA-D50A-43CE-A72A-FAB2CDEE87C7}"/>
    <cellStyle name="Normal 7 6 12 5" xfId="2153" xr:uid="{00000000-0005-0000-0000-000027030000}"/>
    <cellStyle name="Normal 7 6 12 5 2" xfId="4788" xr:uid="{41EDDE25-589E-426C-B333-2F90E7438841}"/>
    <cellStyle name="Normal 7 6 12 5 2 2" xfId="28349" xr:uid="{3EB7436E-C897-4D37-A74A-339AD61DBDE8}"/>
    <cellStyle name="Normal 7 6 12 5 3" xfId="30233" xr:uid="{83457AE9-53E7-4626-824E-8BAF1E027614}"/>
    <cellStyle name="Normal 7 6 12 5 3 2" xfId="30406" xr:uid="{BBED2A49-C521-4234-9A68-3423CCBF2CC3}"/>
    <cellStyle name="Normal 7 6 12 5 4" xfId="31573" xr:uid="{F51BCC98-4641-44BA-970F-92381F3BC744}"/>
    <cellStyle name="Normal 7 6 12 6" xfId="4106" xr:uid="{30A2C7AC-688D-49BA-80A4-9263C9BFA06B}"/>
    <cellStyle name="Normal 7 6 12 6 2" xfId="4758" xr:uid="{A9321574-1AD7-4B70-B5D3-A6DF307B9A1E}"/>
    <cellStyle name="Normal 7 6 12 6 3" xfId="30347" xr:uid="{92066A0A-D760-4CC8-B1AD-E90895EDD322}"/>
    <cellStyle name="Normal 7 6 12 6 3 2" xfId="30468" xr:uid="{F372F407-C5C1-421C-B0DA-539207397CF2}"/>
    <cellStyle name="Normal 7 6 12 6 4" xfId="31687" xr:uid="{AF9DAF71-AEF0-46C2-AF8D-5CD1CE61D7A8}"/>
    <cellStyle name="Normal 7 6 12 7" xfId="25331" xr:uid="{F7D8B81A-047F-48C6-A186-A40F67FBBC1A}"/>
    <cellStyle name="Normal 7 6 12 7 2" xfId="26408" xr:uid="{92E5298E-5151-4BC5-8530-0F8A55FB4F6C}"/>
    <cellStyle name="Normal 7 6 12 7 3" xfId="31156" xr:uid="{2374E897-A2DD-4365-809D-E07045FA949F}"/>
    <cellStyle name="Normal 7 6 13" xfId="1472" xr:uid="{00000000-0005-0000-0000-000099070000}"/>
    <cellStyle name="Normal 7 6 13 2" xfId="4598" xr:uid="{3B4DDB37-5983-43FF-ACEF-860659222593}"/>
    <cellStyle name="Normal 7 6 13 2 2" xfId="9369" xr:uid="{CDEC0402-8630-454A-8E5A-5AC7B33D7A9D}"/>
    <cellStyle name="Normal 7 6 13 2 2 2" xfId="29339" xr:uid="{1398F320-3620-46AB-8D56-93072B29C3C1}"/>
    <cellStyle name="Normal 7 6 13 2 2 3" xfId="19749" xr:uid="{C0A6EE25-B01C-4B52-BECC-E276B0C87655}"/>
    <cellStyle name="Normal 7 6 13 2 3" xfId="12202" xr:uid="{43D41024-C8FE-4C65-B95F-208F8619F646}"/>
    <cellStyle name="Normal 7 6 13 2 3 2" xfId="22582" xr:uid="{3DF9474A-F397-4E1D-8623-AA6FF160C46C}"/>
    <cellStyle name="Normal 7 6 13 2 4" xfId="25321" xr:uid="{98ECA508-CF63-41EA-B13E-B59CBA420D04}"/>
    <cellStyle name="Normal 7 6 13 2 5" xfId="16916" xr:uid="{0CB1D580-E7FB-4A27-9476-70C921428E95}"/>
    <cellStyle name="Normal 7 6 13 3" xfId="5477" xr:uid="{CE46A238-16DD-4E36-BA20-268E23F60FCA}"/>
    <cellStyle name="Normal 7 6 13 3 2" xfId="23511" xr:uid="{1BC609B7-6C52-437C-A2E9-194250405883}"/>
    <cellStyle name="Normal 7 6 13 3 3" xfId="27937" xr:uid="{F9065EAC-74DE-4D0F-8B98-36D70B44BF47}"/>
    <cellStyle name="Normal 7 6 13 3 4" xfId="14775" xr:uid="{73B0D313-E46F-4BB7-9250-4D30D966D483}"/>
    <cellStyle name="Normal 7 6 13 4" xfId="7228" xr:uid="{A57384AF-2504-4427-ACE1-93DE4EDA52C9}"/>
    <cellStyle name="Normal 7 6 13 4 2" xfId="24383" xr:uid="{B1C46D47-275D-425D-ADBB-E99F9000C558}"/>
    <cellStyle name="Normal 7 6 13 4 3" xfId="28695" xr:uid="{A229D5F5-BE03-4E55-8618-2F91B811C9DB}"/>
    <cellStyle name="Normal 7 6 13 4 4" xfId="17608" xr:uid="{EEBC38E0-0F65-4135-BD17-F4E424EC63C7}"/>
    <cellStyle name="Normal 7 6 13 5" xfId="10061" xr:uid="{AAACA06A-32C1-487F-8989-1B393794C0E5}"/>
    <cellStyle name="Normal 7 6 13 5 2" xfId="29463" xr:uid="{18463E07-0ECC-4E05-84C7-B841D4A96E41}"/>
    <cellStyle name="Normal 7 6 13 5 3" xfId="20441" xr:uid="{C83BDC38-E3E2-47CA-BF4C-1C4B25CD76BF}"/>
    <cellStyle name="Normal 7 6 13 6" xfId="25176" xr:uid="{23CC18F1-B5FD-43D3-ACE6-4D68C924481A}"/>
    <cellStyle name="Normal 7 6 13 7" xfId="14071"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3" xr:uid="{54A32A04-56ED-4AB1-B7BA-D2EE0846373E}"/>
    <cellStyle name="Normal 7 6 14 3 2 2" xfId="27602" xr:uid="{5CE32205-96EA-49E5-8C23-87FB17C255E3}"/>
    <cellStyle name="Normal 7 6 14 3 3" xfId="28620" xr:uid="{50B7BDC0-20CD-4F0E-861C-3C44806BB4F1}"/>
    <cellStyle name="Normal 7 6 14 3 4" xfId="30290" xr:uid="{FAC2BF2A-86D0-46D4-9C19-960A9118AE4A}"/>
    <cellStyle name="Normal 7 6 14 3 4 2" xfId="31433" xr:uid="{1A077638-1BB3-4622-90A7-D76601927321}"/>
    <cellStyle name="Normal 7 6 14 3 5" xfId="31630" xr:uid="{F015D07E-7A10-4562-9261-1F62D0680FB5}"/>
    <cellStyle name="Normal 7 6 14 4" xfId="28270" xr:uid="{76CFB33E-5912-4B74-BBBF-6DD865E37708}"/>
    <cellStyle name="Normal 7 6 15" xfId="2440" xr:uid="{00000000-0005-0000-0000-0000E4080000}"/>
    <cellStyle name="Normal 7 6 15 2" xfId="5734" xr:uid="{495C43A3-3574-42FB-866D-BB7B70A3AE84}"/>
    <cellStyle name="Normal 7 6 15 2 2" xfId="28255" xr:uid="{A7F5FD02-FE5F-4F52-9BDE-3CDFDEDF93F6}"/>
    <cellStyle name="Normal 7 6 15 2 3" xfId="15111" xr:uid="{A605DAC2-51E2-4793-85BE-FDF33844A779}"/>
    <cellStyle name="Normal 7 6 15 3" xfId="7564" xr:uid="{B1FBA154-3591-4765-849C-DC8A096E34E7}"/>
    <cellStyle name="Normal 7 6 15 3 2" xfId="17944" xr:uid="{95A63BD3-3AA5-4531-9C1F-2173606782E4}"/>
    <cellStyle name="Normal 7 6 15 4" xfId="10397" xr:uid="{F98C58F5-E2A2-46E9-A62C-89E1E7F78CB6}"/>
    <cellStyle name="Normal 7 6 15 4 2" xfId="20777" xr:uid="{6FF81C5F-5DE3-4A3F-B5BA-3A215ECF90ED}"/>
    <cellStyle name="Normal 7 6 15 5" xfId="23161" xr:uid="{10624513-C597-4EC4-8C9B-6ABB485F5B22}"/>
    <cellStyle name="Normal 7 6 15 6" xfId="12826" xr:uid="{D57B35CA-7752-4FA8-BF85-3846C00B7CF1}"/>
    <cellStyle name="Normal 7 6 16" xfId="2170" xr:uid="{00000000-0005-0000-0000-0000D7080000}"/>
    <cellStyle name="Normal 7 6 16 2" xfId="7296" xr:uid="{B69C3657-7ADD-440C-989D-222D5F260A6C}"/>
    <cellStyle name="Normal 7 6 16 2 2" xfId="28354" xr:uid="{D6C497BB-3960-49BA-854A-2D36942534BD}"/>
    <cellStyle name="Normal 7 6 16 2 3" xfId="17676" xr:uid="{3F943B67-BF68-46FE-8EDA-A84648BC5EE8}"/>
    <cellStyle name="Normal 7 6 16 3" xfId="10129" xr:uid="{255D5F4D-71A3-4CA9-A87C-1319BF01B770}"/>
    <cellStyle name="Normal 7 6 16 3 2" xfId="20509" xr:uid="{093DA020-9795-4CA2-889A-A189C62135C3}"/>
    <cellStyle name="Normal 7 6 16 4" xfId="24528" xr:uid="{EB3C2B4A-5266-490D-9B9B-69216121C96F}"/>
    <cellStyle name="Normal 7 6 16 5" xfId="14843" xr:uid="{889E0779-BA30-46AE-A624-D2769B733098}"/>
    <cellStyle name="Normal 7 6 17" xfId="2149" xr:uid="{00000000-0005-0000-0000-000023030000}"/>
    <cellStyle name="Normal 7 6 17 2" xfId="4750" xr:uid="{96FA94DC-ED9F-4AD7-A7E8-D4EAB8FFA409}"/>
    <cellStyle name="Normal 7 6 17 2 2" xfId="27347" xr:uid="{AA61CBCD-A41A-4F57-8D53-D196359313E1}"/>
    <cellStyle name="Normal 7 6 17 3" xfId="27000" xr:uid="{CF3F67CA-7171-40A7-8B27-2E3B488C6464}"/>
    <cellStyle name="Normal 7 6 17 4" xfId="30229" xr:uid="{22805842-D57A-4294-947D-0526512732D1}"/>
    <cellStyle name="Normal 7 6 17 4 2" xfId="31373" xr:uid="{3A52D4CE-12B1-451F-B61D-7FA7D4D520E5}"/>
    <cellStyle name="Normal 7 6 17 5" xfId="31569" xr:uid="{F2A4B6CE-C68B-42CC-9C27-3F458A1293BD}"/>
    <cellStyle name="Normal 7 6 18" xfId="4077" xr:uid="{0FEC4EED-31A4-4E9D-A539-4F81C2FE41D8}"/>
    <cellStyle name="Normal 7 6 18 2" xfId="4691" xr:uid="{BF19DB26-08D9-499A-A4F6-1D49D2A37102}"/>
    <cellStyle name="Normal 7 6 18 3" xfId="30343" xr:uid="{097B12CA-5FBD-4FCE-AC04-16616058D705}"/>
    <cellStyle name="Normal 7 6 18 3 2" xfId="31485" xr:uid="{FF36C13B-12D4-45EE-9BDA-D2A65682F0F4}"/>
    <cellStyle name="Normal 7 6 18 4" xfId="31683" xr:uid="{84FA38DB-E8D3-4A3F-894E-B6DF80BE9978}"/>
    <cellStyle name="Normal 7 6 19" xfId="24156" xr:uid="{0B50E127-6DDF-46B3-9CFD-D81FF9105BDA}"/>
    <cellStyle name="Normal 7 6 2" xfId="1475" xr:uid="{00000000-0005-0000-0000-00009C070000}"/>
    <cellStyle name="Normal 7 6 2 10" xfId="28660" xr:uid="{0B934B43-1FFE-4900-9038-D4630AE52971}"/>
    <cellStyle name="Normal 7 6 2 11" xfId="12424" xr:uid="{2CBCC447-7587-426D-ACC9-4DB969F5CB85}"/>
    <cellStyle name="Normal 7 6 2 2" xfId="1476" xr:uid="{00000000-0005-0000-0000-00009D070000}"/>
    <cellStyle name="Normal 7 6 2 2 2" xfId="1477" xr:uid="{00000000-0005-0000-0000-00009E070000}"/>
    <cellStyle name="Normal 7 6 2 2 2 10" xfId="29980" xr:uid="{04EAF5DC-CECD-4DF5-8341-46D11520E3B2}"/>
    <cellStyle name="Normal 7 6 2 2 2 2" xfId="1478" xr:uid="{00000000-0005-0000-0000-00009F070000}"/>
    <cellStyle name="Normal 7 6 2 2 2 2 2" xfId="3482" xr:uid="{00000000-0005-0000-0000-0000E9080000}"/>
    <cellStyle name="Normal 7 6 2 2 2 2 2 2" xfId="6536" xr:uid="{3C43956B-92BD-42AF-94BE-7873034E45CC}"/>
    <cellStyle name="Normal 7 6 2 2 2 2 2 2 2" xfId="27969" xr:uid="{2C749FF5-9938-4C6E-8B13-46B6B9A118DE}"/>
    <cellStyle name="Normal 7 6 2 2 2 2 2 2 3" xfId="16107" xr:uid="{2E6F8660-BB0A-44BB-8411-930BB6C75FE5}"/>
    <cellStyle name="Normal 7 6 2 2 2 2 2 3" xfId="8560" xr:uid="{2D4F33BD-E1F5-48A7-B377-7ECD0C2B92E7}"/>
    <cellStyle name="Normal 7 6 2 2 2 2 2 3 2" xfId="18940" xr:uid="{F5908889-B071-4103-B187-EB026C3E9830}"/>
    <cellStyle name="Normal 7 6 2 2 2 2 2 4" xfId="11393" xr:uid="{198D3C54-6DB1-4A1B-9407-0DF7C2AEC7A3}"/>
    <cellStyle name="Normal 7 6 2 2 2 2 2 4 2" xfId="21773" xr:uid="{633C6899-E9CE-4394-8B2D-E18E351F1D3E}"/>
    <cellStyle name="Normal 7 6 2 2 2 2 2 5" xfId="23959" xr:uid="{4E1EA9D4-EA7B-4C15-8C17-E4CCEA800507}"/>
    <cellStyle name="Normal 7 6 2 2 2 2 2 6" xfId="14073" xr:uid="{917D2B9E-EF24-48CE-8383-273F4C0A52F4}"/>
    <cellStyle name="Normal 7 6 2 2 2 2 3" xfId="4376" xr:uid="{D4997153-9B6F-4C01-BE23-261C435D3A09}"/>
    <cellStyle name="Normal 7 6 2 2 2 2 3 2" xfId="9147" xr:uid="{73921F97-1065-4407-9809-495CBAD68613}"/>
    <cellStyle name="Normal 7 6 2 2 2 2 3 2 2" xfId="29190" xr:uid="{91EB5C62-EBF0-4364-A59B-31E9A108C41D}"/>
    <cellStyle name="Normal 7 6 2 2 2 2 3 2 3" xfId="19527" xr:uid="{82AB5975-74DF-48AA-A235-1243C30AF6E3}"/>
    <cellStyle name="Normal 7 6 2 2 2 2 3 3" xfId="11980" xr:uid="{0973E22F-3FBD-4A8F-A200-C78C9B6F33BB}"/>
    <cellStyle name="Normal 7 6 2 2 2 2 3 3 2" xfId="22360" xr:uid="{AFD10173-F0B6-48A8-B1EE-63990D38F079}"/>
    <cellStyle name="Normal 7 6 2 2 2 2 3 4" xfId="24425" xr:uid="{E6D7019A-E718-45E4-AFE1-762534489854}"/>
    <cellStyle name="Normal 7 6 2 2 2 2 3 5" xfId="16694" xr:uid="{F733C953-EF2A-4647-8D0D-E83858C2CA8F}"/>
    <cellStyle name="Normal 7 6 2 2 2 2 4" xfId="5478" xr:uid="{8DE60161-2BB3-4693-B577-A20D4692DEE6}"/>
    <cellStyle name="Normal 7 6 2 2 2 2 4 2" xfId="27356" xr:uid="{ADA7C34E-C8D7-4230-BA87-C3C3B92F3FB3}"/>
    <cellStyle name="Normal 7 6 2 2 2 2 4 3" xfId="14776" xr:uid="{2DA40E8B-A8D0-4E42-830B-4975E2564D1D}"/>
    <cellStyle name="Normal 7 6 2 2 2 2 5" xfId="7229" xr:uid="{AD3D54A5-6FF3-41E4-9694-D1AF111A41E0}"/>
    <cellStyle name="Normal 7 6 2 2 2 2 5 2" xfId="17609" xr:uid="{5CED58A6-1C51-42F3-A14D-7733BB90C807}"/>
    <cellStyle name="Normal 7 6 2 2 2 2 6" xfId="10062" xr:uid="{30F6F61F-22B1-464B-B9AA-148D29C8E096}"/>
    <cellStyle name="Normal 7 6 2 2 2 2 6 2" xfId="20442" xr:uid="{B11F13BF-C2A2-4741-BD41-3B0CA0F60C47}"/>
    <cellStyle name="Normal 7 6 2 2 2 2 7" xfId="25237" xr:uid="{297D51F8-69E1-48CA-A6D4-16811EF48A4E}"/>
    <cellStyle name="Normal 7 6 2 2 2 2 8" xfId="13320" xr:uid="{7D0E37C6-3D86-4C1F-9001-C790F89B8C34}"/>
    <cellStyle name="Normal 7 6 2 2 2 3" xfId="3483" xr:uid="{00000000-0005-0000-0000-0000EA080000}"/>
    <cellStyle name="Normal 7 6 2 2 2 3 2" xfId="4599" xr:uid="{F7E77E51-AF70-477D-915D-5CFCE89872C9}"/>
    <cellStyle name="Normal 7 6 2 2 2 3 2 2" xfId="9370" xr:uid="{6B21FC2E-9F3C-4C23-A412-2B431DD3ECBF}"/>
    <cellStyle name="Normal 7 6 2 2 2 3 2 2 2" xfId="29340" xr:uid="{062C8278-7C0B-4592-AAF6-FAF7FD1824CF}"/>
    <cellStyle name="Normal 7 6 2 2 2 3 2 2 3" xfId="19750" xr:uid="{540803B5-EB63-4312-ABB0-07CDC1D1382B}"/>
    <cellStyle name="Normal 7 6 2 2 2 3 2 3" xfId="12203" xr:uid="{E1162E05-973F-43E3-A05B-36A698B81043}"/>
    <cellStyle name="Normal 7 6 2 2 2 3 2 3 2" xfId="22583" xr:uid="{DB5AFD22-FB56-4383-9283-BD1C5CCDAD02}"/>
    <cellStyle name="Normal 7 6 2 2 2 3 2 4" xfId="25643" xr:uid="{CD6A38B1-3877-49CE-9454-AA7495112144}"/>
    <cellStyle name="Normal 7 6 2 2 2 3 2 5" xfId="16917" xr:uid="{FB7A93D7-025A-431A-A577-50FB9725D6E0}"/>
    <cellStyle name="Normal 7 6 2 2 2 3 3" xfId="6537" xr:uid="{0E10CFB7-73A1-4A1D-A4DC-825547754653}"/>
    <cellStyle name="Normal 7 6 2 2 2 3 3 2" xfId="27717" xr:uid="{2E469244-C77B-4BD3-960A-CFAD5B5A5197}"/>
    <cellStyle name="Normal 7 6 2 2 2 3 3 3" xfId="16108" xr:uid="{20249134-12C7-42F4-AA3F-D689BFD52AC9}"/>
    <cellStyle name="Normal 7 6 2 2 2 3 4" xfId="8561" xr:uid="{19B320F8-C9DF-4C65-847F-6BD39620D6EA}"/>
    <cellStyle name="Normal 7 6 2 2 2 3 4 2" xfId="18941" xr:uid="{5CD72663-E027-4421-9CC7-289E793CFD77}"/>
    <cellStyle name="Normal 7 6 2 2 2 3 4 3" xfId="29854" xr:uid="{F5A0251C-89B3-4ED2-B453-D31D90B62909}"/>
    <cellStyle name="Normal 7 6 2 2 2 3 5" xfId="11394" xr:uid="{FAC59828-E1EB-4737-81CE-DE16F306EB80}"/>
    <cellStyle name="Normal 7 6 2 2 2 3 5 2" xfId="21774" xr:uid="{474D0F86-4834-490D-A723-2FBB179E9695}"/>
    <cellStyle name="Normal 7 6 2 2 2 3 6" xfId="25363" xr:uid="{0F583448-3F60-430D-9CCC-94406A5FEA53}"/>
    <cellStyle name="Normal 7 6 2 2 2 3 7" xfId="25681" xr:uid="{6BEFCE0B-27F9-42CB-B022-6CCAE86597D8}"/>
    <cellStyle name="Normal 7 6 2 2 2 3 8" xfId="14074" xr:uid="{9FD870AE-3489-4168-934F-1025B36A5561}"/>
    <cellStyle name="Normal 7 6 2 2 2 4" xfId="3481" xr:uid="{00000000-0005-0000-0000-0000EB080000}"/>
    <cellStyle name="Normal 7 6 2 2 2 4 2" xfId="6535" xr:uid="{2320380E-A1D5-49AB-8E4A-A47391D43B4B}"/>
    <cellStyle name="Normal 7 6 2 2 2 4 2 2" xfId="27318" xr:uid="{1A19FDD6-EB0B-4C8E-A246-77221CE44C0A}"/>
    <cellStyle name="Normal 7 6 2 2 2 4 2 3" xfId="16106" xr:uid="{45DEF5E9-4AF0-432D-8F89-6A7ADEDA0AF0}"/>
    <cellStyle name="Normal 7 6 2 2 2 4 3" xfId="8559" xr:uid="{0A133847-C4E7-43AD-8ACD-B4957DABDD78}"/>
    <cellStyle name="Normal 7 6 2 2 2 4 3 2" xfId="18939" xr:uid="{FCEC1B20-9B09-42E7-BD3A-2B8A7462B387}"/>
    <cellStyle name="Normal 7 6 2 2 2 4 4" xfId="11392" xr:uid="{AA87D188-B539-4C73-BD47-2E0C1D4213FB}"/>
    <cellStyle name="Normal 7 6 2 2 2 4 4 2" xfId="21772" xr:uid="{E374D47B-912C-4DA9-88B5-2B7D5300E3C8}"/>
    <cellStyle name="Normal 7 6 2 2 2 4 5" xfId="23669" xr:uid="{1761F923-A575-4080-9E2C-8E823506DC55}"/>
    <cellStyle name="Normal 7 6 2 2 2 4 6" xfId="14072" xr:uid="{22FCA1B1-9327-4628-9DC9-AFD8BE8D4685}"/>
    <cellStyle name="Normal 7 6 2 2 2 5" xfId="2650" xr:uid="{00000000-0005-0000-0000-0000EC080000}"/>
    <cellStyle name="Normal 7 6 2 2 2 5 2" xfId="5911" xr:uid="{04EDB135-DE1E-44A7-AFBC-FCA5C83F406B}"/>
    <cellStyle name="Normal 7 6 2 2 2 5 2 2" xfId="28279" xr:uid="{11CC99B3-A87C-4175-91A2-9C4672B38B5C}"/>
    <cellStyle name="Normal 7 6 2 2 2 5 2 3" xfId="15321" xr:uid="{86CBC41F-3252-4286-A051-4D6F9B4B9CC8}"/>
    <cellStyle name="Normal 7 6 2 2 2 5 3" xfId="7774" xr:uid="{628AE643-BC3E-4EEC-8727-E55DCDB2A884}"/>
    <cellStyle name="Normal 7 6 2 2 2 5 3 2" xfId="18154" xr:uid="{C4AEBD2D-8F2E-4C83-BE00-B39F03431BCC}"/>
    <cellStyle name="Normal 7 6 2 2 2 5 4" xfId="10607" xr:uid="{A9A8B79E-C40F-46BD-8F9E-67BE47AD219F}"/>
    <cellStyle name="Normal 7 6 2 2 2 5 4 2" xfId="20987" xr:uid="{BC6C5DBE-8C7C-47A5-8E02-7EEE113AAD58}"/>
    <cellStyle name="Normal 7 6 2 2 2 5 5" xfId="23779" xr:uid="{B69EE12D-5EBE-4254-9996-F147571C3F8A}"/>
    <cellStyle name="Normal 7 6 2 2 2 5 6" xfId="13049" xr:uid="{0F059C69-DC57-4447-848B-B885E4C1D202}"/>
    <cellStyle name="Normal 7 6 2 2 2 6" xfId="4107" xr:uid="{14AB8BEC-B9AC-4B4E-AB64-5487A5CF4C35}"/>
    <cellStyle name="Normal 7 6 2 2 2 7" xfId="25093" xr:uid="{2DD6EE98-696C-462E-BCC5-900432B06F90}"/>
    <cellStyle name="Normal 7 6 2 2 2 7 2" xfId="29681" xr:uid="{9C6F49DB-D23B-4106-9F39-763D45CC4D93}"/>
    <cellStyle name="Normal 7 6 2 2 2 7 2 2" xfId="31154" xr:uid="{319D062E-984D-495E-A6B1-EDF1A68F4600}"/>
    <cellStyle name="Normal 7 6 2 2 2 8" xfId="29669" xr:uid="{A6916481-21A3-435F-B144-A91FBB42ED2B}"/>
    <cellStyle name="Normal 7 6 2 2 2 9" xfId="29835" xr:uid="{9D9C830E-9D27-4D5D-A596-7040B62EB861}"/>
    <cellStyle name="Normal 7 6 2 2 3" xfId="1479" xr:uid="{00000000-0005-0000-0000-0000A0070000}"/>
    <cellStyle name="Normal 7 6 2 2 3 2" xfId="3484" xr:uid="{00000000-0005-0000-0000-0000EE080000}"/>
    <cellStyle name="Normal 7 6 2 2 3 2 2" xfId="6538" xr:uid="{FF18CD6A-4F26-4260-80A0-2005F66843B1}"/>
    <cellStyle name="Normal 7 6 2 2 3 2 2 2" xfId="28382" xr:uid="{07ECBAA9-9252-4872-A60C-A39FAE87088B}"/>
    <cellStyle name="Normal 7 6 2 2 3 2 2 3" xfId="16109" xr:uid="{6D800536-7678-4839-A8DC-19931B69DAFF}"/>
    <cellStyle name="Normal 7 6 2 2 3 2 3" xfId="8562" xr:uid="{A1BAE006-68DD-4C66-A71D-005340E3CC91}"/>
    <cellStyle name="Normal 7 6 2 2 3 2 3 2" xfId="18942" xr:uid="{E4D20621-0EB1-4163-B085-EFFE44787647}"/>
    <cellStyle name="Normal 7 6 2 2 3 2 4" xfId="11395" xr:uid="{EF40E55E-F2FD-46FF-A2A3-F2C8962B2EC8}"/>
    <cellStyle name="Normal 7 6 2 2 3 2 4 2" xfId="21775" xr:uid="{ADA49CD4-49EE-469A-AD60-21774BDCB933}"/>
    <cellStyle name="Normal 7 6 2 2 3 2 5" xfId="23480" xr:uid="{4DF0783F-7C7F-4C4C-82E0-206F0EAEE840}"/>
    <cellStyle name="Normal 7 6 2 2 3 2 6" xfId="14075" xr:uid="{16A9736A-144E-4928-9AF6-4EFDD1065295}"/>
    <cellStyle name="Normal 7 6 2 2 3 3" xfId="2842" xr:uid="{00000000-0005-0000-0000-0000ED080000}"/>
    <cellStyle name="Normal 7 6 2 2 3 3 2" xfId="7963" xr:uid="{7249D37C-1CE1-44C4-AB44-0C06094481CB}"/>
    <cellStyle name="Normal 7 6 2 2 3 3 2 2" xfId="26585" xr:uid="{4936CB13-CFAD-4C01-B8A0-C873FE6357D9}"/>
    <cellStyle name="Normal 7 6 2 2 3 3 2 3" xfId="18343" xr:uid="{767D9DE3-8BA8-4ECE-8DDF-A5DE470B5A45}"/>
    <cellStyle name="Normal 7 6 2 2 3 3 3" xfId="10796" xr:uid="{1384BC0E-AF6C-4966-8D47-C417BF01370D}"/>
    <cellStyle name="Normal 7 6 2 2 3 3 3 2" xfId="21176" xr:uid="{9ABF4405-E1F5-42AA-8EE4-047FB517FF60}"/>
    <cellStyle name="Normal 7 6 2 2 3 3 4" xfId="23156" xr:uid="{45CB43B7-725A-457E-BE64-9BA44477EA48}"/>
    <cellStyle name="Normal 7 6 2 2 3 3 5" xfId="15510" xr:uid="{B4B0CDB4-80E8-43B1-832A-7E27644129C5}"/>
    <cellStyle name="Normal 7 6 2 2 3 4" xfId="3803" xr:uid="{28B2792A-E4C2-42BA-AC1C-BAFBCE227706}"/>
    <cellStyle name="Normal 7 6 2 2 3 4 2" xfId="8638" xr:uid="{78F59A9D-589F-4C8B-9D37-7FAF077F9C38}"/>
    <cellStyle name="Normal 7 6 2 2 3 4 2 2" xfId="19018" xr:uid="{3A43083D-68EB-4073-BB41-542ACCDC4DD5}"/>
    <cellStyle name="Normal 7 6 2 2 3 4 3" xfId="11471" xr:uid="{77914C42-79A0-45E7-A6D5-C13A38D0FBFB}"/>
    <cellStyle name="Normal 7 6 2 2 3 4 3 2" xfId="21851" xr:uid="{6469B20A-8342-4E19-8943-E9F35BF15376}"/>
    <cellStyle name="Normal 7 6 2 2 3 4 4" xfId="27420" xr:uid="{F1090F80-B0C1-46E5-B080-330F0302A84D}"/>
    <cellStyle name="Normal 7 6 2 2 3 4 5" xfId="16185" xr:uid="{13904CB8-1769-410C-A745-D63646D406DF}"/>
    <cellStyle name="Normal 7 6 2 2 3 5" xfId="5479" xr:uid="{049B8662-1A99-4A8B-A424-009D4B14D026}"/>
    <cellStyle name="Normal 7 6 2 2 3 5 2" xfId="14777" xr:uid="{0AB0EF44-AADF-4F49-92B0-4065F856268C}"/>
    <cellStyle name="Normal 7 6 2 2 3 6" xfId="7230" xr:uid="{1FC6158B-B2CD-42C7-B621-C330C4EAC1A0}"/>
    <cellStyle name="Normal 7 6 2 2 3 6 2" xfId="17610" xr:uid="{68EE18A3-D37E-42DA-9C03-37DC158E6A58}"/>
    <cellStyle name="Normal 7 6 2 2 3 7" xfId="10063" xr:uid="{F7111006-E276-435A-93CD-33A3271CCB09}"/>
    <cellStyle name="Normal 7 6 2 2 3 7 2" xfId="20443" xr:uid="{0412B25D-50C0-4063-9B20-08869A45F482}"/>
    <cellStyle name="Normal 7 6 2 2 3 8" xfId="24086" xr:uid="{E2C51115-D68E-431A-8B6A-FB0455416D5A}"/>
    <cellStyle name="Normal 7 6 2 2 3 9" xfId="13321"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1" xr:uid="{4D3D6C70-B861-4573-814D-03A56D0F782A}"/>
    <cellStyle name="Normal 7 6 2 2 5 2 2 2" xfId="19751" xr:uid="{17D1EA00-D755-4FB7-89C1-504E5DBF8B1B}"/>
    <cellStyle name="Normal 7 6 2 2 5 2 3" xfId="12204" xr:uid="{97C9921C-C018-44E5-8721-8F39A9FF8C06}"/>
    <cellStyle name="Normal 7 6 2 2 5 2 3 2" xfId="22584" xr:uid="{69B2F764-A1F2-4BE8-AF28-B9F55204C887}"/>
    <cellStyle name="Normal 7 6 2 2 5 2 4" xfId="26734" xr:uid="{934F4AF8-BE69-4D83-8C74-1814C6B5140D}"/>
    <cellStyle name="Normal 7 6 2 2 5 2 5" xfId="16918" xr:uid="{040E12F0-1115-44F0-B8BF-02F016E01AB1}"/>
    <cellStyle name="Normal 7 6 2 2 5 3" xfId="6539" xr:uid="{61CB24AD-EF4B-4C70-8A05-E1ED25D7E49E}"/>
    <cellStyle name="Normal 7 6 2 2 5 3 2" xfId="16110" xr:uid="{D929F99D-2176-487F-9CC7-C2BD318A8A3C}"/>
    <cellStyle name="Normal 7 6 2 2 5 4" xfId="8563" xr:uid="{1B046643-6896-4EBD-A8BC-F4FE2D2C7ED5}"/>
    <cellStyle name="Normal 7 6 2 2 5 4 2" xfId="18943" xr:uid="{D8EEE973-8CA6-4140-90F5-0B6F16E7D485}"/>
    <cellStyle name="Normal 7 6 2 2 5 5" xfId="11396" xr:uid="{8A9DBD6E-90C5-4E9B-99D1-92A6BAC7FB19}"/>
    <cellStyle name="Normal 7 6 2 2 5 5 2" xfId="21776" xr:uid="{5BF316AA-94AB-4134-8F00-A333BEFF6EE0}"/>
    <cellStyle name="Normal 7 6 2 2 5 6" xfId="24560" xr:uid="{3E76B5FF-1B9A-4161-87A4-751D4B3E9752}"/>
    <cellStyle name="Normal 7 6 2 2 5 7" xfId="14076" xr:uid="{4DDD2D37-CA5D-497E-BC0D-7E552FC39117}"/>
    <cellStyle name="Normal 7 6 2 2 6" xfId="2559" xr:uid="{00000000-0005-0000-0000-0000F1080000}"/>
    <cellStyle name="Normal 7 6 2 2 6 2" xfId="5828" xr:uid="{B66FAA02-2061-4C28-94CA-12E640BE358B}"/>
    <cellStyle name="Normal 7 6 2 2 6 2 2" xfId="28670" xr:uid="{B0FFD673-EFD7-4AF0-A637-F37D84DBAEDF}"/>
    <cellStyle name="Normal 7 6 2 2 6 2 3" xfId="15230" xr:uid="{9DFBBEA0-13F0-460E-A223-45BA0E6D6AA1}"/>
    <cellStyle name="Normal 7 6 2 2 6 3" xfId="7683" xr:uid="{63FA4D9A-472C-4BCB-9C4D-EBF0C0779232}"/>
    <cellStyle name="Normal 7 6 2 2 6 3 2" xfId="18063" xr:uid="{AA1276C8-F94F-4E02-9918-E5158BBD146E}"/>
    <cellStyle name="Normal 7 6 2 2 6 4" xfId="10516" xr:uid="{39AA716C-C051-4882-8AB7-1A507ADBEE45}"/>
    <cellStyle name="Normal 7 6 2 2 6 4 2" xfId="20896" xr:uid="{6A7A902D-7399-4B15-ADA7-3A63D562E9E1}"/>
    <cellStyle name="Normal 7 6 2 2 6 5" xfId="23877" xr:uid="{B97EB2A7-DC6C-47FB-9D73-FFC054BBD131}"/>
    <cellStyle name="Normal 7 6 2 2 6 6" xfId="12946" xr:uid="{5C138EAE-DEA9-4AD5-A5FC-91C0DB1C2EFB}"/>
    <cellStyle name="Normal 7 6 2 2 7" xfId="2253" xr:uid="{00000000-0005-0000-0000-0000E6080000}"/>
    <cellStyle name="Normal 7 6 2 2 7 2" xfId="7379" xr:uid="{FF82BE85-CF7E-4D30-9509-E49B9532792C}"/>
    <cellStyle name="Normal 7 6 2 2 7 2 2" xfId="17759" xr:uid="{757A19E5-54D2-47FB-9AAD-B0C917D4B4BB}"/>
    <cellStyle name="Normal 7 6 2 2 7 3" xfId="10212" xr:uid="{9E5C0D3E-2C0D-4C99-8AC6-38661FC76CAE}"/>
    <cellStyle name="Normal 7 6 2 2 7 3 2" xfId="20592" xr:uid="{E32D5685-E2FB-49A1-A380-BF6348883FF4}"/>
    <cellStyle name="Normal 7 6 2 2 7 4" xfId="22860" xr:uid="{1D27C0B9-DB74-48FE-AB51-476EA2630360}"/>
    <cellStyle name="Normal 7 6 2 2 7 5" xfId="14926" xr:uid="{1AE6BEDE-C5EE-45E3-B1A0-392B2C209929}"/>
    <cellStyle name="Normal 7 6 2 2 8" xfId="23546" xr:uid="{C5CE898B-5079-473C-B569-1516EB8A0480}"/>
    <cellStyle name="Normal 7 6 2 2 9" xfId="12484" xr:uid="{39F8E732-094A-4460-B449-9D1468C045E8}"/>
    <cellStyle name="Normal 7 6 2 3" xfId="1480" xr:uid="{00000000-0005-0000-0000-0000A1070000}"/>
    <cellStyle name="Normal 7 6 2 3 10" xfId="10064" xr:uid="{1E1A3F6E-F969-4BAE-9F6F-3AA572EF8B3A}"/>
    <cellStyle name="Normal 7 6 2 3 10 2" xfId="20444" xr:uid="{256AC34C-FBD0-4F27-88CC-FEFDC0ABDECA}"/>
    <cellStyle name="Normal 7 6 2 3 11" xfId="25391" xr:uid="{167A9EED-2DEA-4CC9-B832-6DB0C5C99144}"/>
    <cellStyle name="Normal 7 6 2 3 12" xfId="12642" xr:uid="{E8BC95D7-541E-43E5-A0AF-7043290B7F2A}"/>
    <cellStyle name="Normal 7 6 2 3 2" xfId="2424" xr:uid="{00000000-0005-0000-0000-0000F3080000}"/>
    <cellStyle name="Normal 7 6 2 3 2 2" xfId="3486" xr:uid="{00000000-0005-0000-0000-0000F4080000}"/>
    <cellStyle name="Normal 7 6 2 3 2 2 2" xfId="6540" xr:uid="{2ED177E0-8D34-47F6-A550-BB54CD807983}"/>
    <cellStyle name="Normal 7 6 2 3 2 2 2 2" xfId="27734" xr:uid="{7B4B4AD0-D389-448D-9CF1-2C7A12CFAB15}"/>
    <cellStyle name="Normal 7 6 2 3 2 2 2 3" xfId="27484" xr:uid="{974FFAAC-0323-4FC9-A221-BF7EAC317557}"/>
    <cellStyle name="Normal 7 6 2 3 2 2 2 4" xfId="16111" xr:uid="{943B722A-1B6D-485C-BE3E-606506E530D2}"/>
    <cellStyle name="Normal 7 6 2 3 2 2 3" xfId="8564" xr:uid="{FA3BE7CA-8711-46A0-ACF0-5961A05AB851}"/>
    <cellStyle name="Normal 7 6 2 3 2 2 3 2" xfId="28947" xr:uid="{A37E3316-1CDF-4325-9EA6-9E73D2DB4680}"/>
    <cellStyle name="Normal 7 6 2 3 2 2 3 3" xfId="18944" xr:uid="{DF22B7A1-C024-4378-99DA-6E0A161155FE}"/>
    <cellStyle name="Normal 7 6 2 3 2 2 4" xfId="11397" xr:uid="{5880DDF9-8A56-4C4D-9CD8-7088981D7E9F}"/>
    <cellStyle name="Normal 7 6 2 3 2 2 4 2" xfId="21777" xr:uid="{4CB6013D-D85D-4607-B82A-4F2B066B2D34}"/>
    <cellStyle name="Normal 7 6 2 3 2 2 5" xfId="24795" xr:uid="{3EA3BD21-3DB5-4AE3-BB45-0A9CADD59DC2}"/>
    <cellStyle name="Normal 7 6 2 3 2 2 6" xfId="14077" xr:uid="{CC47A00B-1AB7-464B-A96F-1B0D14F90019}"/>
    <cellStyle name="Normal 7 6 2 3 2 3" xfId="2843" xr:uid="{00000000-0005-0000-0000-0000F5080000}"/>
    <cellStyle name="Normal 7 6 2 3 2 3 2" xfId="6056" xr:uid="{28B2E169-D7C2-4667-819D-0471C974F8D7}"/>
    <cellStyle name="Normal 7 6 2 3 2 3 2 2" xfId="26559" xr:uid="{74A0F5AF-D0CB-49BF-8753-E75A9FB067B3}"/>
    <cellStyle name="Normal 7 6 2 3 2 3 2 3" xfId="15511" xr:uid="{11978ACD-762B-44EB-A880-BC19191F914D}"/>
    <cellStyle name="Normal 7 6 2 3 2 3 3" xfId="7964" xr:uid="{B0545A4D-8699-4CA2-B39E-1B70F4A32311}"/>
    <cellStyle name="Normal 7 6 2 3 2 3 3 2" xfId="18344" xr:uid="{0DA7AE16-5A69-446A-A742-5D1BA50817CC}"/>
    <cellStyle name="Normal 7 6 2 3 2 3 4" xfId="10797" xr:uid="{A22CF988-77B7-483B-B476-BEAFAE84D019}"/>
    <cellStyle name="Normal 7 6 2 3 2 3 4 2" xfId="21177" xr:uid="{52400798-466A-47CC-86FE-E125E28CA297}"/>
    <cellStyle name="Normal 7 6 2 3 2 3 5" xfId="23174" xr:uid="{CF5192CA-0014-421A-99D0-F4FCC99E05C3}"/>
    <cellStyle name="Normal 7 6 2 3 2 3 6" xfId="13322" xr:uid="{613B7118-BE5A-48C6-B989-DE44F6BDA5DE}"/>
    <cellStyle name="Normal 7 6 2 3 2 4" xfId="4226" xr:uid="{4C5857AD-234B-4557-ADE5-B8289ADFA87B}"/>
    <cellStyle name="Normal 7 6 2 3 2 4 2" xfId="8997" xr:uid="{CB3B5041-B31D-497A-9D0B-64FC5C0E3A11}"/>
    <cellStyle name="Normal 7 6 2 3 2 4 2 2" xfId="19377" xr:uid="{60104DF8-912C-4105-A482-48B17DE8EA36}"/>
    <cellStyle name="Normal 7 6 2 3 2 4 3" xfId="11830" xr:uid="{2A4BF771-42B9-4F8D-B0E4-FB6E90789D39}"/>
    <cellStyle name="Normal 7 6 2 3 2 4 3 2" xfId="22210" xr:uid="{180518FC-28E0-4F1D-B9E9-975CB149259E}"/>
    <cellStyle name="Normal 7 6 2 3 2 4 4" xfId="23189" xr:uid="{DF7D4F32-EB8C-4BB1-AF49-8F4DEC3925B3}"/>
    <cellStyle name="Normal 7 6 2 3 2 4 5" xfId="16544" xr:uid="{16983FF2-37E5-4C2D-9694-40C4B52EDD4E}"/>
    <cellStyle name="Normal 7 6 2 3 2 5" xfId="5723" xr:uid="{CEE0CD0B-5F26-4751-88D7-0A0E532635CB}"/>
    <cellStyle name="Normal 7 6 2 3 2 5 2" xfId="15097" xr:uid="{C6DBCB33-7F20-48A6-9F48-D85BE71DD538}"/>
    <cellStyle name="Normal 7 6 2 3 2 6" xfId="7550" xr:uid="{189EF68A-E256-4796-89AE-AC0F3FAF7D8E}"/>
    <cellStyle name="Normal 7 6 2 3 2 6 2" xfId="17930" xr:uid="{43FB66C0-390C-4279-B678-C9FDF62130EE}"/>
    <cellStyle name="Normal 7 6 2 3 2 7" xfId="10383" xr:uid="{DBB79F94-F3C9-4812-B61F-AFDCD4D42AF7}"/>
    <cellStyle name="Normal 7 6 2 3 2 7 2" xfId="20763" xr:uid="{3C339B12-A6EB-4E4B-8738-0FBB837DE6F7}"/>
    <cellStyle name="Normal 7 6 2 3 2 8" xfId="23595" xr:uid="{46362229-43AB-4867-8795-752F1117C320}"/>
    <cellStyle name="Normal 7 6 2 3 2 9" xfId="12800" xr:uid="{00811522-1434-49F0-9892-C89467140CF9}"/>
    <cellStyle name="Normal 7 6 2 3 3" xfId="3487" xr:uid="{00000000-0005-0000-0000-0000F6080000}"/>
    <cellStyle name="Normal 7 6 2 3 3 2" xfId="4601" xr:uid="{4517D012-AB3F-4A50-A0AE-6DC9C9AABA35}"/>
    <cellStyle name="Normal 7 6 2 3 3 2 2" xfId="9372" xr:uid="{C788363A-D2D0-4902-9FC0-2B01B7C53F29}"/>
    <cellStyle name="Normal 7 6 2 3 3 2 2 2" xfId="29341" xr:uid="{F7D3D6A1-47D2-48DF-964B-7A00284DE874}"/>
    <cellStyle name="Normal 7 6 2 3 3 2 2 3" xfId="19752" xr:uid="{2595AF05-3149-411D-B2A3-9AB2965C3326}"/>
    <cellStyle name="Normal 7 6 2 3 3 2 3" xfId="12205" xr:uid="{8306838D-A175-48DF-9E22-7CCECC7A46AF}"/>
    <cellStyle name="Normal 7 6 2 3 3 2 3 2" xfId="22585" xr:uid="{666A7408-14DC-4E23-BF53-D70A7F51D1CC}"/>
    <cellStyle name="Normal 7 6 2 3 3 2 4" xfId="23843" xr:uid="{E19D32D2-28B6-4847-815D-8D68D928324E}"/>
    <cellStyle name="Normal 7 6 2 3 3 2 5" xfId="16919" xr:uid="{1F763406-0259-44E6-8D78-7596465B723C}"/>
    <cellStyle name="Normal 7 6 2 3 3 3" xfId="6541" xr:uid="{935A2752-8B7F-4C6A-BF5C-9EDD067E1A9A}"/>
    <cellStyle name="Normal 7 6 2 3 3 3 2" xfId="26795" xr:uid="{88148196-7D1B-4249-9D88-AFD134F9481F}"/>
    <cellStyle name="Normal 7 6 2 3 3 3 3" xfId="16112" xr:uid="{5C68F48B-039B-4724-A7FE-555E7C0A0FE3}"/>
    <cellStyle name="Normal 7 6 2 3 3 4" xfId="8565" xr:uid="{A34AC5BC-0734-4227-9483-F63AE9FA58A4}"/>
    <cellStyle name="Normal 7 6 2 3 3 4 2" xfId="18945" xr:uid="{DA7AF1A6-8AED-419E-8558-7AA2EF1EDAAE}"/>
    <cellStyle name="Normal 7 6 2 3 3 5" xfId="11398" xr:uid="{ADA725C3-BAC9-4DE8-B058-DE956EBE7BD5}"/>
    <cellStyle name="Normal 7 6 2 3 3 5 2" xfId="21778" xr:uid="{106E1BA2-A679-4A52-8A91-C8AD22D52F32}"/>
    <cellStyle name="Normal 7 6 2 3 3 6" xfId="23950" xr:uid="{3DF65DFE-68C1-4814-B5DB-D46D28CCC849}"/>
    <cellStyle name="Normal 7 6 2 3 3 7" xfId="14078" xr:uid="{2AAC3EB0-648E-4039-A54B-70CFFB60586E}"/>
    <cellStyle name="Normal 7 6 2 3 4" xfId="2999" xr:uid="{00000000-0005-0000-0000-0000F7080000}"/>
    <cellStyle name="Normal 7 6 2 3 4 2" xfId="6147" xr:uid="{8CE6BF8B-0E9F-4452-84EA-E1F3441688C5}"/>
    <cellStyle name="Normal 7 6 2 3 4 2 2" xfId="26409" xr:uid="{58070C94-302A-4FED-9388-BC7FD3B37CC0}"/>
    <cellStyle name="Normal 7 6 2 3 4 2 3" xfId="15625" xr:uid="{0C47AA3F-AB24-4930-9F11-72E8E2853579}"/>
    <cellStyle name="Normal 7 6 2 3 4 3" xfId="8078" xr:uid="{DE95BD2A-6FEC-43D3-99B0-B0875EAAA115}"/>
    <cellStyle name="Normal 7 6 2 3 4 3 2" xfId="18458" xr:uid="{ED7BAE7D-93BA-4869-9024-02B2F0BF21BA}"/>
    <cellStyle name="Normal 7 6 2 3 4 4" xfId="10911" xr:uid="{B17E3A17-CCA1-40F8-B55A-5C7F6649D437}"/>
    <cellStyle name="Normal 7 6 2 3 4 4 2" xfId="21291" xr:uid="{E8854CB8-4A7B-42B7-B6C5-59EAF2B0AF74}"/>
    <cellStyle name="Normal 7 6 2 3 4 5" xfId="24930" xr:uid="{CD25090A-1621-41C6-A210-0964DFF056A3}"/>
    <cellStyle name="Normal 7 6 2 3 4 6" xfId="13498" xr:uid="{FBD1A3F5-66E5-42B8-A13E-5BBCC43129D9}"/>
    <cellStyle name="Normal 7 6 2 3 5" xfId="2602" xr:uid="{00000000-0005-0000-0000-0000F8080000}"/>
    <cellStyle name="Normal 7 6 2 3 5 2" xfId="5866" xr:uid="{68540AEA-0E8E-4490-B917-D8E157903F73}"/>
    <cellStyle name="Normal 7 6 2 3 5 2 2" xfId="25871" xr:uid="{99D1D200-427F-4337-BF8F-46411779011E}"/>
    <cellStyle name="Normal 7 6 2 3 5 2 3" xfId="15273" xr:uid="{7B3CE3F2-FBE3-4F86-B53B-87E78ECF1E4D}"/>
    <cellStyle name="Normal 7 6 2 3 5 3" xfId="7726" xr:uid="{46B538C4-698E-407A-A73A-E6508947368F}"/>
    <cellStyle name="Normal 7 6 2 3 5 3 2" xfId="18106" xr:uid="{8C020935-67DA-4919-8F95-EE48A1028C02}"/>
    <cellStyle name="Normal 7 6 2 3 5 4" xfId="10559" xr:uid="{A7DF25E5-D097-4AB6-8A00-5C02D02AC826}"/>
    <cellStyle name="Normal 7 6 2 3 5 4 2" xfId="20939" xr:uid="{31A32AC7-551F-4906-BAB2-3B442B016CFC}"/>
    <cellStyle name="Normal 7 6 2 3 5 5" xfId="22924" xr:uid="{DCFA66F2-A4CC-4D03-88FA-4D2DEDA2B454}"/>
    <cellStyle name="Normal 7 6 2 3 5 6" xfId="12989" xr:uid="{F0E67ACF-9FBC-40E0-A18F-2E957BAD3AC0}"/>
    <cellStyle name="Normal 7 6 2 3 6" xfId="2409" xr:uid="{00000000-0005-0000-0000-0000F2080000}"/>
    <cellStyle name="Normal 7 6 2 3 6 2" xfId="7535" xr:uid="{78E3D2FD-30E3-475C-A30E-3B2F53C80C2E}"/>
    <cellStyle name="Normal 7 6 2 3 6 2 2" xfId="17915" xr:uid="{81BE1BC3-C79A-4BCB-A37E-0F1B6A11141F}"/>
    <cellStyle name="Normal 7 6 2 3 6 3" xfId="10368" xr:uid="{BC48B4BF-DD1D-4F5D-8422-249DC6A0F923}"/>
    <cellStyle name="Normal 7 6 2 3 6 3 2" xfId="20748" xr:uid="{186FE3F9-E38C-4563-937D-AF0E6A552712}"/>
    <cellStyle name="Normal 7 6 2 3 6 4" xfId="25438" xr:uid="{FEDB20F1-CD1B-4AB9-9D41-85153BDA663B}"/>
    <cellStyle name="Normal 7 6 2 3 6 5" xfId="15082" xr:uid="{94E2F247-9332-4E0E-A9F1-EE55A5533C72}"/>
    <cellStyle name="Normal 7 6 2 3 7" xfId="4080" xr:uid="{A6B066F1-DD96-4C23-A370-41D05A534855}"/>
    <cellStyle name="Normal 7 6 2 3 7 2" xfId="8857" xr:uid="{667C695F-D196-43B0-9454-E2BEAC50E32B}"/>
    <cellStyle name="Normal 7 6 2 3 7 2 2" xfId="19237" xr:uid="{58A1C407-A8BF-4947-968E-83CFCDF6891D}"/>
    <cellStyle name="Normal 7 6 2 3 7 3" xfId="11690" xr:uid="{D348FA38-632B-4CDE-8A66-F8DC1E6E7289}"/>
    <cellStyle name="Normal 7 6 2 3 7 3 2" xfId="22070" xr:uid="{860FD70A-BDAB-4B4D-84BD-620614E8FCD7}"/>
    <cellStyle name="Normal 7 6 2 3 7 4" xfId="16404" xr:uid="{95D5832A-9277-429F-AC12-EB7E130781B2}"/>
    <cellStyle name="Normal 7 6 2 3 8" xfId="5480" xr:uid="{7A635B9E-6B33-46CF-BC6A-D7E5668F196F}"/>
    <cellStyle name="Normal 7 6 2 3 8 2" xfId="14778" xr:uid="{A9FE8C30-9E0C-4D99-BCA5-24D0BB0B4012}"/>
    <cellStyle name="Normal 7 6 2 3 9" xfId="7231" xr:uid="{69B6C9D1-4B47-4FD4-9E52-B740DF431ACF}"/>
    <cellStyle name="Normal 7 6 2 3 9 2" xfId="17611" xr:uid="{B773A3F7-250A-44AB-B434-737FFFE34FD5}"/>
    <cellStyle name="Normal 7 6 2 4" xfId="1481" xr:uid="{00000000-0005-0000-0000-0000A2070000}"/>
    <cellStyle name="Normal 7 6 2 4 2" xfId="1482" xr:uid="{00000000-0005-0000-0000-0000A3070000}"/>
    <cellStyle name="Normal 7 6 2 4 2 2" xfId="7232" xr:uid="{6E122A99-0A2B-481E-941E-1A629EFDA561}"/>
    <cellStyle name="Normal 7 6 2 4 2 2 2" xfId="28571" xr:uid="{83729F6A-F6F6-4A57-98C1-F05D08D6747E}"/>
    <cellStyle name="Normal 7 6 2 4 2 2 3" xfId="28470" xr:uid="{B2F2DA54-1103-42A2-9A7C-76FB970A49FC}"/>
    <cellStyle name="Normal 7 6 2 4 2 2 4" xfId="17612" xr:uid="{D3ADCC34-AB49-487F-8203-E8A8E112658B}"/>
    <cellStyle name="Normal 7 6 2 4 2 3" xfId="10065" xr:uid="{CEDBC37A-7193-45AF-A6B6-FCA2810ED39C}"/>
    <cellStyle name="Normal 7 6 2 4 2 3 2" xfId="29464" xr:uid="{2956D692-3D13-45A4-A872-ED62089834FD}"/>
    <cellStyle name="Normal 7 6 2 4 2 3 3" xfId="20445" xr:uid="{6A1C4D72-F17D-4E46-9A7F-286D12EE63B6}"/>
    <cellStyle name="Normal 7 6 2 4 2 4" xfId="22633" xr:uid="{4D6831AF-81DC-4B28-8CFE-4A01A6C21AFC}"/>
    <cellStyle name="Normal 7 6 2 4 2 5" xfId="14779" xr:uid="{724AB0AE-DCBD-447A-9A5F-559E64BBAC60}"/>
    <cellStyle name="Normal 7 6 2 4 3" xfId="27382" xr:uid="{FA1FF1D9-E270-4A7D-A943-E427F0729186}"/>
    <cellStyle name="Normal 7 6 2 4 4" xfId="27360" xr:uid="{5E3A2284-2B4C-4BE2-948C-47C09382975B}"/>
    <cellStyle name="Normal 7 6 2 5" xfId="1483" xr:uid="{00000000-0005-0000-0000-0000A4070000}"/>
    <cellStyle name="Normal 7 6 2 5 2" xfId="4602" xr:uid="{12B5E42F-D790-45DA-9D1D-5C233CD01BAE}"/>
    <cellStyle name="Normal 7 6 2 5 2 2" xfId="9373" xr:uid="{2F3F45FC-EC56-4E7D-93DD-DA14367C6125}"/>
    <cellStyle name="Normal 7 6 2 5 2 2 2" xfId="29342" xr:uid="{19A9BD2C-7CD5-4F36-819D-FCF0DCCAC26D}"/>
    <cellStyle name="Normal 7 6 2 5 2 2 3" xfId="19753" xr:uid="{6D73268A-E381-41BB-9B34-46954B025484}"/>
    <cellStyle name="Normal 7 6 2 5 2 3" xfId="12206" xr:uid="{B541EE0C-4218-421C-9358-C9821E1A6070}"/>
    <cellStyle name="Normal 7 6 2 5 2 3 2" xfId="22586" xr:uid="{012FB8A7-B699-401A-B4CF-B396529CC047}"/>
    <cellStyle name="Normal 7 6 2 5 2 4" xfId="22817" xr:uid="{5A2CA262-985D-488C-8315-7CA4E45DF330}"/>
    <cellStyle name="Normal 7 6 2 5 2 5" xfId="16920" xr:uid="{3BAEB2FB-CA7F-4AFE-9FED-04598FABBA68}"/>
    <cellStyle name="Normal 7 6 2 5 3" xfId="5481" xr:uid="{9BFE6913-B7FD-46C9-B7DA-1CA04FBD48E1}"/>
    <cellStyle name="Normal 7 6 2 5 3 2" xfId="23478" xr:uid="{FB55B3A7-7CC4-4B33-81ED-58C90816DEA3}"/>
    <cellStyle name="Normal 7 6 2 5 3 3" xfId="26128" xr:uid="{E82DA417-FF46-4F52-9655-06161D003715}"/>
    <cellStyle name="Normal 7 6 2 5 3 4" xfId="14780" xr:uid="{35CE0722-3881-4B50-B822-855499230C93}"/>
    <cellStyle name="Normal 7 6 2 5 4" xfId="7233" xr:uid="{61D9F8CE-C3A3-4C75-975A-5683861D81A8}"/>
    <cellStyle name="Normal 7 6 2 5 4 2" xfId="24403" xr:uid="{FF928902-5FAB-491E-94A9-CC6410DAF7CB}"/>
    <cellStyle name="Normal 7 6 2 5 4 3" xfId="26434" xr:uid="{92080964-D7FF-4FC2-9B39-69DF9E261DF5}"/>
    <cellStyle name="Normal 7 6 2 5 4 4" xfId="17613" xr:uid="{A1508B5E-4B42-4C5E-8E1E-D427EE683154}"/>
    <cellStyle name="Normal 7 6 2 5 5" xfId="10066" xr:uid="{5E8CB66E-C768-459E-B683-3A13F096FB12}"/>
    <cellStyle name="Normal 7 6 2 5 5 2" xfId="29465" xr:uid="{A01A7646-22A0-41C3-B691-FACD4DA56448}"/>
    <cellStyle name="Normal 7 6 2 5 5 3" xfId="20446" xr:uid="{E4F574C7-E9B7-468D-9451-085997566E7D}"/>
    <cellStyle name="Normal 7 6 2 5 6" xfId="25142" xr:uid="{1CD5A22A-E0C0-40E0-BF04-96020AA18368}"/>
    <cellStyle name="Normal 7 6 2 5 7" xfId="14079" xr:uid="{6F77A334-7E8D-454F-9079-979D25F26416}"/>
    <cellStyle name="Normal 7 6 2 6" xfId="1484" xr:uid="{00000000-0005-0000-0000-0000A5070000}"/>
    <cellStyle name="Normal 7 6 2 6 2" xfId="2499" xr:uid="{00000000-0005-0000-0000-0000FB080000}"/>
    <cellStyle name="Normal 7 6 2 6 2 2" xfId="7623" xr:uid="{6DA91824-4395-46A4-B38A-CA6BA7737022}"/>
    <cellStyle name="Normal 7 6 2 6 2 2 2" xfId="18003" xr:uid="{B286C0FC-B35F-4A65-8F1E-46A4D3D798C7}"/>
    <cellStyle name="Normal 7 6 2 6 2 3" xfId="10456" xr:uid="{F0F27D90-69BA-4FBF-9D6A-63517C68C43B}"/>
    <cellStyle name="Normal 7 6 2 6 2 3 2" xfId="20836" xr:uid="{5D964759-6C67-4757-A5AD-5C7EDC1A05BE}"/>
    <cellStyle name="Normal 7 6 2 6 2 4" xfId="28455" xr:uid="{14B8BD50-F673-4976-A063-187232F799C6}"/>
    <cellStyle name="Normal 7 6 2 6 2 5" xfId="15170" xr:uid="{B518ABFA-065B-423C-BD0E-6902CAC24386}"/>
    <cellStyle name="Normal 7 6 2 6 3" xfId="2046" xr:uid="{00000000-0005-0000-0000-0000A5070000}"/>
    <cellStyle name="Normal 7 6 2 6 4" xfId="5482" xr:uid="{A67FD77B-8C42-46EF-8626-0391DF1149CC}"/>
    <cellStyle name="Normal 7 6 2 6 4 2" xfId="29745" xr:uid="{5D856566-71DC-4B60-BA54-4AAFB41ABC56}"/>
    <cellStyle name="Normal 7 6 2 6 5" xfId="22765" xr:uid="{55D9A16F-D7A4-4684-8925-24433A61B1FE}"/>
    <cellStyle name="Normal 7 6 2 6 6" xfId="12886" xr:uid="{23CC4D2E-FB2B-433A-8457-8D4F882A536F}"/>
    <cellStyle name="Normal 7 6 2 7" xfId="2193" xr:uid="{00000000-0005-0000-0000-0000E5080000}"/>
    <cellStyle name="Normal 7 6 2 7 2" xfId="7319" xr:uid="{BF72EEEC-0363-42E3-BC13-D45899A28E16}"/>
    <cellStyle name="Normal 7 6 2 7 2 2" xfId="25932" xr:uid="{B86B97D5-6C7E-4598-A23A-995132FA8F68}"/>
    <cellStyle name="Normal 7 6 2 7 2 3" xfId="17699" xr:uid="{4BEFBD65-26C5-4811-A175-AF2DB6BCCA56}"/>
    <cellStyle name="Normal 7 6 2 7 3" xfId="10152" xr:uid="{21A3D271-F3A0-4463-94E9-EDCAD5111008}"/>
    <cellStyle name="Normal 7 6 2 7 3 2" xfId="20532" xr:uid="{E0479714-0684-4F81-93CE-59DB467146FA}"/>
    <cellStyle name="Normal 7 6 2 7 4" xfId="24911" xr:uid="{8956E53A-E2B5-4656-A712-A63BE9BA9A20}"/>
    <cellStyle name="Normal 7 6 2 7 5" xfId="14866" xr:uid="{53DC5CB4-8DC4-4461-95A0-784F72F2BAF7}"/>
    <cellStyle name="Normal 7 6 2 8" xfId="24376" xr:uid="{ED4EC8EF-5843-457B-AF88-4D7D2FF16CC9}"/>
    <cellStyle name="Normal 7 6 2 8 2" xfId="26102" xr:uid="{1718AF5F-58E8-4B0F-AB17-E916184D4514}"/>
    <cellStyle name="Normal 7 6 2 9" xfId="26697" xr:uid="{6293BA1F-4F0E-4845-A691-991D33328C21}"/>
    <cellStyle name="Normal 7 6 20" xfId="12401" xr:uid="{4D736B5C-A5E8-4CE8-A84B-CC95F0450F18}"/>
    <cellStyle name="Normal 7 6 21" xfId="29834" xr:uid="{14591012-5BF2-4661-84EF-D3C202A421F1}"/>
    <cellStyle name="Normal 7 6 21 2" xfId="31503" xr:uid="{AE07DE1B-668E-4B16-88FD-3A9EC54BD8AE}"/>
    <cellStyle name="Normal 7 6 22" xfId="29979" xr:uid="{9BCCC15C-78C9-486F-A701-1A52E6003D5D}"/>
    <cellStyle name="Normal 7 6 23" xfId="30162" xr:uid="{49D357EA-AD67-4E3B-A3C0-C67DEDCA22C2}"/>
    <cellStyle name="Normal 7 6 3" xfId="1485" xr:uid="{00000000-0005-0000-0000-0000A6070000}"/>
    <cellStyle name="Normal 7 6 3 10" xfId="5483" xr:uid="{0FF0B9C9-C1B6-4F32-B56F-A6E9F15C0064}"/>
    <cellStyle name="Normal 7 6 3 10 2" xfId="14781" xr:uid="{11F63485-85EE-419C-92E1-1121CED9FCEE}"/>
    <cellStyle name="Normal 7 6 3 11" xfId="7234" xr:uid="{C03B5CF4-3859-4FAB-B0F8-AD00D31F5CD5}"/>
    <cellStyle name="Normal 7 6 3 11 2" xfId="17614" xr:uid="{3965AFF5-D500-4564-8608-7B8F9F639B94}"/>
    <cellStyle name="Normal 7 6 3 12" xfId="10067" xr:uid="{FB397A62-BE51-4249-8822-47E85F69ACF6}"/>
    <cellStyle name="Normal 7 6 3 12 2" xfId="20447" xr:uid="{2017A004-559C-4D69-BB7E-AF23B9128025}"/>
    <cellStyle name="Normal 7 6 3 13" xfId="24058" xr:uid="{00283BD8-6DFE-4D42-A8C9-DE55BB8542D4}"/>
    <cellStyle name="Normal 7 6 3 14" xfId="12461" xr:uid="{330A2FA6-1B02-4750-856C-3013779CABB4}"/>
    <cellStyle name="Normal 7 6 3 2" xfId="1486" xr:uid="{00000000-0005-0000-0000-0000A7070000}"/>
    <cellStyle name="Normal 7 6 3 2 10" xfId="10068" xr:uid="{C384459C-EE0B-4E33-B24B-329E5047D295}"/>
    <cellStyle name="Normal 7 6 3 2 10 2" xfId="20448" xr:uid="{36061472-8AC3-4274-8073-CEF844A71F48}"/>
    <cellStyle name="Normal 7 6 3 2 11" xfId="24503" xr:uid="{4204AB79-5DC5-4919-B457-C0C5904DDC3B}"/>
    <cellStyle name="Normal 7 6 3 2 12" xfId="12643" xr:uid="{22329E4F-DB2C-4C3F-9CF0-92AE194A115C}"/>
    <cellStyle name="Normal 7 6 3 2 2" xfId="1487" xr:uid="{00000000-0005-0000-0000-0000A8070000}"/>
    <cellStyle name="Normal 7 6 3 2 2 2" xfId="3489" xr:uid="{00000000-0005-0000-0000-0000FF080000}"/>
    <cellStyle name="Normal 7 6 3 2 2 2 2" xfId="6543" xr:uid="{A75AD212-DE64-4528-9504-E8C40F6BFFD9}"/>
    <cellStyle name="Normal 7 6 3 2 2 2 2 2" xfId="24603" xr:uid="{A8C4C092-3BDF-4E13-8A90-AF197A9ED4D0}"/>
    <cellStyle name="Normal 7 6 3 2 2 2 2 3" xfId="27046" xr:uid="{2ED1A404-9ADC-44F3-A047-EBCF7D564F86}"/>
    <cellStyle name="Normal 7 6 3 2 2 2 2 4" xfId="16114" xr:uid="{EF263C13-2736-4C6F-8F51-B5CEE61F346C}"/>
    <cellStyle name="Normal 7 6 3 2 2 2 3" xfId="8567" xr:uid="{32111021-159F-4647-B700-FE0DBF32DC34}"/>
    <cellStyle name="Normal 7 6 3 2 2 2 3 2" xfId="28948" xr:uid="{EAA0EE0C-4FE5-4161-BCED-F3045E4F6B01}"/>
    <cellStyle name="Normal 7 6 3 2 2 2 3 3" xfId="18947" xr:uid="{BFC8A839-9433-4509-8CDC-EE5B8F75A796}"/>
    <cellStyle name="Normal 7 6 3 2 2 2 4" xfId="11400" xr:uid="{3903FC95-6D88-43D5-B48C-BF1168E91186}"/>
    <cellStyle name="Normal 7 6 3 2 2 2 4 2" xfId="21780" xr:uid="{85F0D391-5129-4115-8BDB-5E45211D7ADD}"/>
    <cellStyle name="Normal 7 6 3 2 2 2 5" xfId="24104" xr:uid="{53B646B6-BDEF-47EF-BC18-89C8554F3A50}"/>
    <cellStyle name="Normal 7 6 3 2 2 2 6" xfId="14081" xr:uid="{BAE7D445-FB7C-42D7-AD8B-B9AC3626DEDA}"/>
    <cellStyle name="Normal 7 6 3 2 2 3" xfId="4377" xr:uid="{C162742C-DE66-4955-A711-6E4484B11279}"/>
    <cellStyle name="Normal 7 6 3 2 2 3 2" xfId="9148" xr:uid="{0918B151-3C2B-4B85-A6EE-AA68960CB029}"/>
    <cellStyle name="Normal 7 6 3 2 2 3 2 2" xfId="29191" xr:uid="{88587D24-EEEF-4814-86EC-5BC5CAA19DD2}"/>
    <cellStyle name="Normal 7 6 3 2 2 3 2 3" xfId="19528" xr:uid="{8B3E029C-4D34-4CE9-B3C5-4B123FC6AEC1}"/>
    <cellStyle name="Normal 7 6 3 2 2 3 3" xfId="11981" xr:uid="{266513DF-7348-434C-8067-A7FDC9FC347D}"/>
    <cellStyle name="Normal 7 6 3 2 2 3 3 2" xfId="22361" xr:uid="{F34BC78C-C166-4889-B870-241F722142EB}"/>
    <cellStyle name="Normal 7 6 3 2 2 3 4" xfId="24114" xr:uid="{9C2A6350-DC11-4F7E-A855-98DE6405744B}"/>
    <cellStyle name="Normal 7 6 3 2 2 3 5" xfId="16695" xr:uid="{EA3FD3EA-104B-4372-8508-1829A0B44B5A}"/>
    <cellStyle name="Normal 7 6 3 2 2 4" xfId="5485" xr:uid="{F6EB880C-ED38-43AD-9751-1348F342E406}"/>
    <cellStyle name="Normal 7 6 3 2 2 4 2" xfId="26680" xr:uid="{174D04E0-A481-4349-AFBB-03F3FEE58C33}"/>
    <cellStyle name="Normal 7 6 3 2 2 4 3" xfId="14783" xr:uid="{1351964C-5036-4720-AC2B-4923681CF4AE}"/>
    <cellStyle name="Normal 7 6 3 2 2 5" xfId="7236" xr:uid="{B202CF5B-A6DC-4139-A90D-747D11398E52}"/>
    <cellStyle name="Normal 7 6 3 2 2 5 2" xfId="17616" xr:uid="{B893D070-4A71-4F7A-9322-7BF783E4AD36}"/>
    <cellStyle name="Normal 7 6 3 2 2 6" xfId="10069" xr:uid="{4F20E983-D5B4-4F3B-9774-CCF5C3CD4021}"/>
    <cellStyle name="Normal 7 6 3 2 2 6 2" xfId="20449" xr:uid="{EF6D2DA0-8AC6-416D-AB1F-40B3D31A6C2B}"/>
    <cellStyle name="Normal 7 6 3 2 2 7" xfId="25104" xr:uid="{89018BB3-8938-462E-AEA3-006F14FFFBAD}"/>
    <cellStyle name="Normal 7 6 3 2 2 8" xfId="13324" xr:uid="{61F590E0-3462-4D35-AD10-130D37A535D8}"/>
    <cellStyle name="Normal 7 6 3 2 3" xfId="3490" xr:uid="{00000000-0005-0000-0000-000000090000}"/>
    <cellStyle name="Normal 7 6 3 2 3 2" xfId="4603" xr:uid="{39ECBFA1-EFA7-434E-B5B7-F7621C6DED91}"/>
    <cellStyle name="Normal 7 6 3 2 3 2 2" xfId="9374" xr:uid="{6A24BE19-D00A-402A-BF36-29A11EF1785A}"/>
    <cellStyle name="Normal 7 6 3 2 3 2 2 2" xfId="29343" xr:uid="{1EFC031E-8BC5-41C9-B3F7-ADEFFFCEF88E}"/>
    <cellStyle name="Normal 7 6 3 2 3 2 2 3" xfId="19754" xr:uid="{F8C1338B-9D46-4335-A532-D1A8DCD6CDB1}"/>
    <cellStyle name="Normal 7 6 3 2 3 2 3" xfId="12207" xr:uid="{E79DF795-2412-48C3-839B-400AC4100CB6}"/>
    <cellStyle name="Normal 7 6 3 2 3 2 3 2" xfId="22587" xr:uid="{90C6B6F4-9B46-4D95-BA39-EA67B5D745C0}"/>
    <cellStyle name="Normal 7 6 3 2 3 2 4" xfId="25651" xr:uid="{2CE1781A-5E26-4029-AEFA-75D6D87258A2}"/>
    <cellStyle name="Normal 7 6 3 2 3 2 5" xfId="16921" xr:uid="{9B51D3E1-8B40-45FB-B22D-E8E0CBC33D80}"/>
    <cellStyle name="Normal 7 6 3 2 3 3" xfId="6544" xr:uid="{E4F7623D-6662-4A7F-8469-B85FD6B2A69A}"/>
    <cellStyle name="Normal 7 6 3 2 3 3 2" xfId="26832" xr:uid="{EBEE138B-E2C0-41E6-96F2-23A53F2328CC}"/>
    <cellStyle name="Normal 7 6 3 2 3 3 3" xfId="16115" xr:uid="{94112684-D143-469E-B73F-BA75177662C5}"/>
    <cellStyle name="Normal 7 6 3 2 3 4" xfId="8568" xr:uid="{204587C1-477C-4F02-AC2C-FB776FA0CC80}"/>
    <cellStyle name="Normal 7 6 3 2 3 4 2" xfId="18948" xr:uid="{5C79DCA2-4A5F-46C4-AAFF-A42ADB2FB554}"/>
    <cellStyle name="Normal 7 6 3 2 3 5" xfId="11401" xr:uid="{AEB043DD-3436-4ACC-B81C-0B3407855D19}"/>
    <cellStyle name="Normal 7 6 3 2 3 5 2" xfId="21781" xr:uid="{BAC586FA-8088-469D-8538-E78A0BE57809}"/>
    <cellStyle name="Normal 7 6 3 2 3 6" xfId="24225" xr:uid="{8EED4C54-AB70-4569-8CE6-1053658155E5}"/>
    <cellStyle name="Normal 7 6 3 2 3 7" xfId="14082" xr:uid="{30054B3B-B915-405B-ADE7-584368C336C6}"/>
    <cellStyle name="Normal 7 6 3 2 4" xfId="3488" xr:uid="{00000000-0005-0000-0000-000001090000}"/>
    <cellStyle name="Normal 7 6 3 2 4 2" xfId="6542" xr:uid="{7B6E7000-0441-4622-945D-CE45B7D4AB6B}"/>
    <cellStyle name="Normal 7 6 3 2 4 2 2" xfId="26591" xr:uid="{4BCE06FB-C81E-4322-B29F-BBE14600E106}"/>
    <cellStyle name="Normal 7 6 3 2 4 2 3" xfId="16113" xr:uid="{3A1732FA-27B6-45A2-AF77-63EB64C97D89}"/>
    <cellStyle name="Normal 7 6 3 2 4 3" xfId="8566" xr:uid="{9DD597EA-EC23-4792-894C-E9B1C33E94AE}"/>
    <cellStyle name="Normal 7 6 3 2 4 3 2" xfId="18946" xr:uid="{362CFB7D-F2B8-4926-B044-983395B01BA1}"/>
    <cellStyle name="Normal 7 6 3 2 4 4" xfId="11399" xr:uid="{D92811AC-761B-403F-B3BF-E85A22387678}"/>
    <cellStyle name="Normal 7 6 3 2 4 4 2" xfId="21779" xr:uid="{FB91684D-B12B-42F6-90A5-428E33A98090}"/>
    <cellStyle name="Normal 7 6 3 2 4 5" xfId="23522" xr:uid="{8A11F309-5766-481E-9FEA-7954DA7B47B4}"/>
    <cellStyle name="Normal 7 6 3 2 4 6" xfId="14080" xr:uid="{CE988D99-B1B8-4C92-985D-D11FA4B9C379}"/>
    <cellStyle name="Normal 7 6 3 2 5" xfId="2536" xr:uid="{00000000-0005-0000-0000-000002090000}"/>
    <cellStyle name="Normal 7 6 3 2 5 2" xfId="5809" xr:uid="{F4DFDF64-7DF7-4B91-90EE-A93EAE6980E3}"/>
    <cellStyle name="Normal 7 6 3 2 5 2 2" xfId="27621" xr:uid="{63BA84BA-A60E-4664-B663-17E1FEC0AD59}"/>
    <cellStyle name="Normal 7 6 3 2 5 2 3" xfId="15207" xr:uid="{BBE616B4-4FED-4FAD-9B28-D5068FF531DD}"/>
    <cellStyle name="Normal 7 6 3 2 5 3" xfId="7660" xr:uid="{61134F25-A1A6-4156-9344-85714967A00C}"/>
    <cellStyle name="Normal 7 6 3 2 5 3 2" xfId="18040" xr:uid="{05AE6B0B-E90F-496D-9F41-02F654425368}"/>
    <cellStyle name="Normal 7 6 3 2 5 4" xfId="10493" xr:uid="{5797FCFC-89AF-49F9-9975-DF75035D6631}"/>
    <cellStyle name="Normal 7 6 3 2 5 4 2" xfId="20873" xr:uid="{D1EF8E00-47DB-4AF1-89E3-031429467C7E}"/>
    <cellStyle name="Normal 7 6 3 2 5 5" xfId="24101" xr:uid="{037A8E6B-0580-4D89-A363-ABD4DA75EE1C}"/>
    <cellStyle name="Normal 7 6 3 2 5 6" xfId="12923" xr:uid="{F05D9D0A-05DF-4E0B-BA3C-4F5C0046ED46}"/>
    <cellStyle name="Normal 7 6 3 2 6" xfId="2410" xr:uid="{00000000-0005-0000-0000-0000FD080000}"/>
    <cellStyle name="Normal 7 6 3 2 6 2" xfId="7536" xr:uid="{0AF1B255-9782-4AA0-85B9-E2F027122566}"/>
    <cellStyle name="Normal 7 6 3 2 6 2 2" xfId="17916" xr:uid="{A8F0BB78-33FF-4A33-9C14-85171F59F9D7}"/>
    <cellStyle name="Normal 7 6 3 2 6 3" xfId="10369" xr:uid="{748D5359-7EA2-4C9F-A25C-AC466CAA6C64}"/>
    <cellStyle name="Normal 7 6 3 2 6 3 2" xfId="20749" xr:uid="{21BAC3C7-CA48-4471-B2F8-D6F7724DCB22}"/>
    <cellStyle name="Normal 7 6 3 2 6 4" xfId="24577" xr:uid="{7DA92AAD-0C30-4D70-8EF8-F92F27EDCF5E}"/>
    <cellStyle name="Normal 7 6 3 2 6 5" xfId="15083" xr:uid="{3F5B5856-726F-4C40-B48C-00F81E228475}"/>
    <cellStyle name="Normal 7 6 3 2 7" xfId="4082" xr:uid="{8905C58B-3AA2-4522-9658-D1A4F26EBCA6}"/>
    <cellStyle name="Normal 7 6 3 2 7 2" xfId="8859" xr:uid="{AE4A32B9-46AF-4B7A-9737-F3E5908BFA7F}"/>
    <cellStyle name="Normal 7 6 3 2 7 2 2" xfId="19239" xr:uid="{9A3E086B-6CD9-4D34-9AB3-3AECDBA64CA3}"/>
    <cellStyle name="Normal 7 6 3 2 7 3" xfId="11692" xr:uid="{6653D4D5-6BF4-413E-A5D3-BE0A02CE4719}"/>
    <cellStyle name="Normal 7 6 3 2 7 3 2" xfId="22072" xr:uid="{0D8C75DD-86CE-40BD-B9F8-D0241E611C28}"/>
    <cellStyle name="Normal 7 6 3 2 7 4" xfId="16406" xr:uid="{24095FED-6EE3-4AC6-9E67-DA564407F3A5}"/>
    <cellStyle name="Normal 7 6 3 2 8" xfId="5484" xr:uid="{1C04D63F-2527-4922-B84E-C8532F610DB5}"/>
    <cellStyle name="Normal 7 6 3 2 8 2" xfId="14782" xr:uid="{FE9598D6-D404-4D12-A2A9-953F6914CC16}"/>
    <cellStyle name="Normal 7 6 3 2 9" xfId="7235" xr:uid="{EF280821-8194-4C2F-9C83-1E7EDD85217C}"/>
    <cellStyle name="Normal 7 6 3 2 9 2" xfId="17615"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0" xr:uid="{8B74FCD3-3004-4FF9-A207-3B34207350F0}"/>
    <cellStyle name="Normal 7 6 3 3 2 2 2 2 2" xfId="28950" xr:uid="{7332878A-36D6-4C54-9958-DC49BDBA1940}"/>
    <cellStyle name="Normal 7 6 3 3 2 2 2 2 3" xfId="18950" xr:uid="{5421953C-2644-4634-A08A-92CAB110B78D}"/>
    <cellStyle name="Normal 7 6 3 3 2 2 2 3" xfId="11403" xr:uid="{595A7502-EE64-4239-A595-0E27D4A90B57}"/>
    <cellStyle name="Normal 7 6 3 3 2 2 2 3 2" xfId="21783" xr:uid="{AD091209-4EC8-4E66-94C2-820E502DE9F6}"/>
    <cellStyle name="Normal 7 6 3 3 2 2 2 4" xfId="23832" xr:uid="{1CC13E34-5A25-404A-9A23-D6B30847F204}"/>
    <cellStyle name="Normal 7 6 3 3 2 2 2 5" xfId="16117" xr:uid="{2C6D172E-98DF-4EBB-AA83-BFF35D6113D1}"/>
    <cellStyle name="Normal 7 6 3 3 2 2 3" xfId="3623" xr:uid="{00000000-0005-0000-0000-0000AB070000}"/>
    <cellStyle name="Normal 7 6 3 3 2 2 3 2" xfId="28142" xr:uid="{8EEB4BA7-6823-4210-B5A8-6255A1ED9AD1}"/>
    <cellStyle name="Normal 7 6 3 3 2 2 3 3" xfId="26089" xr:uid="{EB27B8F3-FCF2-43E1-9E0B-18AE21233D3B}"/>
    <cellStyle name="Normal 7 6 3 3 2 2 4" xfId="5486" xr:uid="{3D8DF5C9-2CCE-4182-AF0F-F0C5756989A7}"/>
    <cellStyle name="Normal 7 6 3 3 2 2 4 2" xfId="29784" xr:uid="{AEE5E8D0-64E0-4EF2-B258-9A2F3F526AE1}"/>
    <cellStyle name="Normal 7 6 3 3 2 2 5" xfId="24557" xr:uid="{B922943A-682E-4BDA-97D1-4B15684C58BE}"/>
    <cellStyle name="Normal 7 6 3 3 2 2 6" xfId="14084" xr:uid="{962D000C-A1AC-4453-ACAB-73642BEFA1C9}"/>
    <cellStyle name="Normal 7 6 3 3 2 3" xfId="3492" xr:uid="{00000000-0005-0000-0000-000006090000}"/>
    <cellStyle name="Normal 7 6 3 3 2 3 2" xfId="30072" xr:uid="{32C9490F-223B-4F54-991F-4B3A7967E779}"/>
    <cellStyle name="Normal 7 6 3 3 2 4" xfId="2845" xr:uid="{00000000-0005-0000-0000-000004090000}"/>
    <cellStyle name="Normal 7 6 3 3 2 4 2" xfId="7966" xr:uid="{7FEAC7C5-8702-4A4A-B139-616752534E0F}"/>
    <cellStyle name="Normal 7 6 3 3 2 4 2 2" xfId="26703" xr:uid="{CB561070-5FA2-49DC-A8AE-EB062A357746}"/>
    <cellStyle name="Normal 7 6 3 3 2 4 2 3" xfId="18346" xr:uid="{B7D03DF5-BD0B-495C-8930-FF0F2A8CD2C0}"/>
    <cellStyle name="Normal 7 6 3 3 2 4 3" xfId="10799" xr:uid="{F0E2E89E-372C-4389-8A1A-DBA4DCC2754E}"/>
    <cellStyle name="Normal 7 6 3 3 2 4 3 2" xfId="21179" xr:uid="{10594F66-5859-4BA2-8F95-ABD9FCBFBF80}"/>
    <cellStyle name="Normal 7 6 3 3 2 4 4" xfId="22792" xr:uid="{19E007BA-7098-4A3F-9530-9818CE4A424A}"/>
    <cellStyle name="Normal 7 6 3 3 2 4 5" xfId="15513" xr:uid="{08EB1DFA-FFE2-4B40-9F7A-2B80C57D678F}"/>
    <cellStyle name="Normal 7 6 3 3 2 5" xfId="3767" xr:uid="{00000000-0005-0000-0000-000009070000}"/>
    <cellStyle name="Normal 7 6 3 3 2 5 2" xfId="4094" xr:uid="{9ECDFCFE-9E25-458F-A3CA-22ABFB47DDE6}"/>
    <cellStyle name="Normal 7 6 3 3 2 5 2 2" xfId="29804" xr:uid="{5B30EC69-E692-4A67-825D-515A3CD295B3}"/>
    <cellStyle name="Normal 7 6 3 3 2 5 3" xfId="23110" xr:uid="{8B9C337C-9F1F-4B71-B33C-4BBF8768F2B4}"/>
    <cellStyle name="Normal 7 6 3 3 2 5 3 2" xfId="30092" xr:uid="{704ABBA2-7391-4C03-A229-8C5BE6596277}"/>
    <cellStyle name="Normal 7 6 3 3 2 5 4" xfId="25622" xr:uid="{08F19465-FA20-4EFC-BDBA-F333EA0FE99C}"/>
    <cellStyle name="Normal 7 6 3 3 2 5 5" xfId="30291" xr:uid="{B0B0FC5E-A681-4C7A-9402-587E6D246449}"/>
    <cellStyle name="Normal 7 6 3 3 2 5 5 2" xfId="31434" xr:uid="{0C479F8B-31BC-4A83-A9FF-C393F1C53DF5}"/>
    <cellStyle name="Normal 7 6 3 3 2 5 6" xfId="31631" xr:uid="{30D63F68-2665-4D62-BFD1-4D3B105583A0}"/>
    <cellStyle name="Normal 7 6 3 3 2 6" xfId="23047" xr:uid="{6A1329E9-4F61-4AE7-A038-DC47D92FCBA5}"/>
    <cellStyle name="Normal 7 6 3 3 2 6 2" xfId="31144" xr:uid="{34B83ACE-44A3-4940-AFE5-B4EF022905B3}"/>
    <cellStyle name="Normal 7 6 3 3 2 6 3" xfId="30912" xr:uid="{6E2A21CD-035E-489F-A7DE-293D595960DB}"/>
    <cellStyle name="Normal 7 6 3 3 2 7" xfId="13325" xr:uid="{F64208F4-0E3F-4CEE-8256-88031B63933C}"/>
    <cellStyle name="Normal 7 6 3 3 2 8" xfId="30924" xr:uid="{9FCF0968-A979-4539-AD90-D2D9D79CDAFE}"/>
    <cellStyle name="Normal 7 6 3 3 3" xfId="1491" xr:uid="{00000000-0005-0000-0000-0000AC070000}"/>
    <cellStyle name="Normal 7 6 3 3 3 2" xfId="3494" xr:uid="{00000000-0005-0000-0000-000007090000}"/>
    <cellStyle name="Normal 7 6 3 3 3 2 2" xfId="8571" xr:uid="{EF5855A4-E2C1-49DF-9504-E2EA90CE0347}"/>
    <cellStyle name="Normal 7 6 3 3 3 2 2 2" xfId="28951" xr:uid="{025541B1-DBD4-4EEF-9100-08DB729F7508}"/>
    <cellStyle name="Normal 7 6 3 3 3 2 2 3" xfId="18951" xr:uid="{63D9C151-495E-40D9-AF42-DAF5A7960CFA}"/>
    <cellStyle name="Normal 7 6 3 3 3 2 2 4" xfId="29814" xr:uid="{A6D295F5-EE7B-4174-AF97-372C2354F921}"/>
    <cellStyle name="Normal 7 6 3 3 3 2 3" xfId="11404" xr:uid="{36AF5DE9-B923-43DA-853A-9DA9024BB51D}"/>
    <cellStyle name="Normal 7 6 3 3 3 2 3 2" xfId="21784" xr:uid="{1F465D1C-26CD-4943-9251-547D0E3620B2}"/>
    <cellStyle name="Normal 7 6 3 3 3 2 4" xfId="25232" xr:uid="{ACDE281D-914C-4269-A204-0BEA3AA49052}"/>
    <cellStyle name="Normal 7 6 3 3 3 2 5" xfId="24788" xr:uid="{E7424FEE-A287-4278-8785-A45E7B369859}"/>
    <cellStyle name="Normal 7 6 3 3 3 2 6" xfId="16118" xr:uid="{36AD8D00-0916-4C96-8A04-308D4955D853}"/>
    <cellStyle name="Normal 7 6 3 3 3 3" xfId="3581" xr:uid="{00000000-0005-0000-0000-0000AC070000}"/>
    <cellStyle name="Normal 7 6 3 3 3 3 2" xfId="22700" xr:uid="{AA2F5C75-DC2C-4230-A5D8-101807C85474}"/>
    <cellStyle name="Normal 7 6 3 3 3 3 2 2" xfId="29817" xr:uid="{780A20BF-D728-490A-A368-FF54E81B0461}"/>
    <cellStyle name="Normal 7 6 3 3 3 3 3" xfId="23937" xr:uid="{BF96C682-830A-4B3C-86E6-BED0BFAFAB1E}"/>
    <cellStyle name="Normal 7 6 3 3 3 4" xfId="4604" xr:uid="{B2D18F5D-868F-400D-8613-513DEF26BB5F}"/>
    <cellStyle name="Normal 7 6 3 3 3 4 2" xfId="9375" xr:uid="{0425B6A6-629F-4611-80FC-EDBECEF46DCF}"/>
    <cellStyle name="Normal 7 6 3 3 3 4 2 2" xfId="19755" xr:uid="{F252610E-686D-4982-B396-9C861E514B40}"/>
    <cellStyle name="Normal 7 6 3 3 3 4 2 3" xfId="31105" xr:uid="{8CB3474E-5571-49FA-AE72-8D5E115219A0}"/>
    <cellStyle name="Normal 7 6 3 3 3 4 2 4" xfId="30913" xr:uid="{DE5E27BB-B822-402D-923F-F9EA10B0EB4E}"/>
    <cellStyle name="Normal 7 6 3 3 3 4 3" xfId="12208" xr:uid="{380CCD94-C053-4C53-BD94-FFD08E872D30}"/>
    <cellStyle name="Normal 7 6 3 3 3 4 3 2" xfId="22588" xr:uid="{6FDC5E10-66D4-454D-ADAD-CEBBF6359800}"/>
    <cellStyle name="Normal 7 6 3 3 3 4 4" xfId="16922" xr:uid="{F6ECB581-5B9B-47AF-9F76-84B6EC88C8E6}"/>
    <cellStyle name="Normal 7 6 3 3 3 5" xfId="5487" xr:uid="{E526189A-FBBF-4CD8-BD80-1D49B21A9FC2}"/>
    <cellStyle name="Normal 7 6 3 3 3 5 2" xfId="29708" xr:uid="{04BD60D3-49F8-449A-9143-0C78D84BF8AD}"/>
    <cellStyle name="Normal 7 6 3 3 3 5 2 2" xfId="30951" xr:uid="{B3D80988-D845-47B0-B2DE-F9006412263D}"/>
    <cellStyle name="Normal 7 6 3 3 3 6" xfId="22962" xr:uid="{A39247FC-957C-4179-8B1D-E102D3CFAC6C}"/>
    <cellStyle name="Normal 7 6 3 3 3 6 2" xfId="29672" xr:uid="{CA9E9E34-311D-47F7-9DA7-90D58AC2FE83}"/>
    <cellStyle name="Normal 7 6 3 3 3 7" xfId="25777" xr:uid="{E22A0136-BAAB-4D71-B4B6-C80D15B87F53}"/>
    <cellStyle name="Normal 7 6 3 3 3 8" xfId="14085" xr:uid="{574FAC05-942C-4FEA-9B51-28FD901D0829}"/>
    <cellStyle name="Normal 7 6 3 3 4" xfId="3491" xr:uid="{00000000-0005-0000-0000-000008090000}"/>
    <cellStyle name="Normal 7 6 3 3 4 2" xfId="6545" xr:uid="{F5FEA776-40B7-467D-A373-0714A130124A}"/>
    <cellStyle name="Normal 7 6 3 3 4 2 2" xfId="23240" xr:uid="{51F7082C-2196-41C7-B373-69BB56C93B1A}"/>
    <cellStyle name="Normal 7 6 3 3 4 2 3" xfId="28158" xr:uid="{DC6147DF-82B5-4E3B-916F-0BCF6F0F8E91}"/>
    <cellStyle name="Normal 7 6 3 3 4 2 4" xfId="16116" xr:uid="{30F026B2-B805-4647-990F-CDDA94500353}"/>
    <cellStyle name="Normal 7 6 3 3 4 2 5" xfId="30568" xr:uid="{84B7872D-76F9-4A5E-9DB5-AB13DBD0B9B6}"/>
    <cellStyle name="Normal 7 6 3 3 4 3" xfId="8569" xr:uid="{1B8B625A-97E3-41E8-AF27-40244788585F}"/>
    <cellStyle name="Normal 7 6 3 3 4 3 2" xfId="28949" xr:uid="{3B3AD2CA-9486-42DA-8189-C299B1046117}"/>
    <cellStyle name="Normal 7 6 3 3 4 3 3" xfId="18949" xr:uid="{82189C2D-B2BE-4B80-88E4-6F1F020896B9}"/>
    <cellStyle name="Normal 7 6 3 3 4 4" xfId="11402" xr:uid="{303873E4-CF73-49B2-B038-F358E018E3BA}"/>
    <cellStyle name="Normal 7 6 3 3 4 4 2" xfId="21782" xr:uid="{5ED4D9AD-9B8A-4975-ACB2-0C70ABBDF531}"/>
    <cellStyle name="Normal 7 6 3 3 4 5" xfId="23496" xr:uid="{32B2BFD8-525E-4378-91D5-DDA650781DB0}"/>
    <cellStyle name="Normal 7 6 3 3 4 6" xfId="26300" xr:uid="{7E74C817-56EC-4084-A037-5AED7963C962}"/>
    <cellStyle name="Normal 7 6 3 3 4 7" xfId="14083" xr:uid="{470675C5-9F8B-41C5-B2C5-F6046364DB90}"/>
    <cellStyle name="Normal 7 6 3 3 5" xfId="2638" xr:uid="{00000000-0005-0000-0000-000009090000}"/>
    <cellStyle name="Normal 7 6 3 3 5 2" xfId="5899" xr:uid="{48132DCA-E8C2-4B60-8DE5-7EB3B66FFC2A}"/>
    <cellStyle name="Normal 7 6 3 3 5 2 2" xfId="15309" xr:uid="{0F63A216-69B1-45FD-AB2D-0A9A1A2FF379}"/>
    <cellStyle name="Normal 7 6 3 3 5 3" xfId="7762" xr:uid="{DBB43D33-4A0F-4C79-9AD8-720A439FBA15}"/>
    <cellStyle name="Normal 7 6 3 3 5 3 2" xfId="18142" xr:uid="{8030CBFF-0684-4121-AA6D-DB623D42B6E4}"/>
    <cellStyle name="Normal 7 6 3 3 5 4" xfId="10595" xr:uid="{389C6673-130F-44DE-BAD7-639E6FAAE7BC}"/>
    <cellStyle name="Normal 7 6 3 3 5 4 2" xfId="20975" xr:uid="{132AC504-2503-4B3D-AFD5-9A34968FC33D}"/>
    <cellStyle name="Normal 7 6 3 3 5 5" xfId="22688" xr:uid="{3688B1EF-53C5-488A-ACE0-5EA188193F00}"/>
    <cellStyle name="Normal 7 6 3 3 5 6" xfId="27187" xr:uid="{C5DA87B6-E3B5-4F70-81FF-F04A3C4CD07F}"/>
    <cellStyle name="Normal 7 6 3 3 5 7" xfId="13026" xr:uid="{CEBC3EB5-DFC0-40A5-A11A-60194FAE245D}"/>
    <cellStyle name="Normal 7 6 3 3 6" xfId="2151" xr:uid="{00000000-0005-0000-0000-000031030000}"/>
    <cellStyle name="Normal 7 6 3 3 6 2" xfId="4638" xr:uid="{DDD6DC4B-9466-4B61-9B06-D6792D4BBF9B}"/>
    <cellStyle name="Normal 7 6 3 3 6 3" xfId="30231" xr:uid="{6645CF52-C51C-46A3-B69A-670BFF6D043C}"/>
    <cellStyle name="Normal 7 6 3 3 6 3 2" xfId="31375" xr:uid="{9C0664F1-2BC2-4486-BD5C-A88F2827CD6E}"/>
    <cellStyle name="Normal 7 6 3 3 6 4" xfId="31571" xr:uid="{B935607C-FA16-46A0-8678-73DBE2437CBD}"/>
    <cellStyle name="Normal 7 6 3 3 7" xfId="4083" xr:uid="{FF6F513F-DDB9-462A-B13C-92776B7D2349}"/>
    <cellStyle name="Normal 7 6 3 3 7 2" xfId="4734" xr:uid="{CF2CB097-34DC-4247-8F0E-ABB43BA53B2B}"/>
    <cellStyle name="Normal 7 6 3 3 7 2 2" xfId="27716" xr:uid="{1EDD18A6-6835-40A8-88E3-C4F11ED69DE5}"/>
    <cellStyle name="Normal 7 6 3 3 7 3" xfId="26786" xr:uid="{96671C3B-A1B1-44DF-9104-304A20AEB2C0}"/>
    <cellStyle name="Normal 7 6 3 3 7 3 2" xfId="31183" xr:uid="{6E7833E5-778C-465E-8DE0-065A447A6E20}"/>
    <cellStyle name="Normal 7 6 3 3 7 4" xfId="27625" xr:uid="{D690042B-48A8-4B37-88B6-2BF49BC9445A}"/>
    <cellStyle name="Normal 7 6 3 3 7 5" xfId="30345" xr:uid="{9CC4D4A5-A59A-485D-9725-F0B5952F9150}"/>
    <cellStyle name="Normal 7 6 3 3 7 5 2" xfId="31487" xr:uid="{7896352E-95E3-41EA-B176-36FF0CEE565A}"/>
    <cellStyle name="Normal 7 6 3 3 7 6" xfId="31685" xr:uid="{D11F685F-83BD-4E7B-A8DA-FFB6C0997B38}"/>
    <cellStyle name="Normal 7 6 3 3 8" xfId="29680" xr:uid="{DDD031FA-DD35-4F20-99A5-AA11D3C98D44}"/>
    <cellStyle name="Normal 7 6 3 3 8 2" xfId="30543" xr:uid="{DE3B6B93-E2A5-480B-9010-B39AA1DCB833}"/>
    <cellStyle name="Normal 7 6 3 3 9" xfId="29668" xr:uid="{5A811436-6D74-48D3-AB9A-EE7538A6A6FC}"/>
    <cellStyle name="Normal 7 6 3 4" xfId="1492" xr:uid="{00000000-0005-0000-0000-0000AD070000}"/>
    <cellStyle name="Normal 7 6 3 4 2" xfId="3495" xr:uid="{00000000-0005-0000-0000-00000B090000}"/>
    <cellStyle name="Normal 7 6 3 4 2 2" xfId="6546" xr:uid="{BDCE6B7E-62BD-4044-B894-D9E0A2E850C9}"/>
    <cellStyle name="Normal 7 6 3 4 2 2 2" xfId="25815" xr:uid="{7B4532F0-478E-4AB7-9ED1-5AA482BF542A}"/>
    <cellStyle name="Normal 7 6 3 4 2 2 3" xfId="16119" xr:uid="{35E135D1-54BB-4081-99BA-AEF677987A76}"/>
    <cellStyle name="Normal 7 6 3 4 2 3" xfId="8572" xr:uid="{90BA02D6-CC03-4693-9CC9-BCB83579C29B}"/>
    <cellStyle name="Normal 7 6 3 4 2 3 2" xfId="18952" xr:uid="{65545394-FAE5-44BB-B2F1-507185147897}"/>
    <cellStyle name="Normal 7 6 3 4 2 4" xfId="11405" xr:uid="{CFF84FD6-9744-4EFE-86F3-8F7164451CEF}"/>
    <cellStyle name="Normal 7 6 3 4 2 4 2" xfId="21785" xr:uid="{1D951B25-C0C3-4BD6-96F5-5A17B8028CF0}"/>
    <cellStyle name="Normal 7 6 3 4 2 5" xfId="23153" xr:uid="{2B59EF41-2E53-450E-A5F1-810ABB2CF3ED}"/>
    <cellStyle name="Normal 7 6 3 4 2 6" xfId="14086" xr:uid="{9879ECFA-35C0-46D6-8663-23859D7AC2AF}"/>
    <cellStyle name="Normal 7 6 3 4 3" xfId="2844" xr:uid="{00000000-0005-0000-0000-00000C090000}"/>
    <cellStyle name="Normal 7 6 3 4 3 2" xfId="6057" xr:uid="{7FB49BD6-6F31-4B45-B557-17E3453C031E}"/>
    <cellStyle name="Normal 7 6 3 4 3 2 2" xfId="27109" xr:uid="{55A0543A-1117-4D83-A7B8-F9A9D7E41E40}"/>
    <cellStyle name="Normal 7 6 3 4 3 2 3" xfId="15512" xr:uid="{D16F7FB5-F41D-421D-A9B9-779147882517}"/>
    <cellStyle name="Normal 7 6 3 4 3 3" xfId="7965" xr:uid="{15655578-63B4-41BF-A5B3-024B7D70EB39}"/>
    <cellStyle name="Normal 7 6 3 4 3 3 2" xfId="18345" xr:uid="{630A5C95-8882-492D-8B3C-D91C8593B88B}"/>
    <cellStyle name="Normal 7 6 3 4 3 4" xfId="10798" xr:uid="{3EEDB382-2C2E-4827-8256-DD31D1484B28}"/>
    <cellStyle name="Normal 7 6 3 4 3 4 2" xfId="21178" xr:uid="{9D54FC28-AC6C-48D7-AEFC-121BF1CB48EB}"/>
    <cellStyle name="Normal 7 6 3 4 3 5" xfId="25336" xr:uid="{16C01234-1BA7-4D1A-9A8A-A36392ED2FF9}"/>
    <cellStyle name="Normal 7 6 3 4 3 6" xfId="13323" xr:uid="{DE1E783A-8BA0-4C3B-8CCC-83EDD34DE2B3}"/>
    <cellStyle name="Normal 7 6 3 4 4" xfId="4227" xr:uid="{32C5111D-E894-401D-8BA7-B9AF0DE3D009}"/>
    <cellStyle name="Normal 7 6 3 4 4 2" xfId="8998" xr:uid="{75079CD1-BECF-4205-B52C-BD9B59C4C153}"/>
    <cellStyle name="Normal 7 6 3 4 4 2 2" xfId="19378" xr:uid="{F7166BD3-B39C-465F-B5F9-DDCE8F8F3F52}"/>
    <cellStyle name="Normal 7 6 3 4 4 3" xfId="11831" xr:uid="{1463F024-B423-4C98-815A-F12B8C80C849}"/>
    <cellStyle name="Normal 7 6 3 4 4 3 2" xfId="22211" xr:uid="{13DD88AD-FF73-4A21-BE70-28E43FA1F7E0}"/>
    <cellStyle name="Normal 7 6 3 4 4 4" xfId="23206" xr:uid="{BBA65995-B27D-45A9-BD56-3555EE9DE275}"/>
    <cellStyle name="Normal 7 6 3 4 4 5" xfId="16545" xr:uid="{23563D06-ACFA-4D53-8FAB-2687F20D5518}"/>
    <cellStyle name="Normal 7 6 3 4 5" xfId="5488" xr:uid="{B1CB6DCF-31E2-43F8-A244-6C39885D46AF}"/>
    <cellStyle name="Normal 7 6 3 4 5 2" xfId="14784" xr:uid="{95E64EF2-3171-4025-9C61-DD362010BBE1}"/>
    <cellStyle name="Normal 7 6 3 4 6" xfId="7237" xr:uid="{108BD58C-916F-48C3-9672-7A310AE010EF}"/>
    <cellStyle name="Normal 7 6 3 4 6 2" xfId="17617" xr:uid="{C5E76D88-3368-4496-BCBD-A49B920BB512}"/>
    <cellStyle name="Normal 7 6 3 4 7" xfId="10070" xr:uid="{1CFE59E8-5846-4B0B-A048-57B198C01098}"/>
    <cellStyle name="Normal 7 6 3 4 7 2" xfId="20450" xr:uid="{2EC0ED5F-C82F-46A2-8D96-111897ACAF92}"/>
    <cellStyle name="Normal 7 6 3 4 8" xfId="25109" xr:uid="{1645CE95-CC52-4795-AA28-D0ACA599BC28}"/>
    <cellStyle name="Normal 7 6 3 4 9" xfId="12801" xr:uid="{861CFB80-084F-49F2-BC7A-8CE1FD2B9E70}"/>
    <cellStyle name="Normal 7 6 3 5" xfId="1493" xr:uid="{00000000-0005-0000-0000-0000AE070000}"/>
    <cellStyle name="Normal 7 6 3 5 2" xfId="4605" xr:uid="{334770A4-F9AD-44B1-9E35-20123E2610C4}"/>
    <cellStyle name="Normal 7 6 3 5 2 2" xfId="9376" xr:uid="{0A3E0FEE-8653-4C0D-A345-B0A5A370D5F5}"/>
    <cellStyle name="Normal 7 6 3 5 2 2 2" xfId="29344" xr:uid="{BA7A14BD-8546-4157-B552-4D65E2B154EF}"/>
    <cellStyle name="Normal 7 6 3 5 2 2 3" xfId="19756" xr:uid="{55B73C30-5F3E-4A07-AAD1-7978DB1C75D8}"/>
    <cellStyle name="Normal 7 6 3 5 2 3" xfId="12209" xr:uid="{00F0E0D4-CA95-4E8F-A0C3-023838EADDCF}"/>
    <cellStyle name="Normal 7 6 3 5 2 3 2" xfId="22589" xr:uid="{2DBB6977-B16C-4C03-9F51-82159352EC90}"/>
    <cellStyle name="Normal 7 6 3 5 2 4" xfId="25451" xr:uid="{F2EF33B9-DD57-4843-BF51-CF9E8EF3466B}"/>
    <cellStyle name="Normal 7 6 3 5 2 5" xfId="16923" xr:uid="{8A2C4A4E-12AD-476D-B7FD-3F9AE25A9C30}"/>
    <cellStyle name="Normal 7 6 3 5 3" xfId="5489" xr:uid="{78A76860-74B0-42D7-8CAB-5F737FE07FBE}"/>
    <cellStyle name="Normal 7 6 3 5 3 2" xfId="27479" xr:uid="{7F98AA3E-87F5-46D2-8F9F-22BC5432271A}"/>
    <cellStyle name="Normal 7 6 3 5 3 3" xfId="14785" xr:uid="{4591BEF2-F23B-4A12-B0A5-E1E40B0CBD23}"/>
    <cellStyle name="Normal 7 6 3 5 4" xfId="7238" xr:uid="{C134C1AF-352F-41CC-A63F-8160F9B16606}"/>
    <cellStyle name="Normal 7 6 3 5 4 2" xfId="17618" xr:uid="{908330EF-5FDB-4180-9CAA-5D7CAC7F7E2B}"/>
    <cellStyle name="Normal 7 6 3 5 5" xfId="10071" xr:uid="{8374ABE6-97A6-401D-8078-3437C41512B6}"/>
    <cellStyle name="Normal 7 6 3 5 5 2" xfId="20451" xr:uid="{A09BCBE1-F36A-4F23-8013-7B3682F03646}"/>
    <cellStyle name="Normal 7 6 3 5 6" xfId="24063" xr:uid="{F27258FD-AF9D-4FDF-AFF2-21ACF01FCDB7}"/>
    <cellStyle name="Normal 7 6 3 5 7" xfId="14087" xr:uid="{6FE82AB9-A0E6-4E41-AB83-B9B16AA87F12}"/>
    <cellStyle name="Normal 7 6 3 6" xfId="3000" xr:uid="{00000000-0005-0000-0000-00000E090000}"/>
    <cellStyle name="Normal 7 6 3 6 2" xfId="6148" xr:uid="{D2225D40-537E-4931-856D-C80A52FF4BFA}"/>
    <cellStyle name="Normal 7 6 3 6 2 2" xfId="24291" xr:uid="{26C16EB9-858D-4BD4-9CFC-A8959CDF03BA}"/>
    <cellStyle name="Normal 7 6 3 6 2 3" xfId="15626" xr:uid="{27642C92-841C-4AFF-A755-FBC6D1CD5A2F}"/>
    <cellStyle name="Normal 7 6 3 6 3" xfId="8079" xr:uid="{CAC6634D-B02E-46B0-97B1-64A92891BB5A}"/>
    <cellStyle name="Normal 7 6 3 6 3 2" xfId="18459" xr:uid="{011E2817-E21F-42F8-8972-6FD23128CA95}"/>
    <cellStyle name="Normal 7 6 3 6 4" xfId="10912" xr:uid="{A9C75B3C-8F6C-49E9-9579-D72106984BF7}"/>
    <cellStyle name="Normal 7 6 3 6 4 2" xfId="21292" xr:uid="{2DDB2999-8856-41A9-BB9E-8E60C308C139}"/>
    <cellStyle name="Normal 7 6 3 6 5" xfId="23060" xr:uid="{E42710B7-7567-4CFC-8C13-A58F2CF6B02A}"/>
    <cellStyle name="Normal 7 6 3 6 6" xfId="13499" xr:uid="{262120CC-206C-4228-98C6-2FE900E4E433}"/>
    <cellStyle name="Normal 7 6 3 7" xfId="2476" xr:uid="{00000000-0005-0000-0000-00000F090000}"/>
    <cellStyle name="Normal 7 6 3 7 2" xfId="5763" xr:uid="{D54B627D-F2BB-47A4-8AAC-8C90500B1422}"/>
    <cellStyle name="Normal 7 6 3 7 2 2" xfId="27188" xr:uid="{5AE2C8CB-5B95-4C16-9ED1-D003474EDB5F}"/>
    <cellStyle name="Normal 7 6 3 7 2 3" xfId="15147" xr:uid="{228B54B7-1555-4C16-BE58-ACEEF3A67042}"/>
    <cellStyle name="Normal 7 6 3 7 3" xfId="7600" xr:uid="{4BD16946-689F-47B3-8C7A-0D7BA2F18EA5}"/>
    <cellStyle name="Normal 7 6 3 7 3 2" xfId="17980" xr:uid="{8F73512D-077C-4320-8FF6-BC40E720BEE9}"/>
    <cellStyle name="Normal 7 6 3 7 4" xfId="10433" xr:uid="{2CFE7D18-FF92-4123-B761-3B4491F2CFA2}"/>
    <cellStyle name="Normal 7 6 3 7 4 2" xfId="20813" xr:uid="{2707D9FB-9E67-43DB-962B-7B7F5F705B63}"/>
    <cellStyle name="Normal 7 6 3 7 5" xfId="23766" xr:uid="{936336D0-0778-4AE6-9464-D33BF9F6A356}"/>
    <cellStyle name="Normal 7 6 3 7 6" xfId="12863" xr:uid="{082891E5-27E3-4D78-A5F1-3147C37C3EE4}"/>
    <cellStyle name="Normal 7 6 3 8" xfId="2230" xr:uid="{00000000-0005-0000-0000-0000FC080000}"/>
    <cellStyle name="Normal 7 6 3 8 2" xfId="7356" xr:uid="{B0DD7F28-8B64-421D-811E-519E770901DA}"/>
    <cellStyle name="Normal 7 6 3 8 2 2" xfId="17736" xr:uid="{BB0AB26C-8DA6-4783-AA0E-4EAA007CB7EF}"/>
    <cellStyle name="Normal 7 6 3 8 3" xfId="10189" xr:uid="{BEBBE2B1-8816-4318-AE32-5D46A10282F2}"/>
    <cellStyle name="Normal 7 6 3 8 3 2" xfId="20569" xr:uid="{B88BB2F0-AE3C-4FF5-95A4-01B02DFB5404}"/>
    <cellStyle name="Normal 7 6 3 8 4" xfId="23682" xr:uid="{CED53B9C-BA16-4491-B6F8-6BD65392DCD9}"/>
    <cellStyle name="Normal 7 6 3 8 5" xfId="14903" xr:uid="{7AF9EC48-2BFE-41A4-97B8-C7DC6094307C}"/>
    <cellStyle name="Normal 7 6 3 9" xfId="4081" xr:uid="{EF2773C0-75F8-4338-8D49-6A223B83D823}"/>
    <cellStyle name="Normal 7 6 3 9 2" xfId="8858" xr:uid="{C24C100F-3C93-4C78-BABE-8D3DA12C1E19}"/>
    <cellStyle name="Normal 7 6 3 9 2 2" xfId="19238" xr:uid="{B526C73A-CE7A-462A-BBCE-70A06B044FE8}"/>
    <cellStyle name="Normal 7 6 3 9 3" xfId="11691" xr:uid="{A39B2275-139E-43AE-9E93-1C45495EAD8D}"/>
    <cellStyle name="Normal 7 6 3 9 3 2" xfId="22071" xr:uid="{24D02D32-3058-49EF-824F-F7408B5EB3A0}"/>
    <cellStyle name="Normal 7 6 3 9 4" xfId="16405" xr:uid="{F289F06D-4061-4F56-A06D-D8BCDAA2EEB2}"/>
    <cellStyle name="Normal 7 6 4" xfId="1494" xr:uid="{00000000-0005-0000-0000-0000AF070000}"/>
    <cellStyle name="Normal 7 6 4 10" xfId="7239" xr:uid="{035EE198-4A52-4876-87A0-070F5F7708CF}"/>
    <cellStyle name="Normal 7 6 4 10 2" xfId="17619" xr:uid="{D89DF4CC-0987-4DE1-8B85-5A0C99566751}"/>
    <cellStyle name="Normal 7 6 4 11" xfId="10072" xr:uid="{F5343F40-5D9A-4340-8BBF-07E79251F3C3}"/>
    <cellStyle name="Normal 7 6 4 11 2" xfId="20452" xr:uid="{B702B95F-96D1-4434-9D40-676A330F5478}"/>
    <cellStyle name="Normal 7 6 4 12" xfId="24697" xr:uid="{0F9783B3-1B61-4494-BDB0-5321A3955761}"/>
    <cellStyle name="Normal 7 6 4 13" xfId="12441" xr:uid="{E596B25F-4216-4C7F-AFEA-51C74067E89C}"/>
    <cellStyle name="Normal 7 6 4 2" xfId="1495" xr:uid="{00000000-0005-0000-0000-0000B0070000}"/>
    <cellStyle name="Normal 7 6 4 2 10" xfId="10073" xr:uid="{49AB007F-0B85-4E9B-9297-7FAB9EDD1A13}"/>
    <cellStyle name="Normal 7 6 4 2 10 2" xfId="20453" xr:uid="{07B8A567-6003-482F-A8D1-6F8D08720156}"/>
    <cellStyle name="Normal 7 6 4 2 11" xfId="24832" xr:uid="{84097491-E54A-4F8D-89AD-642D736C2ECF}"/>
    <cellStyle name="Normal 7 6 4 2 12" xfId="12644" xr:uid="{D133F7A5-CB7E-41D0-B1D2-C6384AA4A48A}"/>
    <cellStyle name="Normal 7 6 4 2 2" xfId="1496" xr:uid="{00000000-0005-0000-0000-0000B1070000}"/>
    <cellStyle name="Normal 7 6 4 2 2 2" xfId="3497" xr:uid="{00000000-0005-0000-0000-000013090000}"/>
    <cellStyle name="Normal 7 6 4 2 2 2 2" xfId="6548" xr:uid="{214EEB64-1D93-45D2-8CEE-24CCB5F09020}"/>
    <cellStyle name="Normal 7 6 4 2 2 2 2 2" xfId="26708" xr:uid="{2A3AD107-4414-477B-8FB4-A88673D3BC25}"/>
    <cellStyle name="Normal 7 6 4 2 2 2 2 3" xfId="27003" xr:uid="{39EEA1F4-25C0-4828-9CB9-0A7767AB67EE}"/>
    <cellStyle name="Normal 7 6 4 2 2 2 2 4" xfId="16121" xr:uid="{C223E3D0-527D-4D4A-AC2A-7D30010B4321}"/>
    <cellStyle name="Normal 7 6 4 2 2 2 3" xfId="8574" xr:uid="{CA2E8B40-3298-401D-9DF9-9D47F9083327}"/>
    <cellStyle name="Normal 7 6 4 2 2 2 3 2" xfId="28952" xr:uid="{285D4BB7-57D0-491B-8105-EBF2388F0C4C}"/>
    <cellStyle name="Normal 7 6 4 2 2 2 3 3" xfId="18954" xr:uid="{A56A4225-07CA-4D6C-95D3-ED802EA7B0A3}"/>
    <cellStyle name="Normal 7 6 4 2 2 2 4" xfId="11407" xr:uid="{DA0BBD34-69D9-440E-BD34-6F0EE9C954A7}"/>
    <cellStyle name="Normal 7 6 4 2 2 2 4 2" xfId="21787" xr:uid="{674CA4BB-0812-40C8-A408-5A3CF9E6C347}"/>
    <cellStyle name="Normal 7 6 4 2 2 2 5" xfId="25574" xr:uid="{2A25585F-AAD2-4C72-8326-06640CEA80EE}"/>
    <cellStyle name="Normal 7 6 4 2 2 2 6" xfId="14089" xr:uid="{62891AED-D085-4513-83D0-0FDF749C6787}"/>
    <cellStyle name="Normal 7 6 4 2 2 3" xfId="4378" xr:uid="{6B0C6F2C-F1EA-4317-B151-4A0E02E17B31}"/>
    <cellStyle name="Normal 7 6 4 2 2 3 2" xfId="9149" xr:uid="{5E25D483-94C1-4C6C-8F93-262F279AE31D}"/>
    <cellStyle name="Normal 7 6 4 2 2 3 2 2" xfId="29192" xr:uid="{1C357637-EB2A-4B49-B8E1-5CFCFBEF3DA0}"/>
    <cellStyle name="Normal 7 6 4 2 2 3 2 3" xfId="19529" xr:uid="{008419AC-12D3-4030-8471-7A11685807FB}"/>
    <cellStyle name="Normal 7 6 4 2 2 3 3" xfId="11982" xr:uid="{CE59ADFC-3D0E-4D8E-A1E0-67BF151C7A21}"/>
    <cellStyle name="Normal 7 6 4 2 2 3 3 2" xfId="22362" xr:uid="{D470C0D9-346B-4FF2-AE3C-7631F48FE8B6}"/>
    <cellStyle name="Normal 7 6 4 2 2 3 4" xfId="24131" xr:uid="{01CA1647-475F-4DAE-A951-51BAB4AE9EB2}"/>
    <cellStyle name="Normal 7 6 4 2 2 3 5" xfId="16696" xr:uid="{ADD8F09B-422D-4159-884D-963C9A8967E0}"/>
    <cellStyle name="Normal 7 6 4 2 2 4" xfId="5492" xr:uid="{C30A7CF7-8099-4867-879B-2A15BF15C23D}"/>
    <cellStyle name="Normal 7 6 4 2 2 4 2" xfId="26925" xr:uid="{51714018-8DA3-4B95-8778-06DDBC6938DC}"/>
    <cellStyle name="Normal 7 6 4 2 2 4 3" xfId="14788" xr:uid="{76D31EED-C37C-4B0B-9F52-FB4C8E514434}"/>
    <cellStyle name="Normal 7 6 4 2 2 5" xfId="7241" xr:uid="{80EAA8DB-BAA0-4ABA-8A4D-573BCCD6D179}"/>
    <cellStyle name="Normal 7 6 4 2 2 5 2" xfId="17621" xr:uid="{96D2DF67-A618-41C9-9E6F-6575B034B959}"/>
    <cellStyle name="Normal 7 6 4 2 2 6" xfId="10074" xr:uid="{5C6DCC4E-28BF-4E27-8114-ADE19AE0B452}"/>
    <cellStyle name="Normal 7 6 4 2 2 6 2" xfId="20454" xr:uid="{8A009F11-04D3-497F-9B78-CB0EFDD8CB6B}"/>
    <cellStyle name="Normal 7 6 4 2 2 7" xfId="24576" xr:uid="{1A61F48B-7205-49C2-AA4D-4F3208C1919B}"/>
    <cellStyle name="Normal 7 6 4 2 2 8" xfId="13327" xr:uid="{6FA52218-8A77-4EF4-94F5-80A5FB768C2E}"/>
    <cellStyle name="Normal 7 6 4 2 3" xfId="3498" xr:uid="{00000000-0005-0000-0000-000014090000}"/>
    <cellStyle name="Normal 7 6 4 2 3 2" xfId="4606" xr:uid="{66F6D489-D49B-45AF-ADD0-5A63CD6F86D1}"/>
    <cellStyle name="Normal 7 6 4 2 3 2 2" xfId="9377" xr:uid="{13F6ED99-B520-4F0F-962D-7C6496C77841}"/>
    <cellStyle name="Normal 7 6 4 2 3 2 2 2" xfId="29345" xr:uid="{111B7E26-43CD-4734-AC48-BDB1414D34B9}"/>
    <cellStyle name="Normal 7 6 4 2 3 2 2 3" xfId="19757" xr:uid="{0AAD0977-7135-4C42-8D21-D2C61851AABF}"/>
    <cellStyle name="Normal 7 6 4 2 3 2 3" xfId="12210" xr:uid="{0428E7B4-13B1-4215-8937-D2289B0A14E5}"/>
    <cellStyle name="Normal 7 6 4 2 3 2 3 2" xfId="22590" xr:uid="{A0B6B42E-F3D2-408A-BC8A-BADCC9B082A8}"/>
    <cellStyle name="Normal 7 6 4 2 3 2 4" xfId="23243" xr:uid="{09DA1CB3-B645-49A8-8DCF-D310CFCEAA5B}"/>
    <cellStyle name="Normal 7 6 4 2 3 2 5" xfId="16924" xr:uid="{C7D63BF1-7F62-45F4-BCC1-DEFBD46C845A}"/>
    <cellStyle name="Normal 7 6 4 2 3 3" xfId="6549" xr:uid="{F5922A6E-BDD9-4825-BAF7-237878C34A8D}"/>
    <cellStyle name="Normal 7 6 4 2 3 3 2" xfId="27767" xr:uid="{D3CFDD13-73FD-4080-8D31-72CE817E5517}"/>
    <cellStyle name="Normal 7 6 4 2 3 3 3" xfId="16122" xr:uid="{569ACA0E-6D2C-41EF-9BF3-A6E20F299AFA}"/>
    <cellStyle name="Normal 7 6 4 2 3 4" xfId="8575" xr:uid="{0B4CADA8-46D5-435B-AE28-90CAFED1AF89}"/>
    <cellStyle name="Normal 7 6 4 2 3 4 2" xfId="18955" xr:uid="{34F622B0-3350-4944-8D8B-BC2F93F58DE3}"/>
    <cellStyle name="Normal 7 6 4 2 3 5" xfId="11408" xr:uid="{31F6793A-534E-42E2-AD39-BA9DD8743DB4}"/>
    <cellStyle name="Normal 7 6 4 2 3 5 2" xfId="21788" xr:uid="{5673C078-898F-4C9D-B37B-B7F3C28FF66A}"/>
    <cellStyle name="Normal 7 6 4 2 3 6" xfId="23958" xr:uid="{D783E5CE-2E14-4883-88B2-8675FBE6978F}"/>
    <cellStyle name="Normal 7 6 4 2 3 7" xfId="14090" xr:uid="{E2CF11E8-08A7-456F-ABF1-92CDC18F2C5C}"/>
    <cellStyle name="Normal 7 6 4 2 4" xfId="3496" xr:uid="{00000000-0005-0000-0000-000015090000}"/>
    <cellStyle name="Normal 7 6 4 2 4 2" xfId="6547" xr:uid="{CD82B9AD-1120-4375-8BF3-85B1EB5A0DFC}"/>
    <cellStyle name="Normal 7 6 4 2 4 2 2" xfId="26285" xr:uid="{8525F22A-04E3-4DB9-A4BB-91F8DD646266}"/>
    <cellStyle name="Normal 7 6 4 2 4 2 3" xfId="16120" xr:uid="{623069F8-A423-469D-A071-FE11F0374414}"/>
    <cellStyle name="Normal 7 6 4 2 4 3" xfId="8573" xr:uid="{49DD5175-9EA0-48AC-BDD5-DEB9FB6E8565}"/>
    <cellStyle name="Normal 7 6 4 2 4 3 2" xfId="18953" xr:uid="{337F8F82-4C28-41F2-B7E5-F877F277B9EE}"/>
    <cellStyle name="Normal 7 6 4 2 4 4" xfId="11406" xr:uid="{2368853A-E8C0-46E9-A1A2-939D1BB14FD5}"/>
    <cellStyle name="Normal 7 6 4 2 4 4 2" xfId="21786" xr:uid="{69D7CCEF-F97D-42F4-94BB-EB13570F5694}"/>
    <cellStyle name="Normal 7 6 4 2 4 5" xfId="22701" xr:uid="{297823CD-807C-4D59-BFA8-2B0411ACC5E4}"/>
    <cellStyle name="Normal 7 6 4 2 4 6" xfId="14088" xr:uid="{03F4B3A2-BAFC-45D5-9F9A-E46A98E9A94B}"/>
    <cellStyle name="Normal 7 6 4 2 5" xfId="2619" xr:uid="{00000000-0005-0000-0000-000016090000}"/>
    <cellStyle name="Normal 7 6 4 2 5 2" xfId="5880" xr:uid="{CA82C9FA-ECBB-4830-AAC9-1A35263FD096}"/>
    <cellStyle name="Normal 7 6 4 2 5 2 2" xfId="27733" xr:uid="{B4311067-D804-4D03-B5B7-74D45B43874D}"/>
    <cellStyle name="Normal 7 6 4 2 5 2 3" xfId="15290" xr:uid="{062D6E6D-9851-4F2C-B5D5-BD6F47412466}"/>
    <cellStyle name="Normal 7 6 4 2 5 3" xfId="7743" xr:uid="{D11D1D9F-CBC8-439E-9280-87A8061AD43A}"/>
    <cellStyle name="Normal 7 6 4 2 5 3 2" xfId="18123" xr:uid="{C2F39C00-C66C-4C15-BBDB-2798A8E8031C}"/>
    <cellStyle name="Normal 7 6 4 2 5 4" xfId="10576" xr:uid="{03D8FC28-5C5B-4C0F-95C5-F44C702848F1}"/>
    <cellStyle name="Normal 7 6 4 2 5 4 2" xfId="20956" xr:uid="{BA2958BA-73A3-40F8-BDF5-31AD53E6180E}"/>
    <cellStyle name="Normal 7 6 4 2 5 5" xfId="23640" xr:uid="{89F6BECF-0EC9-478F-B1DE-95553FB28B0C}"/>
    <cellStyle name="Normal 7 6 4 2 5 6" xfId="13006" xr:uid="{B1E7B27F-1398-479E-9BD9-CC4DE1E4F93F}"/>
    <cellStyle name="Normal 7 6 4 2 6" xfId="2411" xr:uid="{00000000-0005-0000-0000-000011090000}"/>
    <cellStyle name="Normal 7 6 4 2 6 2" xfId="7537" xr:uid="{909C80D6-F97A-4A5F-9535-F2822C42DD2D}"/>
    <cellStyle name="Normal 7 6 4 2 6 2 2" xfId="17917" xr:uid="{2E747C5F-4256-4B90-9FCC-72116FC8D146}"/>
    <cellStyle name="Normal 7 6 4 2 6 3" xfId="10370" xr:uid="{DA9631A7-2BA3-48D2-B158-0A801C9D75EF}"/>
    <cellStyle name="Normal 7 6 4 2 6 3 2" xfId="20750" xr:uid="{218BD272-9FA9-449E-989D-FAA0659443DC}"/>
    <cellStyle name="Normal 7 6 4 2 6 4" xfId="22961" xr:uid="{DB140B91-8617-458B-A1D6-A52A595FFBAA}"/>
    <cellStyle name="Normal 7 6 4 2 6 5" xfId="15084" xr:uid="{9D2CFA7D-55B1-4DF9-9125-26CBC1EC63D4}"/>
    <cellStyle name="Normal 7 6 4 2 7" xfId="4108" xr:uid="{77E46761-4AE2-4ED7-BEE7-7728377FC1FB}"/>
    <cellStyle name="Normal 7 6 4 2 7 2" xfId="8879" xr:uid="{6C0F0865-8587-43DB-AB1E-FC6EE651C3FE}"/>
    <cellStyle name="Normal 7 6 4 2 7 2 2" xfId="19259" xr:uid="{79693B14-F256-438F-80F3-2E9EAE2685D3}"/>
    <cellStyle name="Normal 7 6 4 2 7 3" xfId="11712" xr:uid="{BD46F7F7-AF10-44E4-A8E7-4A239FB3CAE8}"/>
    <cellStyle name="Normal 7 6 4 2 7 3 2" xfId="22092" xr:uid="{4BC53BCB-BF34-4BCB-87E8-584A463F96BE}"/>
    <cellStyle name="Normal 7 6 4 2 7 4" xfId="16426" xr:uid="{161D2999-90BA-4C98-82B4-AAA544CB94F7}"/>
    <cellStyle name="Normal 7 6 4 2 8" xfId="5491" xr:uid="{ED208182-AB4A-43E2-B8D4-3D0E4CE3FC3D}"/>
    <cellStyle name="Normal 7 6 4 2 8 2" xfId="14787" xr:uid="{827BB9A6-6F22-42F9-97F6-75D452236B82}"/>
    <cellStyle name="Normal 7 6 4 2 9" xfId="7240" xr:uid="{5FCE118D-9011-46AC-97E4-C1A923D60652}"/>
    <cellStyle name="Normal 7 6 4 2 9 2" xfId="17620" xr:uid="{F5FC5549-0709-4391-A1B4-7DFCAB1765FB}"/>
    <cellStyle name="Normal 7 6 4 3" xfId="1497" xr:uid="{00000000-0005-0000-0000-0000B2070000}"/>
    <cellStyle name="Normal 7 6 4 3 2" xfId="3499" xr:uid="{00000000-0005-0000-0000-000018090000}"/>
    <cellStyle name="Normal 7 6 4 3 2 2" xfId="6550" xr:uid="{D5D721FD-4294-41E9-9E53-B39918ABA39F}"/>
    <cellStyle name="Normal 7 6 4 3 2 2 2" xfId="23053" xr:uid="{3BE78620-1BC4-4DF3-A5DE-DB2C98BC7C91}"/>
    <cellStyle name="Normal 7 6 4 3 2 2 3" xfId="26086" xr:uid="{F8B224D6-DEB0-48B7-8C9E-E1D80A12A2C2}"/>
    <cellStyle name="Normal 7 6 4 3 2 2 4" xfId="16123" xr:uid="{A36195B5-1EBC-40F4-A100-AC26DF93E762}"/>
    <cellStyle name="Normal 7 6 4 3 2 3" xfId="8576" xr:uid="{937966F0-4210-4544-AC52-3D1795A1E072}"/>
    <cellStyle name="Normal 7 6 4 3 2 3 2" xfId="28953" xr:uid="{A459C81F-790B-4A1C-B115-EB72415FCA89}"/>
    <cellStyle name="Normal 7 6 4 3 2 3 3" xfId="18956" xr:uid="{C9A2FCA2-BCF3-40D5-9E91-1625D7C4269A}"/>
    <cellStyle name="Normal 7 6 4 3 2 4" xfId="11409" xr:uid="{781009EA-ACEE-4181-95A0-1AD5234FF42C}"/>
    <cellStyle name="Normal 7 6 4 3 2 4 2" xfId="21789" xr:uid="{DF504D84-6586-4591-BEFB-5063037976D2}"/>
    <cellStyle name="Normal 7 6 4 3 2 5" xfId="24721" xr:uid="{E9ECF8B6-8C80-4E7D-A69B-84FDD893AE7D}"/>
    <cellStyle name="Normal 7 6 4 3 2 6" xfId="14091" xr:uid="{82571571-29DA-43BB-B6F9-C12F49F1DAAC}"/>
    <cellStyle name="Normal 7 6 4 3 3" xfId="2846" xr:uid="{00000000-0005-0000-0000-000019090000}"/>
    <cellStyle name="Normal 7 6 4 3 3 2" xfId="6058" xr:uid="{0DA2B59D-B791-46D6-8532-4C10B6B91FBA}"/>
    <cellStyle name="Normal 7 6 4 3 3 2 2" xfId="28355" xr:uid="{5D105145-8517-4BE2-A09D-ECFB5DEA7455}"/>
    <cellStyle name="Normal 7 6 4 3 3 2 3" xfId="15514" xr:uid="{096319CA-E769-4DE6-BECA-93CE94F800F8}"/>
    <cellStyle name="Normal 7 6 4 3 3 3" xfId="7967" xr:uid="{2F5CE179-3A0F-4A9D-B401-53D318BCBD18}"/>
    <cellStyle name="Normal 7 6 4 3 3 3 2" xfId="18347" xr:uid="{FBFA4E50-9252-468E-8F29-60E2C05BE592}"/>
    <cellStyle name="Normal 7 6 4 3 3 4" xfId="10800" xr:uid="{3E22AB5A-4335-420E-80AD-C0134BE393BF}"/>
    <cellStyle name="Normal 7 6 4 3 3 4 2" xfId="21180" xr:uid="{8CE11DFB-2E08-48D4-ABB7-4E2446763A20}"/>
    <cellStyle name="Normal 7 6 4 3 3 5" xfId="24985" xr:uid="{2B1A971E-F5B0-47FF-8658-F8F56EDA747D}"/>
    <cellStyle name="Normal 7 6 4 3 3 6" xfId="13326" xr:uid="{4E9911BA-E1F1-432A-85FE-474B10F1C98E}"/>
    <cellStyle name="Normal 7 6 4 3 4" xfId="4228" xr:uid="{5644E9A4-EBAE-4A30-A3A7-814AEB5E2BBD}"/>
    <cellStyle name="Normal 7 6 4 3 4 2" xfId="8999" xr:uid="{1F1E9345-0D5F-4EB5-BC77-66AA88AF8084}"/>
    <cellStyle name="Normal 7 6 4 3 4 2 2" xfId="29074" xr:uid="{04EF2121-8F9D-47E1-95D6-2A96462046A0}"/>
    <cellStyle name="Normal 7 6 4 3 4 2 3" xfId="19379" xr:uid="{00120F8E-2E91-487F-AC3F-BD77EFA709C8}"/>
    <cellStyle name="Normal 7 6 4 3 4 3" xfId="11832" xr:uid="{3133CD66-DEC5-48F4-9AAD-E488D033F91C}"/>
    <cellStyle name="Normal 7 6 4 3 4 3 2" xfId="22212" xr:uid="{AB3E41C7-A31C-482C-8829-CDF220706801}"/>
    <cellStyle name="Normal 7 6 4 3 4 4" xfId="22914" xr:uid="{117F10E1-0F2A-436E-ACBF-F6C29F47C5A9}"/>
    <cellStyle name="Normal 7 6 4 3 4 5" xfId="16546" xr:uid="{A5BEF6C1-15E3-4E49-8272-A8C2C967417A}"/>
    <cellStyle name="Normal 7 6 4 3 5" xfId="5493" xr:uid="{B08F0AA9-0A61-4228-BEC0-06332A122D18}"/>
    <cellStyle name="Normal 7 6 4 3 5 2" xfId="28394" xr:uid="{761A86C3-ED31-49F1-93DC-0C7D04858817}"/>
    <cellStyle name="Normal 7 6 4 3 5 3" xfId="14789" xr:uid="{49F51432-65E2-4899-8358-EACE04E00462}"/>
    <cellStyle name="Normal 7 6 4 3 6" xfId="7242" xr:uid="{F646D13A-AED6-4D8D-A845-E6F81DC4ECAA}"/>
    <cellStyle name="Normal 7 6 4 3 6 2" xfId="17622" xr:uid="{F4ED4057-A56C-40B8-B84C-F083BD5C8E7D}"/>
    <cellStyle name="Normal 7 6 4 3 7" xfId="10075" xr:uid="{DF3E602C-AE99-4F19-BF5D-BA08004E781C}"/>
    <cellStyle name="Normal 7 6 4 3 7 2" xfId="20455" xr:uid="{6D5DAEA5-68AE-4405-8C12-ECE841313B1E}"/>
    <cellStyle name="Normal 7 6 4 3 8" xfId="23339" xr:uid="{635B3F8E-57FD-4427-A73F-46D378261E0D}"/>
    <cellStyle name="Normal 7 6 4 3 9" xfId="12802" xr:uid="{6E0D6631-0B8D-43E8-9700-2101A92FE9BC}"/>
    <cellStyle name="Normal 7 6 4 4" xfId="1498" xr:uid="{00000000-0005-0000-0000-0000B3070000}"/>
    <cellStyle name="Normal 7 6 4 4 2" xfId="4607" xr:uid="{B16931EB-7DAE-4907-8E70-D8B738510EE6}"/>
    <cellStyle name="Normal 7 6 4 4 2 2" xfId="9378" xr:uid="{D3C7172B-6501-44FC-BC19-3FAAE562FBFB}"/>
    <cellStyle name="Normal 7 6 4 4 2 2 2" xfId="29346" xr:uid="{5028358C-192B-4348-BDD4-2BD130CC8A4F}"/>
    <cellStyle name="Normal 7 6 4 4 2 2 3" xfId="19758" xr:uid="{13D538F3-9528-4969-A811-47504BBADF1D}"/>
    <cellStyle name="Normal 7 6 4 4 2 3" xfId="12211" xr:uid="{74B0E405-8302-4CE7-8775-ECA51A499A38}"/>
    <cellStyle name="Normal 7 6 4 4 2 3 2" xfId="22591" xr:uid="{A8AB96D9-7258-42D5-99A1-55B661C2972D}"/>
    <cellStyle name="Normal 7 6 4 4 2 4" xfId="23735" xr:uid="{9C5B22E1-2BF8-44D0-8F15-C795EA035DF6}"/>
    <cellStyle name="Normal 7 6 4 4 2 5" xfId="16925" xr:uid="{7512255A-B8C1-4313-98A9-B8AAA554676D}"/>
    <cellStyle name="Normal 7 6 4 4 3" xfId="5494" xr:uid="{0773F734-9059-4CFF-8EC5-101FF109C416}"/>
    <cellStyle name="Normal 7 6 4 4 3 2" xfId="27782" xr:uid="{1A12C115-CC31-43A4-9197-A7CD1F6F391C}"/>
    <cellStyle name="Normal 7 6 4 4 3 3" xfId="14790" xr:uid="{C18CF4CC-B277-44AB-828B-A04FF0926824}"/>
    <cellStyle name="Normal 7 6 4 4 4" xfId="7243" xr:uid="{6240168D-E640-496A-96A9-F337D8E4203C}"/>
    <cellStyle name="Normal 7 6 4 4 4 2" xfId="17623" xr:uid="{525548CA-F646-40DD-BC6F-23687FEDF6FD}"/>
    <cellStyle name="Normal 7 6 4 4 5" xfId="10076" xr:uid="{CE001266-510D-4FC6-B297-6ECD56E12BDC}"/>
    <cellStyle name="Normal 7 6 4 4 5 2" xfId="20456" xr:uid="{B242D98E-EABD-4686-955D-F8E4E40B0A18}"/>
    <cellStyle name="Normal 7 6 4 4 6" xfId="23472" xr:uid="{D2D71813-8875-4C5D-B3D6-044D13BE8A19}"/>
    <cellStyle name="Normal 7 6 4 4 7" xfId="14092" xr:uid="{AD175A59-4B0F-44EC-9EE9-E862184E4AF4}"/>
    <cellStyle name="Normal 7 6 4 5" xfId="3001" xr:uid="{00000000-0005-0000-0000-00001B090000}"/>
    <cellStyle name="Normal 7 6 4 5 2" xfId="6149" xr:uid="{90578136-11C7-49EF-81BA-156BF174B318}"/>
    <cellStyle name="Normal 7 6 4 5 2 2" xfId="25645" xr:uid="{50B6CDAF-0D17-4CD8-90BD-95FF3A06F049}"/>
    <cellStyle name="Normal 7 6 4 5 2 3" xfId="27506" xr:uid="{E3DABAFF-4279-48AD-9175-C601B5BFAC61}"/>
    <cellStyle name="Normal 7 6 4 5 2 4" xfId="15627" xr:uid="{59D28FE0-3EBB-4B33-8B51-3592740E3B8E}"/>
    <cellStyle name="Normal 7 6 4 5 3" xfId="8080" xr:uid="{1593290C-B0DA-4379-A3E0-534ACFF6909F}"/>
    <cellStyle name="Normal 7 6 4 5 3 2" xfId="28770" xr:uid="{03946E0B-3269-497D-B1B4-77B97149BEDE}"/>
    <cellStyle name="Normal 7 6 4 5 3 3" xfId="18460" xr:uid="{BF16C1A0-9822-4D47-A742-0B5348BF515D}"/>
    <cellStyle name="Normal 7 6 4 5 4" xfId="10913" xr:uid="{15D1B895-427B-42C9-8218-BC101DA53385}"/>
    <cellStyle name="Normal 7 6 4 5 4 2" xfId="21293" xr:uid="{07E05386-D6B5-4F0F-9541-E2ADBF877C18}"/>
    <cellStyle name="Normal 7 6 4 5 5" xfId="22986" xr:uid="{AA691454-5113-4FB4-87D2-11739E7C604C}"/>
    <cellStyle name="Normal 7 6 4 5 6" xfId="13500" xr:uid="{80EDD499-EB67-449A-A662-417C08D2759D}"/>
    <cellStyle name="Normal 7 6 4 6" xfId="2456" xr:uid="{00000000-0005-0000-0000-00001C090000}"/>
    <cellStyle name="Normal 7 6 4 6 2" xfId="5747" xr:uid="{5C7ECC11-5A5E-4742-93C1-93ABCAF451DD}"/>
    <cellStyle name="Normal 7 6 4 6 2 2" xfId="27517" xr:uid="{0B431D5C-5A9F-40C1-A469-B3FB46C54045}"/>
    <cellStyle name="Normal 7 6 4 6 2 3" xfId="15127" xr:uid="{7786E342-5940-4005-A46E-4386156685AA}"/>
    <cellStyle name="Normal 7 6 4 6 3" xfId="7580" xr:uid="{6614F47F-3B61-438F-A015-54D8ED0B784D}"/>
    <cellStyle name="Normal 7 6 4 6 3 2" xfId="17960" xr:uid="{582818AA-C3A4-4DAA-8F13-7948F36C02D0}"/>
    <cellStyle name="Normal 7 6 4 6 4" xfId="10413" xr:uid="{0840C9DB-4E69-40F0-BEE7-88E70FFD731F}"/>
    <cellStyle name="Normal 7 6 4 6 4 2" xfId="20793" xr:uid="{12344003-0DAF-491F-972E-91BB6DFF52CC}"/>
    <cellStyle name="Normal 7 6 4 6 5" xfId="23394" xr:uid="{9FA5B035-2601-4F75-8A83-5A87EB96104D}"/>
    <cellStyle name="Normal 7 6 4 6 6" xfId="12843" xr:uid="{9ED57ABB-C750-4436-896D-DA1DBDFB3F0B}"/>
    <cellStyle name="Normal 7 6 4 7" xfId="2210" xr:uid="{00000000-0005-0000-0000-000010090000}"/>
    <cellStyle name="Normal 7 6 4 7 2" xfId="7336" xr:uid="{C6DD2CEB-8E2E-467D-BAE0-3FBCF447319B}"/>
    <cellStyle name="Normal 7 6 4 7 2 2" xfId="17716" xr:uid="{29EE4852-5465-45F1-8671-6D1F0111BE9B}"/>
    <cellStyle name="Normal 7 6 4 7 3" xfId="10169" xr:uid="{41AD4F93-CE63-4CAF-8287-65AE5F09F554}"/>
    <cellStyle name="Normal 7 6 4 7 3 2" xfId="20549" xr:uid="{438D9016-FB78-4B8E-BF5E-6395939B03E9}"/>
    <cellStyle name="Normal 7 6 4 7 4" xfId="23893" xr:uid="{0CADA542-F7D4-4031-8302-CBD27A5EA11C}"/>
    <cellStyle name="Normal 7 6 4 7 5" xfId="14883" xr:uid="{2FCCF03A-40FB-4A4C-BEB3-A1933E008AB1}"/>
    <cellStyle name="Normal 7 6 4 8" xfId="4084" xr:uid="{11850CE3-2A1F-47EF-B471-999DD0D6EC39}"/>
    <cellStyle name="Normal 7 6 4 8 2" xfId="8860" xr:uid="{FE95634D-8F33-41D2-9E6C-F65192F00752}"/>
    <cellStyle name="Normal 7 6 4 8 2 2" xfId="19240" xr:uid="{8BE33F30-94BC-4BBC-8383-2CB6173F8692}"/>
    <cellStyle name="Normal 7 6 4 8 3" xfId="11693" xr:uid="{CE13F861-80D1-45D9-B0C6-B1E764EFA1C2}"/>
    <cellStyle name="Normal 7 6 4 8 3 2" xfId="22073" xr:uid="{95A5F071-E116-4268-8948-93F70ECB1FF0}"/>
    <cellStyle name="Normal 7 6 4 8 4" xfId="16407" xr:uid="{C8F0C22F-C200-44E0-8CBD-0716BEC85CC9}"/>
    <cellStyle name="Normal 7 6 4 9" xfId="5490" xr:uid="{D292BAB4-4D87-46A6-BF4A-6386D5DA9302}"/>
    <cellStyle name="Normal 7 6 4 9 2" xfId="14786" xr:uid="{50E78859-CACB-4E35-B1CA-1A390D183C89}"/>
    <cellStyle name="Normal 7 6 5" xfId="1499" xr:uid="{00000000-0005-0000-0000-0000B4070000}"/>
    <cellStyle name="Normal 7 6 5 10" xfId="10077" xr:uid="{DF3FBC87-0B9B-40A1-AE4C-0EAC5DF663CA}"/>
    <cellStyle name="Normal 7 6 5 10 2" xfId="20457" xr:uid="{4EC8ADD7-9EF6-408B-969E-A98714B64BE2}"/>
    <cellStyle name="Normal 7 6 5 11" xfId="24067" xr:uid="{E61F5D74-F8CC-4F82-8A62-7F385A9996D1}"/>
    <cellStyle name="Normal 7 6 5 12" xfId="12645" xr:uid="{FB75F0C5-BC27-4FA1-8CDF-8AB2BD8454C9}"/>
    <cellStyle name="Normal 7 6 5 2" xfId="1500" xr:uid="{00000000-0005-0000-0000-0000B5070000}"/>
    <cellStyle name="Normal 7 6 5 2 2" xfId="1501" xr:uid="{00000000-0005-0000-0000-0000B6070000}"/>
    <cellStyle name="Normal 7 6 5 2 2 2" xfId="5497" xr:uid="{E7D01064-A9DA-43E2-BD7F-8BE99A6CBE46}"/>
    <cellStyle name="Normal 7 6 5 2 2 2 2" xfId="24802" xr:uid="{D74CCB81-EE89-40BD-A651-D2397EED77F1}"/>
    <cellStyle name="Normal 7 6 5 2 2 2 3" xfId="27834" xr:uid="{858DF70D-599C-44FE-BC8D-CCEEAE3631E2}"/>
    <cellStyle name="Normal 7 6 5 2 2 2 4" xfId="14793" xr:uid="{5AFCEABD-88CD-4BC1-A9F3-858BA1A0DB98}"/>
    <cellStyle name="Normal 7 6 5 2 2 3" xfId="7246" xr:uid="{205E6962-B9B9-4764-A254-6B36C81DAA70}"/>
    <cellStyle name="Normal 7 6 5 2 2 3 2" xfId="27678" xr:uid="{903D530F-9213-4378-A3E2-20DB1D6D8E2E}"/>
    <cellStyle name="Normal 7 6 5 2 2 3 3" xfId="27828" xr:uid="{B8EB2944-3F2D-4394-970A-437B5D6F330F}"/>
    <cellStyle name="Normal 7 6 5 2 2 3 4" xfId="17626" xr:uid="{51A2E2CE-64DE-40DE-A6A2-316D44780599}"/>
    <cellStyle name="Normal 7 6 5 2 2 4" xfId="10079" xr:uid="{1A92C8BC-D39C-4639-8D36-28691DFCA540}"/>
    <cellStyle name="Normal 7 6 5 2 2 4 2" xfId="29466" xr:uid="{9F20443E-21B9-494F-B24D-1211805F4477}"/>
    <cellStyle name="Normal 7 6 5 2 2 4 3" xfId="20459" xr:uid="{93EC5B0D-A3C5-4AFE-ADC9-40F688624D8C}"/>
    <cellStyle name="Normal 7 6 5 2 2 5" xfId="24685" xr:uid="{DE10F9B7-7379-4872-8B6A-23698B840900}"/>
    <cellStyle name="Normal 7 6 5 2 2 6" xfId="14093" xr:uid="{B0BE8522-4076-441B-96EA-40824BB98BCA}"/>
    <cellStyle name="Normal 7 6 5 2 3" xfId="2847" xr:uid="{00000000-0005-0000-0000-000020090000}"/>
    <cellStyle name="Normal 7 6 5 2 3 2" xfId="6059" xr:uid="{2D925E2C-A4E9-4D58-917A-11A3E56E570C}"/>
    <cellStyle name="Normal 7 6 5 2 3 2 2" xfId="27685" xr:uid="{08579B00-37A0-4D2D-B741-0D76075C24B8}"/>
    <cellStyle name="Normal 7 6 5 2 3 2 3" xfId="15515" xr:uid="{937FC035-2C2E-4A21-989C-416B995AE6D9}"/>
    <cellStyle name="Normal 7 6 5 2 3 3" xfId="7968" xr:uid="{564FBD73-78CC-4849-8011-285DF5FAEA1D}"/>
    <cellStyle name="Normal 7 6 5 2 3 3 2" xfId="18348" xr:uid="{4B9EECFA-4E80-40F4-8D21-9F0CD286499E}"/>
    <cellStyle name="Normal 7 6 5 2 3 4" xfId="10801" xr:uid="{643B0A30-BEED-4CC2-9056-F8CB97C651AA}"/>
    <cellStyle name="Normal 7 6 5 2 3 4 2" xfId="21181" xr:uid="{BC6BBA72-C174-4E41-B37A-38CFFE3AF547}"/>
    <cellStyle name="Normal 7 6 5 2 3 5" xfId="24228" xr:uid="{2DD603A8-BED6-4F04-BFF2-A5BDD9C3C6AE}"/>
    <cellStyle name="Normal 7 6 5 2 3 6" xfId="13328" xr:uid="{E11FFCF2-C722-4897-80E4-2E9BB38A8AAB}"/>
    <cellStyle name="Normal 7 6 5 2 4" xfId="4229" xr:uid="{BEFF7DA6-1B62-4455-981F-FF52525144C4}"/>
    <cellStyle name="Normal 7 6 5 2 4 2" xfId="9000" xr:uid="{052E31BB-E2DA-475B-AF01-E6B7DC9A4042}"/>
    <cellStyle name="Normal 7 6 5 2 4 2 2" xfId="29075" xr:uid="{F6532E92-B218-496F-A9A0-A9A7BD61A0F8}"/>
    <cellStyle name="Normal 7 6 5 2 4 2 3" xfId="19380" xr:uid="{7DD29C7B-D90B-4FBB-A9F7-7C6E62FCEBD4}"/>
    <cellStyle name="Normal 7 6 5 2 4 3" xfId="11833" xr:uid="{33D767A8-829E-46E3-896D-5754A6CF897C}"/>
    <cellStyle name="Normal 7 6 5 2 4 3 2" xfId="22213" xr:uid="{DD737A68-9990-408A-95BA-F9BE69979620}"/>
    <cellStyle name="Normal 7 6 5 2 4 4" xfId="23842" xr:uid="{D76A78E7-45C2-4F5D-8A2F-1A50B7832796}"/>
    <cellStyle name="Normal 7 6 5 2 4 5" xfId="16547" xr:uid="{2890542C-1270-4BDE-AF4B-E1326976F566}"/>
    <cellStyle name="Normal 7 6 5 2 5" xfId="5496" xr:uid="{57B78EE6-7841-42ED-A2A6-9BDAEA7C889A}"/>
    <cellStyle name="Normal 7 6 5 2 5 2" xfId="27137" xr:uid="{3CB9700E-5A5C-4819-AB08-22F6E62D5BE7}"/>
    <cellStyle name="Normal 7 6 5 2 5 3" xfId="14792" xr:uid="{A7FE7C76-E922-4743-B111-09BC9106E9CC}"/>
    <cellStyle name="Normal 7 6 5 2 6" xfId="7245" xr:uid="{4862564F-D428-4D96-A80C-2DCBD8993F2B}"/>
    <cellStyle name="Normal 7 6 5 2 6 2" xfId="17625" xr:uid="{562F2376-9098-419C-95D0-4E76847DFC1B}"/>
    <cellStyle name="Normal 7 6 5 2 7" xfId="10078" xr:uid="{DC63A437-50E5-491A-AD3F-C1CABC2759BE}"/>
    <cellStyle name="Normal 7 6 5 2 7 2" xfId="20458" xr:uid="{5124A459-17B2-48D3-91D4-BD503E8A9CF2}"/>
    <cellStyle name="Normal 7 6 5 2 8" xfId="23236" xr:uid="{9E3CA18B-B945-400C-9C14-33091210BAF6}"/>
    <cellStyle name="Normal 7 6 5 2 9" xfId="12803" xr:uid="{C37684F4-A37F-4EA8-AAA9-4B7A6619FBB3}"/>
    <cellStyle name="Normal 7 6 5 3" xfId="1502" xr:uid="{00000000-0005-0000-0000-0000B7070000}"/>
    <cellStyle name="Normal 7 6 5 3 2" xfId="4608" xr:uid="{A31E5E11-9452-49DF-82C6-7A872B65B43C}"/>
    <cellStyle name="Normal 7 6 5 3 2 2" xfId="9379" xr:uid="{5D7F5286-3528-42BB-8D71-FDB46231D195}"/>
    <cellStyle name="Normal 7 6 5 3 2 2 2" xfId="29347" xr:uid="{6FA31A69-84ED-4BEC-A0E2-88DDF5E61206}"/>
    <cellStyle name="Normal 7 6 5 3 2 2 3" xfId="19759" xr:uid="{9FBC37E3-2557-4260-A526-F7BB117EF95D}"/>
    <cellStyle name="Normal 7 6 5 3 2 3" xfId="12212" xr:uid="{3BB80120-C50E-4D9B-8D76-121F08A551F3}"/>
    <cellStyle name="Normal 7 6 5 3 2 3 2" xfId="22592" xr:uid="{6BF84990-48C2-4EC4-9B8F-77256D126BCB}"/>
    <cellStyle name="Normal 7 6 5 3 2 4" xfId="23873" xr:uid="{A4373488-25F7-4AE1-A30A-4A24639504D8}"/>
    <cellStyle name="Normal 7 6 5 3 2 5" xfId="16926" xr:uid="{EAA94611-9138-4B12-9179-5EA06D298EEA}"/>
    <cellStyle name="Normal 7 6 5 3 3" xfId="5498" xr:uid="{E7DAD043-6AE3-4AC1-B786-9BBFE7339374}"/>
    <cellStyle name="Normal 7 6 5 3 3 2" xfId="25799" xr:uid="{44967C79-7D0B-4E84-A99E-681F3E8F24C1}"/>
    <cellStyle name="Normal 7 6 5 3 3 3" xfId="28112" xr:uid="{B93C29BC-09E4-4A66-8E44-8F0A6CF78288}"/>
    <cellStyle name="Normal 7 6 5 3 3 4" xfId="14794" xr:uid="{D165794D-EA70-4A47-8B38-33BA446E4169}"/>
    <cellStyle name="Normal 7 6 5 3 4" xfId="7247" xr:uid="{81B50CBF-AC87-4D6C-8852-00497000B5CD}"/>
    <cellStyle name="Normal 7 6 5 3 4 2" xfId="24853" xr:uid="{FE06049C-30C1-43B9-B38C-3DFFB8716974}"/>
    <cellStyle name="Normal 7 6 5 3 4 3" xfId="27204" xr:uid="{63796442-6B39-4ABD-BFF2-28A58284432A}"/>
    <cellStyle name="Normal 7 6 5 3 4 4" xfId="17627" xr:uid="{A5F050B3-85E0-4682-A9DB-664CDC9A79EF}"/>
    <cellStyle name="Normal 7 6 5 3 5" xfId="10080" xr:uid="{D7DC216D-1E73-4623-8389-1E20B8153073}"/>
    <cellStyle name="Normal 7 6 5 3 5 2" xfId="29467" xr:uid="{200210D5-41D4-42EC-8CE0-4DC6FEF33C50}"/>
    <cellStyle name="Normal 7 6 5 3 5 3" xfId="20460" xr:uid="{A19966B2-E5BB-4CC7-A122-3C1E264E1887}"/>
    <cellStyle name="Normal 7 6 5 3 6" xfId="23588" xr:uid="{82992022-37F0-40A8-9867-021839D0216E}"/>
    <cellStyle name="Normal 7 6 5 3 7" xfId="14094" xr:uid="{B9886D02-1060-421F-98E1-3B9D47822D62}"/>
    <cellStyle name="Normal 7 6 5 4" xfId="1503" xr:uid="{00000000-0005-0000-0000-0000B8070000}"/>
    <cellStyle name="Normal 7 6 5 4 2" xfId="5499" xr:uid="{0448C5CA-400A-4F9A-9F2C-FFC0C2A5BC16}"/>
    <cellStyle name="Normal 7 6 5 4 2 2" xfId="25063" xr:uid="{6D85387C-BEE5-4EA8-8562-29F7FEAF8C54}"/>
    <cellStyle name="Normal 7 6 5 4 2 3" xfId="28315" xr:uid="{5BA3CC29-3443-4898-BCAE-1DE0AD6F8EB1}"/>
    <cellStyle name="Normal 7 6 5 4 2 4" xfId="14795" xr:uid="{F6A537C0-D38D-49E9-A143-B03E526A3625}"/>
    <cellStyle name="Normal 7 6 5 4 3" xfId="7248" xr:uid="{D3E2AE04-D1F3-4C38-A891-B9B7297207D2}"/>
    <cellStyle name="Normal 7 6 5 4 3 2" xfId="27309" xr:uid="{96C97A13-D7ED-428C-8971-01428BF5CD64}"/>
    <cellStyle name="Normal 7 6 5 4 3 3" xfId="17628" xr:uid="{137D9BBF-689C-40AD-98C7-64A77D725B87}"/>
    <cellStyle name="Normal 7 6 5 4 4" xfId="10081" xr:uid="{0A5C38E3-CD4B-488F-97E0-91E36EEDF728}"/>
    <cellStyle name="Normal 7 6 5 4 4 2" xfId="20461" xr:uid="{39388F70-C8A2-4962-AC8A-626FD65554AC}"/>
    <cellStyle name="Normal 7 6 5 4 5" xfId="23552" xr:uid="{98F9B7CA-BCF9-44B6-A03D-846CA1C21B07}"/>
    <cellStyle name="Normal 7 6 5 4 6" xfId="13501" xr:uid="{8D2DF42F-EFC1-44D8-9472-20F47BF14A7E}"/>
    <cellStyle name="Normal 7 6 5 5" xfId="2516" xr:uid="{00000000-0005-0000-0000-000023090000}"/>
    <cellStyle name="Normal 7 6 5 5 2" xfId="5793" xr:uid="{A9F19D54-6E6A-46E2-9C4C-8DF33B402472}"/>
    <cellStyle name="Normal 7 6 5 5 2 2" xfId="26306" xr:uid="{60489D58-1A9D-4CF3-9EED-BEEB248944F9}"/>
    <cellStyle name="Normal 7 6 5 5 2 3" xfId="15187" xr:uid="{59C38AAD-98DE-48FB-8D51-B5ED5DB69078}"/>
    <cellStyle name="Normal 7 6 5 5 3" xfId="7640" xr:uid="{114DA3DD-D026-404F-B1D3-2312EE0C354A}"/>
    <cellStyle name="Normal 7 6 5 5 3 2" xfId="18020" xr:uid="{0DD8FB3C-2F4B-4FDF-AF12-910BBC8759CD}"/>
    <cellStyle name="Normal 7 6 5 5 4" xfId="10473" xr:uid="{3E356359-D060-4D23-991E-B97B13F06CB5}"/>
    <cellStyle name="Normal 7 6 5 5 4 2" xfId="20853" xr:uid="{44EECC84-9E0F-4F15-B137-F654756F5474}"/>
    <cellStyle name="Normal 7 6 5 5 5" xfId="23904" xr:uid="{E3F90392-059D-469A-AC0E-0BDACDF09501}"/>
    <cellStyle name="Normal 7 6 5 5 6" xfId="12903" xr:uid="{C1D38FF7-5C92-4681-BF21-05503F8663E1}"/>
    <cellStyle name="Normal 7 6 5 6" xfId="2412" xr:uid="{00000000-0005-0000-0000-00001D090000}"/>
    <cellStyle name="Normal 7 6 5 6 2" xfId="7538" xr:uid="{3508834D-B89E-46C8-B299-CDA7B4274BBE}"/>
    <cellStyle name="Normal 7 6 5 6 2 2" xfId="28429" xr:uid="{4C9CF324-6BA4-4F60-B99D-0370AA4F4A93}"/>
    <cellStyle name="Normal 7 6 5 6 2 3" xfId="17918" xr:uid="{99EA2127-49D3-4607-95F1-053C6827513B}"/>
    <cellStyle name="Normal 7 6 5 6 3" xfId="10371" xr:uid="{B72334EA-2842-42B8-AE23-5F70208D013F}"/>
    <cellStyle name="Normal 7 6 5 6 3 2" xfId="20751" xr:uid="{FA60AE56-242F-41F8-94D0-21A1BEDA3DB4}"/>
    <cellStyle name="Normal 7 6 5 6 4" xfId="24938" xr:uid="{CFE09879-813F-4BF0-BF6F-92F31AC8B8AC}"/>
    <cellStyle name="Normal 7 6 5 6 5" xfId="15085" xr:uid="{5E843A23-20EA-4DBC-8888-73032B54F864}"/>
    <cellStyle name="Normal 7 6 5 7" xfId="4085" xr:uid="{B50348EB-0804-4161-A015-D162F110C8BD}"/>
    <cellStyle name="Normal 7 6 5 7 2" xfId="8861" xr:uid="{24B99DFC-2ACB-4ED6-90AC-1BBEFE0B71C7}"/>
    <cellStyle name="Normal 7 6 5 7 2 2" xfId="19241" xr:uid="{4C2B3425-55F2-43B2-9249-D780CDF9D891}"/>
    <cellStyle name="Normal 7 6 5 7 3" xfId="11694" xr:uid="{2357267F-3C24-4CB3-8332-CAA36D5BC0A7}"/>
    <cellStyle name="Normal 7 6 5 7 3 2" xfId="22074" xr:uid="{2DD6BFAA-42BC-4F91-A4AF-9EC1FA3D0BA3}"/>
    <cellStyle name="Normal 7 6 5 7 4" xfId="27363" xr:uid="{DBD02698-3E7A-4D39-940A-E12FE30B168E}"/>
    <cellStyle name="Normal 7 6 5 7 5" xfId="16408" xr:uid="{A55057EA-B0DE-44A3-86F5-D09B84CC644A}"/>
    <cellStyle name="Normal 7 6 5 8" xfId="5495" xr:uid="{C4B4A565-1729-4507-AEF3-F0F3746693D0}"/>
    <cellStyle name="Normal 7 6 5 8 2" xfId="14791" xr:uid="{39D3E485-0063-4AE3-A647-329FAC49358D}"/>
    <cellStyle name="Normal 7 6 5 9" xfId="7244" xr:uid="{FDBB60B6-CCCA-4215-9EBD-417F9A818965}"/>
    <cellStyle name="Normal 7 6 5 9 2" xfId="17624" xr:uid="{4C1C3760-73F1-4520-AA0E-3E8190282C36}"/>
    <cellStyle name="Normal 7 6 6" xfId="1504" xr:uid="{00000000-0005-0000-0000-0000B9070000}"/>
    <cellStyle name="Normal 7 6 6 10" xfId="10082" xr:uid="{9B121F16-A290-4197-B44F-6E69836089B0}"/>
    <cellStyle name="Normal 7 6 6 10 2" xfId="20462" xr:uid="{30DC266A-56CA-4C6B-A34D-80F0098443A0}"/>
    <cellStyle name="Normal 7 6 6 11" xfId="24359" xr:uid="{6410A27D-6B69-46D0-8F51-0ED5BF83BC57}"/>
    <cellStyle name="Normal 7 6 6 12" xfId="12646" xr:uid="{E9519333-2B6F-4A8D-856E-C824E5F393D6}"/>
    <cellStyle name="Normal 7 6 6 2" xfId="1505" xr:uid="{00000000-0005-0000-0000-0000BA070000}"/>
    <cellStyle name="Normal 7 6 6 2 2" xfId="1506" xr:uid="{00000000-0005-0000-0000-0000BB070000}"/>
    <cellStyle name="Normal 7 6 6 2 2 2" xfId="5502" xr:uid="{66B9D532-A4E6-42C2-84FA-23C65AFFCF31}"/>
    <cellStyle name="Normal 7 6 6 2 2 2 2" xfId="25082" xr:uid="{6B52F8F8-4313-4B80-9398-0AA11670A4A1}"/>
    <cellStyle name="Normal 7 6 6 2 2 2 3" xfId="26240" xr:uid="{84E34A4D-CE0E-4BF4-81D8-3BF44BBD6CCA}"/>
    <cellStyle name="Normal 7 6 6 2 2 2 4" xfId="14798" xr:uid="{E26BC03C-90D7-4629-8D61-133D401B09F6}"/>
    <cellStyle name="Normal 7 6 6 2 2 3" xfId="7251" xr:uid="{E8C4E03D-37ED-4BEB-8E4B-2F11686E682B}"/>
    <cellStyle name="Normal 7 6 6 2 2 3 2" xfId="27680" xr:uid="{65B0E04E-FBEA-48B1-9F0A-4B5EAF851E1F}"/>
    <cellStyle name="Normal 7 6 6 2 2 3 3" xfId="27638" xr:uid="{D0868920-65DE-48FA-BE3C-429C1847C4D3}"/>
    <cellStyle name="Normal 7 6 6 2 2 3 4" xfId="17631" xr:uid="{1605AD8E-97AD-4CF4-BDFA-4E6722E783FB}"/>
    <cellStyle name="Normal 7 6 6 2 2 4" xfId="10084" xr:uid="{D4EFA8F4-58C7-4071-B63C-6B349D4907A1}"/>
    <cellStyle name="Normal 7 6 6 2 2 4 2" xfId="29468" xr:uid="{9D218204-F3AE-4304-ACCF-308F57A75CDE}"/>
    <cellStyle name="Normal 7 6 6 2 2 4 3" xfId="20464" xr:uid="{D9DB5CF1-0839-47D2-9A8B-2EB8139606C1}"/>
    <cellStyle name="Normal 7 6 6 2 2 5" xfId="23185" xr:uid="{8F807369-CD25-4CCE-A376-550BCE61BF84}"/>
    <cellStyle name="Normal 7 6 6 2 2 6" xfId="14095" xr:uid="{A23A3A3E-B6FB-4F24-99A8-FF3721C11DFB}"/>
    <cellStyle name="Normal 7 6 6 2 3" xfId="2848" xr:uid="{00000000-0005-0000-0000-000027090000}"/>
    <cellStyle name="Normal 7 6 6 2 3 2" xfId="6060" xr:uid="{EC8937D3-ACD6-45B5-BB65-2C456B8FDA71}"/>
    <cellStyle name="Normal 7 6 6 2 3 2 2" xfId="26788" xr:uid="{3C319A9D-AB1A-4A43-AF91-B55E12066FFB}"/>
    <cellStyle name="Normal 7 6 6 2 3 2 3" xfId="15516" xr:uid="{54B92E17-B78D-4634-8730-CE48B4B24AAB}"/>
    <cellStyle name="Normal 7 6 6 2 3 3" xfId="7969" xr:uid="{AD8F4644-535B-4915-883A-88DC203AB579}"/>
    <cellStyle name="Normal 7 6 6 2 3 3 2" xfId="18349" xr:uid="{87FB52A6-6CE3-4283-BEB4-B7E4BFC29F79}"/>
    <cellStyle name="Normal 7 6 6 2 3 4" xfId="10802" xr:uid="{C3DD5877-10AA-4D2E-9371-104F91F5B5C6}"/>
    <cellStyle name="Normal 7 6 6 2 3 4 2" xfId="21182" xr:uid="{884396C8-AED6-46D9-A577-228829186CC5}"/>
    <cellStyle name="Normal 7 6 6 2 3 5" xfId="24222" xr:uid="{C9354425-C819-4EC8-8BD8-F1436EE5B4A5}"/>
    <cellStyle name="Normal 7 6 6 2 3 6" xfId="13329" xr:uid="{48A48117-C8D3-4B37-9DDF-316FB5CE0346}"/>
    <cellStyle name="Normal 7 6 6 2 4" xfId="4230" xr:uid="{96586672-87B1-4913-984A-17E53571DCBA}"/>
    <cellStyle name="Normal 7 6 6 2 4 2" xfId="9001" xr:uid="{7AE56A67-32F7-4039-AA29-2DF78912FDB0}"/>
    <cellStyle name="Normal 7 6 6 2 4 2 2" xfId="29076" xr:uid="{85A50398-B79F-4714-9769-7B93ABC37BED}"/>
    <cellStyle name="Normal 7 6 6 2 4 2 3" xfId="19381" xr:uid="{74EAF74C-BCFA-4DE5-8BD8-45CE8CE70AEB}"/>
    <cellStyle name="Normal 7 6 6 2 4 3" xfId="11834" xr:uid="{CCE31F3E-1130-444E-ACBD-CC971A255CB3}"/>
    <cellStyle name="Normal 7 6 6 2 4 3 2" xfId="22214" xr:uid="{7676A053-1EDB-4EE4-ADD5-287BA4D75F4C}"/>
    <cellStyle name="Normal 7 6 6 2 4 4" xfId="23139" xr:uid="{7DACF0CB-2FDB-41C4-AE40-507DD9740409}"/>
    <cellStyle name="Normal 7 6 6 2 4 5" xfId="16548" xr:uid="{72D1934E-2114-4BE2-80BA-195B8E688A8F}"/>
    <cellStyle name="Normal 7 6 6 2 5" xfId="5501" xr:uid="{60C0B025-1DC6-42ED-8C10-81AF1593DD4B}"/>
    <cellStyle name="Normal 7 6 6 2 5 2" xfId="28108" xr:uid="{BEA1BF45-6A94-4922-B8F9-A7D08A4CAD92}"/>
    <cellStyle name="Normal 7 6 6 2 5 3" xfId="14797" xr:uid="{8011D1AE-A096-49B3-A833-5A3211D0A05D}"/>
    <cellStyle name="Normal 7 6 6 2 6" xfId="7250" xr:uid="{7CF328A4-4908-44FA-B972-75D59A28DDA1}"/>
    <cellStyle name="Normal 7 6 6 2 6 2" xfId="17630" xr:uid="{2938AFDE-3D6F-4AFC-A431-0AFC23B4817B}"/>
    <cellStyle name="Normal 7 6 6 2 7" xfId="10083" xr:uid="{B600220D-9330-452C-85B4-091C21D3E5D2}"/>
    <cellStyle name="Normal 7 6 6 2 7 2" xfId="20463" xr:uid="{1CF45A2F-4BDD-463E-8AE8-125CAD9CE958}"/>
    <cellStyle name="Normal 7 6 6 2 8" xfId="25385" xr:uid="{5569986E-846C-48E9-B343-C5A293E1820F}"/>
    <cellStyle name="Normal 7 6 6 2 9" xfId="12804" xr:uid="{C145EB29-7EE7-41FA-8EEE-0623BCB2FF8B}"/>
    <cellStyle name="Normal 7 6 6 3" xfId="1507" xr:uid="{00000000-0005-0000-0000-0000BC070000}"/>
    <cellStyle name="Normal 7 6 6 3 2" xfId="4609" xr:uid="{F14CE967-CAE8-4480-8105-4FCB90A37042}"/>
    <cellStyle name="Normal 7 6 6 3 2 2" xfId="9380" xr:uid="{C99E997D-08CD-4908-985C-5EC8E1428681}"/>
    <cellStyle name="Normal 7 6 6 3 2 2 2" xfId="29348" xr:uid="{8727CD08-8DE0-4178-8FAB-9EEDB235D22A}"/>
    <cellStyle name="Normal 7 6 6 3 2 2 3" xfId="19760" xr:uid="{06F669DE-4B87-41B7-8C2F-116D16D00B6F}"/>
    <cellStyle name="Normal 7 6 6 3 2 3" xfId="12213" xr:uid="{D7CCF65F-3506-4683-96F9-F5E823D11A84}"/>
    <cellStyle name="Normal 7 6 6 3 2 3 2" xfId="22593" xr:uid="{AAFEA359-EC7A-4C13-808A-D5B42C63E00B}"/>
    <cellStyle name="Normal 7 6 6 3 2 4" xfId="22977" xr:uid="{C7FDCBBD-6BCC-405C-A3A9-76D67F1E25D8}"/>
    <cellStyle name="Normal 7 6 6 3 2 5" xfId="16927" xr:uid="{4DC315E7-0311-4131-B8D5-1E08462052FA}"/>
    <cellStyle name="Normal 7 6 6 3 3" xfId="5503" xr:uid="{8522F306-649E-4170-97FC-7493F82F02D9}"/>
    <cellStyle name="Normal 7 6 6 3 3 2" xfId="26883" xr:uid="{01DA18E4-630B-407C-90D8-A91D7245FB40}"/>
    <cellStyle name="Normal 7 6 6 3 3 3" xfId="28167" xr:uid="{7C2D3BB2-4CDA-4B63-808A-80FBE4F1B9CF}"/>
    <cellStyle name="Normal 7 6 6 3 3 4" xfId="14799" xr:uid="{D8150843-5B72-4389-80BE-739888821749}"/>
    <cellStyle name="Normal 7 6 6 3 4" xfId="7252" xr:uid="{F509454B-227C-426F-970A-B489BD7153BC}"/>
    <cellStyle name="Normal 7 6 6 3 4 2" xfId="25899" xr:uid="{03B433BB-282D-4668-99EA-A3DFFEF34C56}"/>
    <cellStyle name="Normal 7 6 6 3 4 3" xfId="28638" xr:uid="{2FC4DC22-583C-4AE0-B574-3F4737361CF8}"/>
    <cellStyle name="Normal 7 6 6 3 4 4" xfId="17632" xr:uid="{632C8BC2-1B4E-4244-AC82-F2BB44834442}"/>
    <cellStyle name="Normal 7 6 6 3 5" xfId="10085" xr:uid="{33884DD8-7790-4C34-9D44-87B0B9071B03}"/>
    <cellStyle name="Normal 7 6 6 3 5 2" xfId="29469" xr:uid="{D657E74B-A85A-4BE1-B0EF-D68ABA591894}"/>
    <cellStyle name="Normal 7 6 6 3 5 3" xfId="20465" xr:uid="{17476645-C583-4B81-BAB9-3D431711E7D8}"/>
    <cellStyle name="Normal 7 6 6 3 6" xfId="24549" xr:uid="{7F04EA5A-7CA8-4E0F-A5D3-9DBD12856DA2}"/>
    <cellStyle name="Normal 7 6 6 3 7" xfId="14096" xr:uid="{2083B337-D404-4396-BEBD-396F3F4FB296}"/>
    <cellStyle name="Normal 7 6 6 4" xfId="1508" xr:uid="{00000000-0005-0000-0000-0000BD070000}"/>
    <cellStyle name="Normal 7 6 6 4 2" xfId="5504" xr:uid="{B1732BA7-F99E-4741-8EAB-B210D7C053B9}"/>
    <cellStyle name="Normal 7 6 6 4 2 2" xfId="24094" xr:uid="{FA1B13A7-D167-4EA2-A350-A98617B2D303}"/>
    <cellStyle name="Normal 7 6 6 4 2 3" xfId="28265" xr:uid="{56DBB3E1-308A-4947-82A4-B10BE50C8A1B}"/>
    <cellStyle name="Normal 7 6 6 4 2 4" xfId="14800" xr:uid="{7E7F5B2D-6716-44CD-94E9-DC067523BD92}"/>
    <cellStyle name="Normal 7 6 6 4 3" xfId="7253" xr:uid="{F8A11A8C-8BFF-48F3-A1FD-EF29614361A6}"/>
    <cellStyle name="Normal 7 6 6 4 3 2" xfId="28368" xr:uid="{FEF2D7E9-A34A-4940-8224-435FEFF01F1D}"/>
    <cellStyle name="Normal 7 6 6 4 3 3" xfId="17633" xr:uid="{4ED87E50-93AE-4538-9786-4F9D0E2789A3}"/>
    <cellStyle name="Normal 7 6 6 4 4" xfId="10086" xr:uid="{FEB4022C-F1E3-4EEA-BC90-D9D14035388A}"/>
    <cellStyle name="Normal 7 6 6 4 4 2" xfId="20466" xr:uid="{FF1819DC-C74B-4760-AC62-38CC67072738}"/>
    <cellStyle name="Normal 7 6 6 4 5" xfId="25457" xr:uid="{884E5F05-DE08-4D40-BA10-0149E35848F9}"/>
    <cellStyle name="Normal 7 6 6 4 6" xfId="13502" xr:uid="{FB128930-BA0C-4BB7-850E-07204CFDD584}"/>
    <cellStyle name="Normal 7 6 6 5" xfId="2579" xr:uid="{00000000-0005-0000-0000-00002A090000}"/>
    <cellStyle name="Normal 7 6 6 5 2" xfId="5843" xr:uid="{FC07E65B-AECC-4723-8B85-42B93FFCFF2A}"/>
    <cellStyle name="Normal 7 6 6 5 2 2" xfId="27770" xr:uid="{9518A7A9-2E88-4A12-8133-4CDBCE5423B9}"/>
    <cellStyle name="Normal 7 6 6 5 2 3" xfId="15250" xr:uid="{08C635A3-EA47-4E40-9C92-EBF23F30B52F}"/>
    <cellStyle name="Normal 7 6 6 5 3" xfId="7703" xr:uid="{0318551E-54D7-4162-BC80-5B7FEAC080D4}"/>
    <cellStyle name="Normal 7 6 6 5 3 2" xfId="18083" xr:uid="{AB883187-AEFB-401B-98C3-A91990143091}"/>
    <cellStyle name="Normal 7 6 6 5 4" xfId="10536" xr:uid="{623578DD-EDBB-4CB0-B8A4-201B6942FEDD}"/>
    <cellStyle name="Normal 7 6 6 5 4 2" xfId="20916" xr:uid="{30F4F925-14E5-44E2-A19C-94BA78423C76}"/>
    <cellStyle name="Normal 7 6 6 5 5" xfId="25129" xr:uid="{0B389366-22C8-49F9-AF34-069A9E312800}"/>
    <cellStyle name="Normal 7 6 6 5 6" xfId="12966" xr:uid="{797A1FFD-B612-440A-BE6B-1FFE202CD8F2}"/>
    <cellStyle name="Normal 7 6 6 6" xfId="2413" xr:uid="{00000000-0005-0000-0000-000024090000}"/>
    <cellStyle name="Normal 7 6 6 6 2" xfId="7539" xr:uid="{4FDC4E51-6D31-4A25-8512-CBBA185C9F63}"/>
    <cellStyle name="Normal 7 6 6 6 2 2" xfId="26818" xr:uid="{A4D45A25-76E5-4F37-89C4-1606FF657ECD}"/>
    <cellStyle name="Normal 7 6 6 6 2 3" xfId="17919" xr:uid="{D7558F3D-D4B8-467E-8F01-332C6031EECD}"/>
    <cellStyle name="Normal 7 6 6 6 3" xfId="10372" xr:uid="{EFA65DA9-A015-4BE6-BEA2-4A7A7C5A90AA}"/>
    <cellStyle name="Normal 7 6 6 6 3 2" xfId="20752" xr:uid="{48359B26-D60F-4260-833C-0AC33A063146}"/>
    <cellStyle name="Normal 7 6 6 6 4" xfId="24880" xr:uid="{817D6BB7-50E5-497B-B0F2-3248DEC74781}"/>
    <cellStyle name="Normal 7 6 6 6 5" xfId="15086" xr:uid="{BA3BE017-311B-43EA-8080-8C40EA3F788B}"/>
    <cellStyle name="Normal 7 6 6 7" xfId="4086" xr:uid="{AD82AA17-F863-4080-AE76-D5694A4D0A0D}"/>
    <cellStyle name="Normal 7 6 6 7 2" xfId="8862" xr:uid="{736F0F43-2BD4-47E7-955C-8BE517273D03}"/>
    <cellStyle name="Normal 7 6 6 7 2 2" xfId="19242" xr:uid="{C64B38B8-5287-4B1A-BE40-405A749A9673}"/>
    <cellStyle name="Normal 7 6 6 7 3" xfId="11695" xr:uid="{59C47437-3B8A-4A7D-8C7C-B854A9B0C1D9}"/>
    <cellStyle name="Normal 7 6 6 7 3 2" xfId="22075" xr:uid="{BBA0E55D-6FC3-47E8-A22A-86BC5E1155B7}"/>
    <cellStyle name="Normal 7 6 6 7 4" xfId="28088" xr:uid="{64006040-061F-4846-90B0-61C074CBA756}"/>
    <cellStyle name="Normal 7 6 6 7 5" xfId="16409" xr:uid="{89E87FA3-C5C8-4FE7-9FD5-82141A46A5F7}"/>
    <cellStyle name="Normal 7 6 6 8" xfId="5500" xr:uid="{8C2001EF-CE6E-4312-9B27-D4ED056D7F73}"/>
    <cellStyle name="Normal 7 6 6 8 2" xfId="14796" xr:uid="{AC29F6D8-C066-4EB8-8AAF-790769E45F74}"/>
    <cellStyle name="Normal 7 6 6 9" xfId="7249" xr:uid="{BCFA341F-BBF9-4B76-8716-B250CFC70BA2}"/>
    <cellStyle name="Normal 7 6 6 9 2" xfId="17629" xr:uid="{4A490468-A8E8-4FE8-9B9B-7E76C4A83845}"/>
    <cellStyle name="Normal 7 6 7" xfId="1509" xr:uid="{00000000-0005-0000-0000-0000BE070000}"/>
    <cellStyle name="Normal 7 6 7 10" xfId="12647" xr:uid="{6613BBB2-E1A1-4A0A-B1C4-F1A50DD76820}"/>
    <cellStyle name="Normal 7 6 7 2" xfId="1510" xr:uid="{00000000-0005-0000-0000-0000BF070000}"/>
    <cellStyle name="Normal 7 6 7 2 2" xfId="3002" xr:uid="{00000000-0005-0000-0000-00002D090000}"/>
    <cellStyle name="Normal 7 6 7 2 2 2" xfId="6150" xr:uid="{080ABE97-B2E2-4E61-8652-1A37699BBBF3}"/>
    <cellStyle name="Normal 7 6 7 2 2 2 2" xfId="27712" xr:uid="{27DD2297-39A5-4C35-A642-8D66ED12C58C}"/>
    <cellStyle name="Normal 7 6 7 2 2 2 3" xfId="28214" xr:uid="{6F8031B1-E034-4FD5-9844-F89DC6F10E87}"/>
    <cellStyle name="Normal 7 6 7 2 2 2 4" xfId="15628" xr:uid="{EFBAB4C5-27F5-4952-8540-ABD00479F2B5}"/>
    <cellStyle name="Normal 7 6 7 2 2 3" xfId="8081" xr:uid="{F1B62941-20EB-4DE6-8854-23C934EA88B7}"/>
    <cellStyle name="Normal 7 6 7 2 2 3 2" xfId="28771" xr:uid="{C802CC61-F50C-4C41-8073-E79A2A6DE01B}"/>
    <cellStyle name="Normal 7 6 7 2 2 3 3" xfId="18461" xr:uid="{192526C5-1B6C-409F-B402-201E9EAE43F4}"/>
    <cellStyle name="Normal 7 6 7 2 2 4" xfId="10914" xr:uid="{A810FF71-D6A1-4B30-B447-46D407037906}"/>
    <cellStyle name="Normal 7 6 7 2 2 4 2" xfId="21294" xr:uid="{EF98612A-D2AC-459E-AB5E-66F8C3EB41D6}"/>
    <cellStyle name="Normal 7 6 7 2 2 5" xfId="22730" xr:uid="{BDD1352B-9AF1-4EB1-839C-479DBC5D6CF0}"/>
    <cellStyle name="Normal 7 6 7 2 2 6" xfId="13503" xr:uid="{B40B867E-575C-48C2-96E2-8087B463203C}"/>
    <cellStyle name="Normal 7 6 7 2 3" xfId="5506" xr:uid="{0D1C3F98-7444-4796-9719-7935A150882F}"/>
    <cellStyle name="Normal 7 6 7 2 3 2" xfId="23505" xr:uid="{4B0EDB46-F5A1-417D-AA76-5E18DB7A653B}"/>
    <cellStyle name="Normal 7 6 7 2 3 3" xfId="26809" xr:uid="{A7DBD1A4-A307-40D4-A554-9B49C072DE4B}"/>
    <cellStyle name="Normal 7 6 7 2 3 4" xfId="14802" xr:uid="{6D8CDFE8-C924-40F1-BF4F-87F16F5C7BAF}"/>
    <cellStyle name="Normal 7 6 7 2 4" xfId="7255" xr:uid="{7B4AD736-9165-47FF-8869-95C08FC07855}"/>
    <cellStyle name="Normal 7 6 7 2 4 2" xfId="28087" xr:uid="{272CA894-78E3-437B-854F-B62209FDCA6A}"/>
    <cellStyle name="Normal 7 6 7 2 4 3" xfId="27578" xr:uid="{9381158D-9526-44F0-A16B-A01CC9FE2035}"/>
    <cellStyle name="Normal 7 6 7 2 4 4" xfId="17635" xr:uid="{4AB6D8D8-6B86-4136-BCAD-100867AD5B06}"/>
    <cellStyle name="Normal 7 6 7 2 5" xfId="10088" xr:uid="{5D942458-53FB-4B9E-9596-47BAB7BE0CC8}"/>
    <cellStyle name="Normal 7 6 7 2 5 2" xfId="29470" xr:uid="{E10E9DCB-37C1-4BED-B673-516D0B36DA47}"/>
    <cellStyle name="Normal 7 6 7 2 5 3" xfId="20468" xr:uid="{8CF82372-2F7F-460E-8D13-DE3A3C7EE63E}"/>
    <cellStyle name="Normal 7 6 7 2 6" xfId="24364" xr:uid="{F7B5B9B8-0479-469B-B68B-99E0D8F6747A}"/>
    <cellStyle name="Normal 7 6 7 2 7" xfId="12805" xr:uid="{8E4EE383-B604-480E-BBF7-9D69D7A8B6A6}"/>
    <cellStyle name="Normal 7 6 7 3" xfId="1511" xr:uid="{00000000-0005-0000-0000-0000C0070000}"/>
    <cellStyle name="Normal 7 6 7 3 2" xfId="5507" xr:uid="{34F986F0-B558-46D8-92F7-4FB60422883D}"/>
    <cellStyle name="Normal 7 6 7 3 2 2" xfId="28507" xr:uid="{409834E1-969F-4E1F-9261-1088BCA14ED7}"/>
    <cellStyle name="Normal 7 6 7 3 2 3" xfId="26980" xr:uid="{5045E64F-960D-4A8E-BC82-D7ABA7EF7E8E}"/>
    <cellStyle name="Normal 7 6 7 3 2 4" xfId="14803" xr:uid="{739C2D90-EC90-404C-BA85-EC612F0D9090}"/>
    <cellStyle name="Normal 7 6 7 3 3" xfId="7256" xr:uid="{14C9598E-269D-4F8B-8BB0-669E07821B82}"/>
    <cellStyle name="Normal 7 6 7 3 3 2" xfId="26875" xr:uid="{4BB77D7B-DE4F-4C44-A3AE-A9B7983EA802}"/>
    <cellStyle name="Normal 7 6 7 3 3 3" xfId="27973" xr:uid="{F7BB6B8E-073F-4937-85E9-F14842BDE935}"/>
    <cellStyle name="Normal 7 6 7 3 3 4" xfId="17636" xr:uid="{9D70DA91-48F7-4CD0-9518-4D629D7B8D35}"/>
    <cellStyle name="Normal 7 6 7 3 4" xfId="10089" xr:uid="{136BE510-F66E-4D9E-AF0B-D21EEA11AD1F}"/>
    <cellStyle name="Normal 7 6 7 3 4 2" xfId="29471" xr:uid="{C620F071-D9C4-44CC-8F65-4810C8762C5A}"/>
    <cellStyle name="Normal 7 6 7 3 4 3" xfId="20469" xr:uid="{2E6C462F-8B17-467B-992A-2AFF6727BFD9}"/>
    <cellStyle name="Normal 7 6 7 3 5" xfId="22719" xr:uid="{9EADBDAF-129B-48A4-B542-9DBCA21F384E}"/>
    <cellStyle name="Normal 7 6 7 3 6" xfId="13330" xr:uid="{4C52449C-8F2A-4028-A5A3-3704AF93FD5B}"/>
    <cellStyle name="Normal 7 6 7 4" xfId="2414" xr:uid="{00000000-0005-0000-0000-00002B090000}"/>
    <cellStyle name="Normal 7 6 7 4 2" xfId="7540" xr:uid="{08EB01D6-AB8E-4775-A28B-1EAF80F723E8}"/>
    <cellStyle name="Normal 7 6 7 4 2 2" xfId="28434" xr:uid="{96CDC6F0-1E1B-4294-95F6-6B4B18CFCCA2}"/>
    <cellStyle name="Normal 7 6 7 4 2 3" xfId="17920" xr:uid="{B996FC26-B713-4B53-919A-06E3B34AA916}"/>
    <cellStyle name="Normal 7 6 7 4 3" xfId="10373" xr:uid="{C82718F1-4981-4C5B-8D4B-47DEC2D44FA2}"/>
    <cellStyle name="Normal 7 6 7 4 3 2" xfId="20753" xr:uid="{33A6C9FE-E2BB-4FE8-A69E-B999139845C0}"/>
    <cellStyle name="Normal 7 6 7 4 4" xfId="23923" xr:uid="{8962E17B-97F8-422A-A065-8D564CAC16D7}"/>
    <cellStyle name="Normal 7 6 7 4 5" xfId="15087" xr:uid="{801BA0D2-29DD-457B-A574-172CF5D56217}"/>
    <cellStyle name="Normal 7 6 7 5" xfId="4087" xr:uid="{5447E32B-0A0F-40AE-B370-2B5373924D12}"/>
    <cellStyle name="Normal 7 6 7 5 2" xfId="8863" xr:uid="{4DD92BC6-9875-4460-9CFF-95B3697BAE4B}"/>
    <cellStyle name="Normal 7 6 7 5 2 2" xfId="28997" xr:uid="{2B955F8C-32A2-49D6-BD12-923BA7BE86AD}"/>
    <cellStyle name="Normal 7 6 7 5 2 3" xfId="19243" xr:uid="{339F6D67-D6EB-4190-A170-28821FB76135}"/>
    <cellStyle name="Normal 7 6 7 5 3" xfId="11696" xr:uid="{F50B4B69-54DE-4CA3-8803-277F5240FACE}"/>
    <cellStyle name="Normal 7 6 7 5 3 2" xfId="22076" xr:uid="{4AEA814F-AA9D-4EBF-BD8A-3ADC1E179C3F}"/>
    <cellStyle name="Normal 7 6 7 5 4" xfId="24983" xr:uid="{651AFEB9-E3F7-485D-9E17-42CBD082B1A7}"/>
    <cellStyle name="Normal 7 6 7 5 5" xfId="16410" xr:uid="{5240F479-5ADC-4124-99F2-2DF6F521B8DC}"/>
    <cellStyle name="Normal 7 6 7 6" xfId="5505" xr:uid="{7D013370-A388-4364-BB0A-927C952754BD}"/>
    <cellStyle name="Normal 7 6 7 6 2" xfId="28185" xr:uid="{27220882-AE72-42F7-9892-2AA2D872B6D2}"/>
    <cellStyle name="Normal 7 6 7 6 3" xfId="26095" xr:uid="{B8C32442-4CEC-40FB-826C-CAF41DCA68B8}"/>
    <cellStyle name="Normal 7 6 7 6 4" xfId="14801" xr:uid="{F3ACB335-189C-4282-8A6E-887CA1DA89CE}"/>
    <cellStyle name="Normal 7 6 7 7" xfId="7254" xr:uid="{9A0C3AF1-1982-425A-A7D2-2271FF6BE6FC}"/>
    <cellStyle name="Normal 7 6 7 7 2" xfId="25966" xr:uid="{DB732E0C-CE5D-46CF-8221-5040249B02DE}"/>
    <cellStyle name="Normal 7 6 7 7 3" xfId="17634" xr:uid="{8BA47303-40CB-4C40-85AD-3D9AF7C28189}"/>
    <cellStyle name="Normal 7 6 7 8" xfId="10087" xr:uid="{761919A9-7EFF-4657-BDAA-1C96AFE884F4}"/>
    <cellStyle name="Normal 7 6 7 8 2" xfId="20467" xr:uid="{11FFC442-1C67-45F5-A45D-85E4A1F393F1}"/>
    <cellStyle name="Normal 7 6 7 9" xfId="23148" xr:uid="{5BF4DAFD-94AD-489C-A856-6462CEAE81AE}"/>
    <cellStyle name="Normal 7 6 8" xfId="1512" xr:uid="{00000000-0005-0000-0000-0000C1070000}"/>
    <cellStyle name="Normal 7 6 8 10" xfId="12648" xr:uid="{554EF0C8-2CAF-4171-8C8E-D3D4A4494C79}"/>
    <cellStyle name="Normal 7 6 8 2" xfId="1513" xr:uid="{00000000-0005-0000-0000-0000C2070000}"/>
    <cellStyle name="Normal 7 6 8 2 2" xfId="3003" xr:uid="{00000000-0005-0000-0000-000031090000}"/>
    <cellStyle name="Normal 7 6 8 2 2 2" xfId="6151" xr:uid="{CC140979-0A8B-4FC7-A6E0-1DA3F65E100B}"/>
    <cellStyle name="Normal 7 6 8 2 2 2 2" xfId="27237" xr:uid="{1F315FCD-6B19-4D94-8E5D-3756A45B62F6}"/>
    <cellStyle name="Normal 7 6 8 2 2 2 3" xfId="27514" xr:uid="{2DEB4296-D487-454C-93AA-17F127C0E66A}"/>
    <cellStyle name="Normal 7 6 8 2 2 2 4" xfId="15629" xr:uid="{205D61BA-E6B1-40F9-B3D7-75B50B0AAF82}"/>
    <cellStyle name="Normal 7 6 8 2 2 3" xfId="8082" xr:uid="{826BCC74-F38F-4FEC-A952-AC965578CD6B}"/>
    <cellStyle name="Normal 7 6 8 2 2 3 2" xfId="28772" xr:uid="{656A6E39-2F70-452E-9E11-6A870201D508}"/>
    <cellStyle name="Normal 7 6 8 2 2 3 3" xfId="18462" xr:uid="{17E9700F-9E8B-40A8-BDD6-D59C4AFEF4C9}"/>
    <cellStyle name="Normal 7 6 8 2 2 4" xfId="10915" xr:uid="{5784923F-C5DA-4ED9-96C9-C9E735129722}"/>
    <cellStyle name="Normal 7 6 8 2 2 4 2" xfId="21295" xr:uid="{E094762C-B45A-4663-BAA3-BF7302EC2FD6}"/>
    <cellStyle name="Normal 7 6 8 2 2 5" xfId="24588" xr:uid="{B7D3F56C-7CBC-40E0-8725-AD3257430DA5}"/>
    <cellStyle name="Normal 7 6 8 2 2 6" xfId="13504" xr:uid="{817E433A-E7F3-491F-83E8-97ED8CB429A3}"/>
    <cellStyle name="Normal 7 6 8 2 3" xfId="5509" xr:uid="{52CF00B2-7171-4170-A4FE-F6A5EE947A9D}"/>
    <cellStyle name="Normal 7 6 8 2 3 2" xfId="25042" xr:uid="{DC7F0F18-D9DC-47CB-BA79-F5EB7F822477}"/>
    <cellStyle name="Normal 7 6 8 2 3 3" xfId="27050" xr:uid="{A7714589-F090-46F3-9ABF-D91F8E2BAFD3}"/>
    <cellStyle name="Normal 7 6 8 2 3 4" xfId="14805" xr:uid="{62FC836F-55EE-49EC-A952-822D62A01DDC}"/>
    <cellStyle name="Normal 7 6 8 2 4" xfId="7258" xr:uid="{CD7CFFB2-EE8E-4FEC-B5F5-93CCF6AC1410}"/>
    <cellStyle name="Normal 7 6 8 2 4 2" xfId="27800" xr:uid="{72607EB8-5B14-491F-90F5-7C9C14E39708}"/>
    <cellStyle name="Normal 7 6 8 2 4 3" xfId="26949" xr:uid="{33E49809-0D74-482A-B4ED-F288A9708BA5}"/>
    <cellStyle name="Normal 7 6 8 2 4 4" xfId="17638" xr:uid="{9FC55906-7CB2-4561-8C40-99CC00785CB7}"/>
    <cellStyle name="Normal 7 6 8 2 5" xfId="10091" xr:uid="{789D05B8-2E3D-4ECC-A80D-2993A33489FB}"/>
    <cellStyle name="Normal 7 6 8 2 5 2" xfId="29472" xr:uid="{667EB77B-1A80-4318-AD74-42920ADC3936}"/>
    <cellStyle name="Normal 7 6 8 2 5 3" xfId="20471" xr:uid="{F5E30A7E-E2DF-4D4B-B6B6-CB117F302806}"/>
    <cellStyle name="Normal 7 6 8 2 6" xfId="25131" xr:uid="{9A77F4ED-6C9E-4E29-BFBB-3F66EA865EB2}"/>
    <cellStyle name="Normal 7 6 8 2 7" xfId="12806" xr:uid="{B7D3FC20-7E19-4C7C-84AB-95CECF16A3AC}"/>
    <cellStyle name="Normal 7 6 8 3" xfId="1514" xr:uid="{00000000-0005-0000-0000-0000C3070000}"/>
    <cellStyle name="Normal 7 6 8 3 2" xfId="5510" xr:uid="{B72048B6-0134-4663-BD71-836DDABD42ED}"/>
    <cellStyle name="Normal 7 6 8 3 2 2" xfId="26430" xr:uid="{D360AD84-AB31-47D4-9B09-6CC34916B15E}"/>
    <cellStyle name="Normal 7 6 8 3 2 3" xfId="27463" xr:uid="{966EDC14-457F-4731-9E9E-9A7D295841F5}"/>
    <cellStyle name="Normal 7 6 8 3 2 4" xfId="14806" xr:uid="{4A3FC10F-15B4-4416-90A8-97C0218A902C}"/>
    <cellStyle name="Normal 7 6 8 3 3" xfId="7259" xr:uid="{DD2F54F9-01EF-41D5-8D71-BAEA5EB97AB2}"/>
    <cellStyle name="Normal 7 6 8 3 3 2" xfId="28730" xr:uid="{61D759C3-F0AF-4F79-8D32-4CD39E251A9F}"/>
    <cellStyle name="Normal 7 6 8 3 3 3" xfId="27142" xr:uid="{6079D208-AA83-4A3C-9F0C-DA77242C1108}"/>
    <cellStyle name="Normal 7 6 8 3 3 4" xfId="17639" xr:uid="{12C583DD-6D8F-43DD-81FA-89F597737CEB}"/>
    <cellStyle name="Normal 7 6 8 3 4" xfId="10092" xr:uid="{C6049051-5F2D-4558-9F0E-33787B49DD90}"/>
    <cellStyle name="Normal 7 6 8 3 4 2" xfId="29473" xr:uid="{C3490728-ADAD-44F7-9697-9906C012B277}"/>
    <cellStyle name="Normal 7 6 8 3 4 3" xfId="20472" xr:uid="{A75AB428-9466-42F3-B9BB-2CC6E5C59975}"/>
    <cellStyle name="Normal 7 6 8 3 5" xfId="22978" xr:uid="{F6DBF923-C9F4-4D49-9494-65B04710DE73}"/>
    <cellStyle name="Normal 7 6 8 3 6" xfId="13331" xr:uid="{1369D01F-A10E-49C7-82AB-9D1E5C89697F}"/>
    <cellStyle name="Normal 7 6 8 4" xfId="2415" xr:uid="{00000000-0005-0000-0000-00002F090000}"/>
    <cellStyle name="Normal 7 6 8 4 2" xfId="7541" xr:uid="{C11B5D9B-82E1-4B2F-A1E0-57C0FAA092D5}"/>
    <cellStyle name="Normal 7 6 8 4 2 2" xfId="26460" xr:uid="{99F765B3-02EF-448A-A5DE-D643F9456262}"/>
    <cellStyle name="Normal 7 6 8 4 2 3" xfId="17921" xr:uid="{5D816BAD-016A-4946-9938-937901AC8CE7}"/>
    <cellStyle name="Normal 7 6 8 4 3" xfId="10374" xr:uid="{2F18354F-5E69-4AA1-9CAE-C436E194D724}"/>
    <cellStyle name="Normal 7 6 8 4 3 2" xfId="20754" xr:uid="{69FD87EF-4DC7-4390-B4C4-2BFBBEBCC2CF}"/>
    <cellStyle name="Normal 7 6 8 4 4" xfId="24812" xr:uid="{604949DB-AF2B-489E-ADD6-7C677EF3D0E1}"/>
    <cellStyle name="Normal 7 6 8 4 5" xfId="15088" xr:uid="{5DED99FE-B5E4-4BD5-99B2-F71871C767A3}"/>
    <cellStyle name="Normal 7 6 8 5" xfId="4088" xr:uid="{D9041D1F-885D-434D-AAE9-9E4554E7130B}"/>
    <cellStyle name="Normal 7 6 8 5 2" xfId="8864" xr:uid="{227165F0-0C24-47CF-B5D0-CBC412E44D02}"/>
    <cellStyle name="Normal 7 6 8 5 2 2" xfId="28998" xr:uid="{E80C4487-2BB7-4CB7-86BD-0A5C32B56ADA}"/>
    <cellStyle name="Normal 7 6 8 5 2 3" xfId="19244" xr:uid="{0DACE2F1-CE37-44B0-A659-77EB73846BBE}"/>
    <cellStyle name="Normal 7 6 8 5 3" xfId="11697" xr:uid="{D90B6D2A-7125-4880-909F-BEC13BECF37D}"/>
    <cellStyle name="Normal 7 6 8 5 3 2" xfId="22077" xr:uid="{B07C2314-2E84-479C-95B7-AD9FAFB85B34}"/>
    <cellStyle name="Normal 7 6 8 5 4" xfId="22811" xr:uid="{62FF5670-8968-49EF-B138-03D58E0DC197}"/>
    <cellStyle name="Normal 7 6 8 5 5" xfId="16411" xr:uid="{D25DEB90-37FF-49D3-91CF-BEBF5CF42DB4}"/>
    <cellStyle name="Normal 7 6 8 6" xfId="5508" xr:uid="{158CAD52-D7BF-4F02-8F11-03D9841D0936}"/>
    <cellStyle name="Normal 7 6 8 6 2" xfId="27229" xr:uid="{C56D41CB-4D33-4319-B9D1-37B83C6813E8}"/>
    <cellStyle name="Normal 7 6 8 6 3" xfId="28504" xr:uid="{9A3C800A-03FC-41E2-9A02-1689263DA470}"/>
    <cellStyle name="Normal 7 6 8 6 4" xfId="14804" xr:uid="{7DE166AB-36BD-4CEF-B846-4F5428411E67}"/>
    <cellStyle name="Normal 7 6 8 7" xfId="7257" xr:uid="{6D67B509-3936-48F8-B3E7-C1597928E3DF}"/>
    <cellStyle name="Normal 7 6 8 7 2" xfId="26351" xr:uid="{14C69467-F8F7-4C34-9E1B-82A31847E70A}"/>
    <cellStyle name="Normal 7 6 8 7 3" xfId="17637" xr:uid="{E57FAD4F-7EDC-4D4A-85AE-C8312005B7E4}"/>
    <cellStyle name="Normal 7 6 8 8" xfId="10090" xr:uid="{81DB28D6-C3A6-426F-97FC-0A0E81209779}"/>
    <cellStyle name="Normal 7 6 8 8 2" xfId="20470" xr:uid="{5D1CE01E-DF35-4B11-8062-5C3761B2B427}"/>
    <cellStyle name="Normal 7 6 8 9" xfId="25386" xr:uid="{B3F5AD1B-E2A5-4545-A3E7-526CFA7A2F0B}"/>
    <cellStyle name="Normal 7 6 9" xfId="1515" xr:uid="{00000000-0005-0000-0000-0000C4070000}"/>
    <cellStyle name="Normal 7 6 9 2" xfId="30415" xr:uid="{AB45C2D4-D1A5-4191-A2B5-6B3B04A57500}"/>
    <cellStyle name="Normal 7 6 9 3" xfId="30416" xr:uid="{878EED05-4C5D-4667-BCA2-DAD249232A25}"/>
    <cellStyle name="Normal 7 6 9 3 2" xfId="30569" xr:uid="{1BBA716F-322A-443F-9F1C-34B4B91E48F1}"/>
    <cellStyle name="Normal 7 6 9 3 2 2" xfId="30608" xr:uid="{4BD1B694-F951-4017-95A9-FF534FEB7058}"/>
    <cellStyle name="Normal 7 6 9 3 2 3" xfId="30627" xr:uid="{D926D891-B7C7-4693-8B9F-A282844D3DAF}"/>
    <cellStyle name="Normal 7 6 9 3 2 4" xfId="30934" xr:uid="{D974361E-AECE-4B32-BC25-92B53BFBEF24}"/>
    <cellStyle name="Normal 7 6 9 3 3" xfId="30595" xr:uid="{1CB22FE2-C93E-4B7A-9F83-F05BC42F8988}"/>
    <cellStyle name="Normal 7 6 9 3 3 2" xfId="30636" xr:uid="{0E85BEEA-8502-4FB9-9D7B-9B39FC6894C4}"/>
    <cellStyle name="Normal 7 6 9 3 3 3" xfId="30947" xr:uid="{10A0B2B1-C014-460B-B97B-1F8715293478}"/>
    <cellStyle name="Normal 7 6 9 3 4" xfId="30624" xr:uid="{D5B2EEA1-BA41-4ECF-8645-DC7FCB362E6F}"/>
    <cellStyle name="Normal 7 6 9 3 5" xfId="30922" xr:uid="{59272B79-6782-498A-A565-B27F383EE7E8}"/>
    <cellStyle name="Normal 7 6 9 4" xfId="30572" xr:uid="{AF443EFD-BF75-488F-8C96-3A07A286175C}"/>
    <cellStyle name="Normal 7 6 9 4 2" xfId="30611" xr:uid="{93E0A71D-1FCA-4C1A-8893-2D82F9B7C858}"/>
    <cellStyle name="Normal 7 6 9 4 3" xfId="30630" xr:uid="{32F1BC2F-10D3-4E71-AD07-986C280704B2}"/>
    <cellStyle name="Normal 7 6 9 4 4" xfId="30938" xr:uid="{D4C2894F-E69E-46C0-825F-9DFEC6921BF8}"/>
    <cellStyle name="Normal 7 7" xfId="1516" xr:uid="{00000000-0005-0000-0000-0000C5070000}"/>
    <cellStyle name="Normal 7 7 10" xfId="5511" xr:uid="{B65931B3-EFA4-461D-A169-E0EDDDD36F2D}"/>
    <cellStyle name="Normal 7 7 10 2" xfId="14807" xr:uid="{0644F959-A9B9-428F-B781-384083067488}"/>
    <cellStyle name="Normal 7 7 11" xfId="7260" xr:uid="{F781D481-6E98-44FC-931A-7A16F23FEF0F}"/>
    <cellStyle name="Normal 7 7 11 2" xfId="17640" xr:uid="{882EE3F5-913E-4D35-BF8A-106AC651D1DB}"/>
    <cellStyle name="Normal 7 7 12" xfId="10093" xr:uid="{0A216596-F8DE-459F-BF6E-75A6C3E8BDD6}"/>
    <cellStyle name="Normal 7 7 12 2" xfId="20473" xr:uid="{8091C60B-559A-4150-8F18-7605712FBE1A}"/>
    <cellStyle name="Normal 7 7 13" xfId="24125" xr:uid="{76ABBC37-BB4A-4EAE-8FEE-A63D322C2D72}"/>
    <cellStyle name="Normal 7 7 14" xfId="12415" xr:uid="{A1FE8148-2A66-4DAD-8241-526212D23733}"/>
    <cellStyle name="Normal 7 7 2" xfId="1517" xr:uid="{00000000-0005-0000-0000-0000C6070000}"/>
    <cellStyle name="Normal 7 7 2 10" xfId="7261" xr:uid="{5725BABE-2C86-4433-A52E-0A0E203CEAA2}"/>
    <cellStyle name="Normal 7 7 2 10 2" xfId="17641" xr:uid="{2CF5C8C6-EF94-41E7-AE84-942A241CE748}"/>
    <cellStyle name="Normal 7 7 2 11" xfId="10094" xr:uid="{503BA08A-61CD-4257-80A0-F8CED33380E4}"/>
    <cellStyle name="Normal 7 7 2 11 2" xfId="20474" xr:uid="{1CE5763B-B8A7-4049-AAB9-D0EFD31794BE}"/>
    <cellStyle name="Normal 7 7 2 12" xfId="23660" xr:uid="{203F4F39-A45F-4E4A-BC0F-0D7F44832D20}"/>
    <cellStyle name="Normal 7 7 2 13" xfId="12475" xr:uid="{FE7C9CD0-B5EC-4C63-98D6-58344E375680}"/>
    <cellStyle name="Normal 7 7 2 2" xfId="1518" xr:uid="{00000000-0005-0000-0000-0000C7070000}"/>
    <cellStyle name="Normal 7 7 2 2 10" xfId="13040" xr:uid="{68D862B1-D3A2-4966-8087-882C6E650677}"/>
    <cellStyle name="Normal 7 7 2 2 2" xfId="2851" xr:uid="{00000000-0005-0000-0000-000037090000}"/>
    <cellStyle name="Normal 7 7 2 2 2 2" xfId="3502" xr:uid="{00000000-0005-0000-0000-000038090000}"/>
    <cellStyle name="Normal 7 7 2 2 2 2 2" xfId="6553" xr:uid="{8A7F56BB-97F8-43CC-8A61-6B07154BC05C}"/>
    <cellStyle name="Normal 7 7 2 2 2 2 2 2" xfId="28593" xr:uid="{97BDA337-4F9D-4FD6-A3AC-7B1075FE8142}"/>
    <cellStyle name="Normal 7 7 2 2 2 2 2 3" xfId="16126" xr:uid="{749F2506-1275-4FE1-9B3C-CDBBA18209C4}"/>
    <cellStyle name="Normal 7 7 2 2 2 2 3" xfId="8579" xr:uid="{A27FDD61-B51F-4FF3-A34D-50C81E058EA0}"/>
    <cellStyle name="Normal 7 7 2 2 2 2 3 2" xfId="18959" xr:uid="{070E0826-5C0A-4EAC-A5D5-B9B8AE0D3F26}"/>
    <cellStyle name="Normal 7 7 2 2 2 2 4" xfId="11412" xr:uid="{AD85F889-70BF-4B6F-86E2-4CAF020A8D65}"/>
    <cellStyle name="Normal 7 7 2 2 2 2 4 2" xfId="21792" xr:uid="{666F27A8-083A-41CF-B434-33B854BF45B3}"/>
    <cellStyle name="Normal 7 7 2 2 2 2 5" xfId="23127" xr:uid="{1544CB35-C14E-4597-954C-49812D8BC5E9}"/>
    <cellStyle name="Normal 7 7 2 2 2 2 6" xfId="14099" xr:uid="{39E9F013-8260-4ABF-8905-3CF26F0B8C49}"/>
    <cellStyle name="Normal 7 7 2 2 2 3" xfId="4380" xr:uid="{85F90BBB-79EA-478E-BDB4-7E8FEF344D4D}"/>
    <cellStyle name="Normal 7 7 2 2 2 3 2" xfId="9151" xr:uid="{38B64029-21D7-4897-BA77-1B347FF4F390}"/>
    <cellStyle name="Normal 7 7 2 2 2 3 2 2" xfId="29194" xr:uid="{06DD33A1-CE5A-4EB3-BCBC-B5C0CA49173F}"/>
    <cellStyle name="Normal 7 7 2 2 2 3 2 3" xfId="19531" xr:uid="{A598D3CF-E9CF-409E-8B97-CC87BF0FF12F}"/>
    <cellStyle name="Normal 7 7 2 2 2 3 3" xfId="11984" xr:uid="{D373C97D-45CF-4BEF-A073-82DDB7413D83}"/>
    <cellStyle name="Normal 7 7 2 2 2 3 3 2" xfId="22364" xr:uid="{BEC795A3-CE18-4BE7-BBEC-62059D814D08}"/>
    <cellStyle name="Normal 7 7 2 2 2 3 4" xfId="25309" xr:uid="{1D2493A3-FDCA-495A-A00D-9054AC1C4C25}"/>
    <cellStyle name="Normal 7 7 2 2 2 3 5" xfId="16698" xr:uid="{BA564E98-3E95-425F-9FA4-5844E35C1F0A}"/>
    <cellStyle name="Normal 7 7 2 2 2 4" xfId="6063" xr:uid="{4913AD3F-20F7-4BDA-9BB3-4CE0BCC21811}"/>
    <cellStyle name="Normal 7 7 2 2 2 4 2" xfId="27101" xr:uid="{8A02BD49-AC21-4A59-ABA4-8342BADB1107}"/>
    <cellStyle name="Normal 7 7 2 2 2 4 3" xfId="15519" xr:uid="{EDB941BA-97FF-4D0B-8BF8-E415CA77F7C7}"/>
    <cellStyle name="Normal 7 7 2 2 2 5" xfId="7972" xr:uid="{83DC090E-6FEF-4203-A51F-15D01AE05D3E}"/>
    <cellStyle name="Normal 7 7 2 2 2 5 2" xfId="18352" xr:uid="{2B273C8A-00DB-48EA-81A1-692E752B9199}"/>
    <cellStyle name="Normal 7 7 2 2 2 6" xfId="10805" xr:uid="{ECE1C341-1B68-4022-8AEA-999CFBB31D2C}"/>
    <cellStyle name="Normal 7 7 2 2 2 6 2" xfId="21185" xr:uid="{2C6C8BF7-8425-4C9F-9CE3-1FD679234A8B}"/>
    <cellStyle name="Normal 7 7 2 2 2 7" xfId="22807" xr:uid="{9745E6A6-F7C5-449A-A002-2EFF8514DA9F}"/>
    <cellStyle name="Normal 7 7 2 2 2 8" xfId="13334" xr:uid="{F701AE6D-CFB1-425D-8A6E-47148B9CE4F5}"/>
    <cellStyle name="Normal 7 7 2 2 3" xfId="3503" xr:uid="{00000000-0005-0000-0000-000039090000}"/>
    <cellStyle name="Normal 7 7 2 2 3 2" xfId="4610" xr:uid="{CE2BAE83-4160-4C93-BE4F-5776AB29D064}"/>
    <cellStyle name="Normal 7 7 2 2 3 2 2" xfId="9381" xr:uid="{611FFDF8-3421-4D2D-8B18-059E921A591E}"/>
    <cellStyle name="Normal 7 7 2 2 3 2 2 2" xfId="19761" xr:uid="{60986F51-A049-4B2D-98B9-635DA865E423}"/>
    <cellStyle name="Normal 7 7 2 2 3 2 3" xfId="12214" xr:uid="{B849224E-1C69-47F9-A9C3-81F3BDC81132}"/>
    <cellStyle name="Normal 7 7 2 2 3 2 3 2" xfId="22594" xr:uid="{9A475CEB-EAD1-42D7-A212-781A1D748227}"/>
    <cellStyle name="Normal 7 7 2 2 3 2 4" xfId="27482" xr:uid="{2695481F-4E16-4567-94BC-F425171C3220}"/>
    <cellStyle name="Normal 7 7 2 2 3 2 5" xfId="16928" xr:uid="{CFFD335A-CFC9-483B-9AA9-8A636E873DAD}"/>
    <cellStyle name="Normal 7 7 2 2 3 3" xfId="6554" xr:uid="{6A997E21-21D9-4D28-BB9F-EFF44D1DEC54}"/>
    <cellStyle name="Normal 7 7 2 2 3 3 2" xfId="16127" xr:uid="{98EA32EC-176A-4F2A-A1E5-AB0855E7FDF9}"/>
    <cellStyle name="Normal 7 7 2 2 3 4" xfId="8580" xr:uid="{A94759A3-7CAD-458E-AFD5-E11467111F6E}"/>
    <cellStyle name="Normal 7 7 2 2 3 4 2" xfId="18960" xr:uid="{F67D37A4-7FAD-4B31-817F-AD4EC7DD8553}"/>
    <cellStyle name="Normal 7 7 2 2 3 5" xfId="11413" xr:uid="{4FDF9CA4-E128-44DD-9D8E-A74EA72AE15C}"/>
    <cellStyle name="Normal 7 7 2 2 3 5 2" xfId="21793" xr:uid="{2124FE84-72A1-4CA6-9CBA-212E6C07F703}"/>
    <cellStyle name="Normal 7 7 2 2 3 6" xfId="25123" xr:uid="{CA259301-9E2C-45FF-8833-2E2A107B0C1C}"/>
    <cellStyle name="Normal 7 7 2 2 3 7" xfId="14100" xr:uid="{05C014A3-96AE-4AB2-AC0C-ECF1386EEE7D}"/>
    <cellStyle name="Normal 7 7 2 2 4" xfId="3501" xr:uid="{00000000-0005-0000-0000-00003A090000}"/>
    <cellStyle name="Normal 7 7 2 2 4 2" xfId="6552" xr:uid="{B95E6696-FDC6-4E21-8239-05764AEE9548}"/>
    <cellStyle name="Normal 7 7 2 2 4 2 2" xfId="28428" xr:uid="{06B56C5B-3707-41FB-BA0C-C9CA506A321E}"/>
    <cellStyle name="Normal 7 7 2 2 4 2 3" xfId="16125" xr:uid="{EC1CB896-F84C-4D63-9AA4-FA793E838C91}"/>
    <cellStyle name="Normal 7 7 2 2 4 3" xfId="8578" xr:uid="{195E87B3-5AA1-4A48-A601-AD26DCC7C1F0}"/>
    <cellStyle name="Normal 7 7 2 2 4 3 2" xfId="18958" xr:uid="{F962E145-9005-4470-9F8D-C8C2B973C01D}"/>
    <cellStyle name="Normal 7 7 2 2 4 4" xfId="11411" xr:uid="{DA19A551-FC06-42D2-8792-781DC09997D7}"/>
    <cellStyle name="Normal 7 7 2 2 4 4 2" xfId="21791" xr:uid="{8174A278-1E41-4832-A302-CBBAE22B57A2}"/>
    <cellStyle name="Normal 7 7 2 2 4 5" xfId="22768" xr:uid="{A0C9C968-AA72-45F4-9E8F-B6D3CF0D4FC2}"/>
    <cellStyle name="Normal 7 7 2 2 4 6" xfId="14098" xr:uid="{353CAE13-8D4C-46D6-9905-B586747E12DF}"/>
    <cellStyle name="Normal 7 7 2 2 5" xfId="4242" xr:uid="{02C7555F-C4FD-492B-8F94-B1D216A041FD}"/>
    <cellStyle name="Normal 7 7 2 2 5 2" xfId="9013" xr:uid="{7DF9B4B5-E7FA-41F8-B2DB-8E3BC72C2903}"/>
    <cellStyle name="Normal 7 7 2 2 5 2 2" xfId="29084" xr:uid="{BBB082D7-D16D-4803-ABDB-876E5E068720}"/>
    <cellStyle name="Normal 7 7 2 2 5 2 3" xfId="19393" xr:uid="{F570B7DD-221F-47C6-9633-EBAF1981BB43}"/>
    <cellStyle name="Normal 7 7 2 2 5 3" xfId="11846" xr:uid="{76711169-FECD-4892-B761-A9AFAFC415D1}"/>
    <cellStyle name="Normal 7 7 2 2 5 3 2" xfId="22226" xr:uid="{4BB2516E-AEFA-4EA7-A252-4C1E062D57F0}"/>
    <cellStyle name="Normal 7 7 2 2 5 4" xfId="24414" xr:uid="{170A7A7D-C5AD-4006-AFF0-83ABD7F0A9D6}"/>
    <cellStyle name="Normal 7 7 2 2 5 5" xfId="16560" xr:uid="{25434C06-C725-4848-8B23-7CB867832F3D}"/>
    <cellStyle name="Normal 7 7 2 2 6" xfId="5513" xr:uid="{EA6BF84F-EF85-44FD-B505-0BD2CD2D6439}"/>
    <cellStyle name="Normal 7 7 2 2 6 2" xfId="26750" xr:uid="{535669B0-D7BE-4815-953A-A0E07F2ECAA3}"/>
    <cellStyle name="Normal 7 7 2 2 6 3" xfId="14809" xr:uid="{4A8885DF-14D8-480D-ABE4-644DA944A0A4}"/>
    <cellStyle name="Normal 7 7 2 2 7" xfId="7262" xr:uid="{AA3516CF-9252-4C9E-9A3F-AAC0CBFA7F80}"/>
    <cellStyle name="Normal 7 7 2 2 7 2" xfId="17642" xr:uid="{7FFE5E33-05BA-4D50-A39E-539BBC0007B4}"/>
    <cellStyle name="Normal 7 7 2 2 8" xfId="10095" xr:uid="{334158FD-A5F5-4E42-A86B-BA8B0A40062D}"/>
    <cellStyle name="Normal 7 7 2 2 8 2" xfId="20475" xr:uid="{9DE1F241-217F-4C6A-9172-1BFCA0E5912A}"/>
    <cellStyle name="Normal 7 7 2 2 9" xfId="22727" xr:uid="{BB04A600-8A16-4C3E-9E6F-DC38BB302AC7}"/>
    <cellStyle name="Normal 7 7 2 3" xfId="2850" xr:uid="{00000000-0005-0000-0000-00003B090000}"/>
    <cellStyle name="Normal 7 7 2 3 2" xfId="3504" xr:uid="{00000000-0005-0000-0000-00003C090000}"/>
    <cellStyle name="Normal 7 7 2 3 2 2" xfId="6555" xr:uid="{74C32873-4400-4FDE-BE43-EBFF4EB983DA}"/>
    <cellStyle name="Normal 7 7 2 3 2 2 2" xfId="28231" xr:uid="{CC7EF20A-BAF7-4373-81C4-99490C3B13DD}"/>
    <cellStyle name="Normal 7 7 2 3 2 2 3" xfId="16128" xr:uid="{C8D02C5F-17F1-4725-9205-7E487E442A5B}"/>
    <cellStyle name="Normal 7 7 2 3 2 3" xfId="8581" xr:uid="{75B88EDC-E732-4C87-8875-B89974FECFEF}"/>
    <cellStyle name="Normal 7 7 2 3 2 3 2" xfId="18961" xr:uid="{47FD6994-A31C-4DA0-826F-BB8704FBEB0B}"/>
    <cellStyle name="Normal 7 7 2 3 2 4" xfId="11414" xr:uid="{360655D1-6344-4F6B-BF55-EE289793D602}"/>
    <cellStyle name="Normal 7 7 2 3 2 4 2" xfId="21794" xr:uid="{2C9FEAA2-CA1A-4DDB-B8E3-59DB57CAF968}"/>
    <cellStyle name="Normal 7 7 2 3 2 5" xfId="24326" xr:uid="{E303D694-140B-447F-A192-9E37FB506793}"/>
    <cellStyle name="Normal 7 7 2 3 2 6" xfId="14101" xr:uid="{D99ABD0F-A978-4142-958A-BDD5E38D9E01}"/>
    <cellStyle name="Normal 7 7 2 3 3" xfId="4379" xr:uid="{11705BEB-5E02-4E11-AB5F-7A28B705A6EB}"/>
    <cellStyle name="Normal 7 7 2 3 3 2" xfId="9150" xr:uid="{DC88A757-CBE9-4871-98FB-470EF2AF4483}"/>
    <cellStyle name="Normal 7 7 2 3 3 2 2" xfId="29193" xr:uid="{CE364987-8BB2-408D-A423-FE4299C75767}"/>
    <cellStyle name="Normal 7 7 2 3 3 2 3" xfId="19530" xr:uid="{D6DF9143-5493-4087-869E-2B14BCB446BF}"/>
    <cellStyle name="Normal 7 7 2 3 3 3" xfId="11983" xr:uid="{441CD3BF-032E-462C-8A92-46A68399F7E4}"/>
    <cellStyle name="Normal 7 7 2 3 3 3 2" xfId="22363" xr:uid="{767C7C25-FFA2-4DD6-B662-D9ECA62A27F9}"/>
    <cellStyle name="Normal 7 7 2 3 3 4" xfId="23598" xr:uid="{6C98C5C0-C0B6-48E1-9DC3-5C7AFA9B2A2C}"/>
    <cellStyle name="Normal 7 7 2 3 3 5" xfId="16697" xr:uid="{26064FA9-A3CF-49E6-A2AE-E6CFDEF805AB}"/>
    <cellStyle name="Normal 7 7 2 3 4" xfId="6062" xr:uid="{910300EE-64A3-4AA8-9876-D5905525DDE7}"/>
    <cellStyle name="Normal 7 7 2 3 4 2" xfId="27191" xr:uid="{D6837CDE-3448-4E7A-8B46-01FF125A9F72}"/>
    <cellStyle name="Normal 7 7 2 3 4 3" xfId="15518" xr:uid="{ECF19E94-8C03-4482-B0B9-EDF99F2F95F9}"/>
    <cellStyle name="Normal 7 7 2 3 5" xfId="7971" xr:uid="{8D198D18-1126-4592-9441-15F49CA4550B}"/>
    <cellStyle name="Normal 7 7 2 3 5 2" xfId="18351" xr:uid="{4BB0996E-FB10-4A95-A636-B4C9250FCC36}"/>
    <cellStyle name="Normal 7 7 2 3 6" xfId="10804" xr:uid="{8AE028EE-40DB-4E3F-B2AC-45A6795FA071}"/>
    <cellStyle name="Normal 7 7 2 3 6 2" xfId="21184" xr:uid="{442527F8-D175-426B-8BCF-89A0BDD12D2A}"/>
    <cellStyle name="Normal 7 7 2 3 7" xfId="23248" xr:uid="{FE9FFA83-38C0-434F-9212-EDB55AC66800}"/>
    <cellStyle name="Normal 7 7 2 3 8" xfId="13333" xr:uid="{2AB79A17-E891-4166-B5A1-3B7735F0A94E}"/>
    <cellStyle name="Normal 7 7 2 4" xfId="3505" xr:uid="{00000000-0005-0000-0000-00003D090000}"/>
    <cellStyle name="Normal 7 7 2 4 2" xfId="4611" xr:uid="{18CAA640-6556-42AE-8F98-37BA36952E4C}"/>
    <cellStyle name="Normal 7 7 2 4 2 2" xfId="9382" xr:uid="{F93D302A-ABD3-47F5-ABAC-118282B8BA8D}"/>
    <cellStyle name="Normal 7 7 2 4 2 2 2" xfId="19762" xr:uid="{3BAB0E7C-A9A2-4610-B07F-49103E3E2BFF}"/>
    <cellStyle name="Normal 7 7 2 4 2 3" xfId="12215" xr:uid="{0290D4EB-95E3-4800-B034-DE84BE33121E}"/>
    <cellStyle name="Normal 7 7 2 4 2 3 2" xfId="22595" xr:uid="{63B5A958-CD44-4AA4-8665-DFA2B6927A0F}"/>
    <cellStyle name="Normal 7 7 2 4 2 4" xfId="26733" xr:uid="{83471AB3-1BEA-47B6-A89A-DC88358E0FC5}"/>
    <cellStyle name="Normal 7 7 2 4 2 5" xfId="16929" xr:uid="{01CBAAEA-9B2E-4411-A2DF-09E44DB7863D}"/>
    <cellStyle name="Normal 7 7 2 4 3" xfId="6556" xr:uid="{2C4972A3-539A-4EEF-81DF-322B26E56178}"/>
    <cellStyle name="Normal 7 7 2 4 3 2" xfId="16129" xr:uid="{7F54276A-4DED-4EE8-B380-72562D86ADE1}"/>
    <cellStyle name="Normal 7 7 2 4 4" xfId="8582" xr:uid="{02F6784B-F759-42E7-B1D2-3BF47A98356E}"/>
    <cellStyle name="Normal 7 7 2 4 4 2" xfId="18962" xr:uid="{5394B1FA-B686-44C9-AB3D-FD4E8C76B3BF}"/>
    <cellStyle name="Normal 7 7 2 4 5" xfId="11415" xr:uid="{78A4CAEC-81D6-4084-A8BB-60CCFA5D6450}"/>
    <cellStyle name="Normal 7 7 2 4 5 2" xfId="21795" xr:uid="{FB44EFB1-93E2-4525-8CD0-5B3A0590DE40}"/>
    <cellStyle name="Normal 7 7 2 4 6" xfId="25475" xr:uid="{FC04CEE0-1EF2-49D9-B678-B5E49C2DCCC7}"/>
    <cellStyle name="Normal 7 7 2 4 7" xfId="14102" xr:uid="{2DF58188-7F74-40DC-81D6-0BE8F5911262}"/>
    <cellStyle name="Normal 7 7 2 5" xfId="3500" xr:uid="{00000000-0005-0000-0000-00003E090000}"/>
    <cellStyle name="Normal 7 7 2 5 2" xfId="6551" xr:uid="{744E8FEC-BB66-403F-9219-1A9096D30CA3}"/>
    <cellStyle name="Normal 7 7 2 5 2 2" xfId="27445" xr:uid="{4318EE14-9EA5-4287-A009-C15F27EE49EF}"/>
    <cellStyle name="Normal 7 7 2 5 2 3" xfId="16124" xr:uid="{7CDE6C64-659F-4DE3-BD73-7B8A01EE1139}"/>
    <cellStyle name="Normal 7 7 2 5 3" xfId="8577" xr:uid="{4F0CB3D6-4986-472E-916C-8026CE28F1AA}"/>
    <cellStyle name="Normal 7 7 2 5 3 2" xfId="18957" xr:uid="{4A82204B-4A83-43F6-A1E7-B1AC6F7EF695}"/>
    <cellStyle name="Normal 7 7 2 5 4" xfId="11410" xr:uid="{2A46D254-9B3E-4597-946D-E560017E6407}"/>
    <cellStyle name="Normal 7 7 2 5 4 2" xfId="21790" xr:uid="{A75CC807-F6BC-48DB-9BFC-9CBCF0E393EB}"/>
    <cellStyle name="Normal 7 7 2 5 5" xfId="23075" xr:uid="{38185F1E-9A85-4922-ACD6-988073C3BE36}"/>
    <cellStyle name="Normal 7 7 2 5 6" xfId="14097" xr:uid="{AD4F087C-6797-4F8B-BC18-D91177481C8F}"/>
    <cellStyle name="Normal 7 7 2 6" xfId="2550" xr:uid="{00000000-0005-0000-0000-00003F090000}"/>
    <cellStyle name="Normal 7 7 2 6 2" xfId="5821" xr:uid="{55FDA0E5-B7A5-4C7D-A6AE-4E27236F019B}"/>
    <cellStyle name="Normal 7 7 2 6 2 2" xfId="26758" xr:uid="{FF5A90EE-9ED1-4201-8BAA-0570895F5DFD}"/>
    <cellStyle name="Normal 7 7 2 6 2 3" xfId="15221" xr:uid="{A1833B6B-45CB-4E2E-A29F-F98B210BA2AC}"/>
    <cellStyle name="Normal 7 7 2 6 3" xfId="7674" xr:uid="{0C046EB4-3079-4CF8-9250-B840841387EF}"/>
    <cellStyle name="Normal 7 7 2 6 3 2" xfId="18054" xr:uid="{A1819B08-C3E9-4709-9A61-311CE1A80C26}"/>
    <cellStyle name="Normal 7 7 2 6 4" xfId="10507" xr:uid="{E135B376-9EE0-4910-850C-9FF8DEC2F005}"/>
    <cellStyle name="Normal 7 7 2 6 4 2" xfId="20887" xr:uid="{D478F345-D789-4531-974D-0DB27AF6DCEE}"/>
    <cellStyle name="Normal 7 7 2 6 5" xfId="22827" xr:uid="{F828551F-C002-41D8-91B3-2456343F7AB8}"/>
    <cellStyle name="Normal 7 7 2 6 6" xfId="12937" xr:uid="{6466CFE4-7C87-4F70-A313-C28E5FA435CD}"/>
    <cellStyle name="Normal 7 7 2 7" xfId="2244" xr:uid="{00000000-0005-0000-0000-000035090000}"/>
    <cellStyle name="Normal 7 7 2 7 2" xfId="7370" xr:uid="{C90A7C76-9FBA-4F49-B74D-620A284E05B2}"/>
    <cellStyle name="Normal 7 7 2 7 2 2" xfId="17750" xr:uid="{214AC6BA-9E2E-4049-869A-D296B8488A81}"/>
    <cellStyle name="Normal 7 7 2 7 3" xfId="10203" xr:uid="{222B8ACB-F360-48CC-9C41-5C5F6E216311}"/>
    <cellStyle name="Normal 7 7 2 7 3 2" xfId="20583" xr:uid="{8EBA7DCE-D183-4FAA-B2B3-C3CAC029ADDA}"/>
    <cellStyle name="Normal 7 7 2 7 4" xfId="25368" xr:uid="{A2861691-64ED-4C59-A9EB-142B63F50E5A}"/>
    <cellStyle name="Normal 7 7 2 7 5" xfId="14917" xr:uid="{933DB0ED-1D3B-4955-BC4C-3152E12FEF4D}"/>
    <cellStyle name="Normal 7 7 2 8" xfId="3797" xr:uid="{E5E400FB-C358-4E4D-B459-DD38D66E6E48}"/>
    <cellStyle name="Normal 7 7 2 8 2" xfId="8632" xr:uid="{9C5CA804-3A2C-4EA5-A190-E58CF3A306D5}"/>
    <cellStyle name="Normal 7 7 2 8 2 2" xfId="19012" xr:uid="{DE7F16E4-AA72-4DC9-8C67-2B6F6F4E7487}"/>
    <cellStyle name="Normal 7 7 2 8 3" xfId="11465" xr:uid="{5F8BF3F2-0546-426E-919A-D58EB0D5EC30}"/>
    <cellStyle name="Normal 7 7 2 8 3 2" xfId="21845" xr:uid="{18DD9CC4-9F3D-449B-974E-5EA1558F48CB}"/>
    <cellStyle name="Normal 7 7 2 8 4" xfId="16179" xr:uid="{1695695F-2464-41D6-AAB1-EFDD296FE4A2}"/>
    <cellStyle name="Normal 7 7 2 9" xfId="5512" xr:uid="{67402623-62A7-484C-BBBD-29B0747A30AE}"/>
    <cellStyle name="Normal 7 7 2 9 2" xfId="14808" xr:uid="{C623544B-77DF-432D-98B2-3EFA6A5FBC1B}"/>
    <cellStyle name="Normal 7 7 3" xfId="1519" xr:uid="{00000000-0005-0000-0000-0000C8070000}"/>
    <cellStyle name="Normal 7 7 3 10" xfId="10096" xr:uid="{E889C744-B608-43B5-BB3E-ACFE2A4C50EA}"/>
    <cellStyle name="Normal 7 7 3 10 2" xfId="20476" xr:uid="{8D285B90-6549-4EE6-AB9F-079A362A9800}"/>
    <cellStyle name="Normal 7 7 3 11" xfId="22639" xr:uid="{A5951408-860D-411A-BD5F-CA66E2B35D51}"/>
    <cellStyle name="Normal 7 7 3 12" xfId="12649" xr:uid="{03EE881B-1C63-4E95-9385-147D60493E94}"/>
    <cellStyle name="Normal 7 7 3 2" xfId="2852" xr:uid="{00000000-0005-0000-0000-000041090000}"/>
    <cellStyle name="Normal 7 7 3 2 2" xfId="3507" xr:uid="{00000000-0005-0000-0000-000042090000}"/>
    <cellStyle name="Normal 7 7 3 2 2 2" xfId="6558" xr:uid="{2C71E10F-77E2-480D-992A-F093AC9F1BCE}"/>
    <cellStyle name="Normal 7 7 3 2 2 2 2" xfId="25910" xr:uid="{98416AC1-7510-4ECC-8DB9-CA572F2882A9}"/>
    <cellStyle name="Normal 7 7 3 2 2 2 3" xfId="16131" xr:uid="{D062C442-F187-4EAD-91F9-D04044821CDA}"/>
    <cellStyle name="Normal 7 7 3 2 2 3" xfId="8584" xr:uid="{B7C43149-46D8-4831-A649-740A5B6F2BDD}"/>
    <cellStyle name="Normal 7 7 3 2 2 3 2" xfId="18964" xr:uid="{E547BB34-0BE3-4C17-8AF5-1E2A567BE5AB}"/>
    <cellStyle name="Normal 7 7 3 2 2 4" xfId="11417" xr:uid="{FF2A3025-8A1F-441D-ACE8-64BDE0D1135C}"/>
    <cellStyle name="Normal 7 7 3 2 2 4 2" xfId="21797" xr:uid="{EA46ECA1-2BDF-4F03-977D-5861686BFB7C}"/>
    <cellStyle name="Normal 7 7 3 2 2 5" xfId="24041" xr:uid="{DE9FD3CB-5AE4-43AC-BED0-8D042F99DAA2}"/>
    <cellStyle name="Normal 7 7 3 2 2 6" xfId="14104" xr:uid="{759737F0-C4A8-4FBA-82DF-065AEDEA5EAA}"/>
    <cellStyle name="Normal 7 7 3 2 3" xfId="4381" xr:uid="{3C28BC18-1B7B-43C7-8BF0-93A4A445BB24}"/>
    <cellStyle name="Normal 7 7 3 2 3 2" xfId="9152" xr:uid="{2D561BC2-362F-450B-825F-BA789CCF5760}"/>
    <cellStyle name="Normal 7 7 3 2 3 2 2" xfId="29195" xr:uid="{A0E574BF-9E24-48E1-A271-0DFCAA34FABA}"/>
    <cellStyle name="Normal 7 7 3 2 3 2 3" xfId="19532" xr:uid="{ED971030-3520-4518-A462-0354BF77764C}"/>
    <cellStyle name="Normal 7 7 3 2 3 3" xfId="11985" xr:uid="{89053BC3-BE6D-4BA1-A02E-7C814AAD062A}"/>
    <cellStyle name="Normal 7 7 3 2 3 3 2" xfId="22365" xr:uid="{8FB6A495-6AAC-4A79-958E-26038FB2225B}"/>
    <cellStyle name="Normal 7 7 3 2 3 4" xfId="24517" xr:uid="{DABB4DE9-D7AF-438F-B64E-5FCAFC4C9344}"/>
    <cellStyle name="Normal 7 7 3 2 3 5" xfId="16699" xr:uid="{EC4484C3-4297-406D-8770-5C9C01B586CD}"/>
    <cellStyle name="Normal 7 7 3 2 4" xfId="6064" xr:uid="{6D51BC33-05C7-4AA0-91CE-E2E28C585877}"/>
    <cellStyle name="Normal 7 7 3 2 4 2" xfId="27249" xr:uid="{B1C0F13B-5457-42CF-BF0D-1810B67828FE}"/>
    <cellStyle name="Normal 7 7 3 2 4 3" xfId="15520" xr:uid="{3A80E960-9A1C-4E96-93ED-B76F8CFDB768}"/>
    <cellStyle name="Normal 7 7 3 2 5" xfId="7973" xr:uid="{DC3F4607-8FBF-4229-ABF0-992CE51C53E7}"/>
    <cellStyle name="Normal 7 7 3 2 5 2" xfId="18353" xr:uid="{FBCE5760-87AC-4838-A3E6-27D17E88049E}"/>
    <cellStyle name="Normal 7 7 3 2 6" xfId="10806" xr:uid="{33977F88-70FF-460E-B122-E4355F19D071}"/>
    <cellStyle name="Normal 7 7 3 2 6 2" xfId="21186" xr:uid="{CF81CA87-9367-4294-9F2C-D29238041B5A}"/>
    <cellStyle name="Normal 7 7 3 2 7" xfId="24266" xr:uid="{227AD105-8158-4CA4-8393-6C398F7799EA}"/>
    <cellStyle name="Normal 7 7 3 2 8" xfId="13335" xr:uid="{8548A3FC-6708-4D3D-8F1C-19F3CF3BD883}"/>
    <cellStyle name="Normal 7 7 3 3" xfId="3508" xr:uid="{00000000-0005-0000-0000-000043090000}"/>
    <cellStyle name="Normal 7 7 3 3 2" xfId="4612" xr:uid="{89F2C6BD-23ED-462B-BE28-A288060C0DFC}"/>
    <cellStyle name="Normal 7 7 3 3 2 2" xfId="9383" xr:uid="{6BD16B65-C7FD-4472-AF20-AED7BF8EB114}"/>
    <cellStyle name="Normal 7 7 3 3 2 2 2" xfId="29349" xr:uid="{CE945988-CE41-416F-9389-6C5A28DBEFB9}"/>
    <cellStyle name="Normal 7 7 3 3 2 2 3" xfId="19763" xr:uid="{4871CDDE-717F-4676-912F-B3C6676B08B2}"/>
    <cellStyle name="Normal 7 7 3 3 2 3" xfId="12216" xr:uid="{D5B51F42-3B77-4B7B-B20B-0F6862F78B2B}"/>
    <cellStyle name="Normal 7 7 3 3 2 3 2" xfId="22596" xr:uid="{DF955F6C-3FD3-4721-8986-CBB2F531CE8D}"/>
    <cellStyle name="Normal 7 7 3 3 2 4" xfId="22965" xr:uid="{B54F08A6-E4F0-4C15-9364-FFD55D32FD72}"/>
    <cellStyle name="Normal 7 7 3 3 2 5" xfId="16930" xr:uid="{7ED0E923-34C2-470F-8D78-EEDED3F9E55E}"/>
    <cellStyle name="Normal 7 7 3 3 3" xfId="6559" xr:uid="{C11160E3-667A-4FC9-A89C-BF99B699CA8C}"/>
    <cellStyle name="Normal 7 7 3 3 3 2" xfId="27296" xr:uid="{0C310A5A-8FD1-44F7-98A7-2D659CAC8830}"/>
    <cellStyle name="Normal 7 7 3 3 3 3" xfId="16132" xr:uid="{0AAD95AE-B8C3-43CD-AF1F-1564868FFB79}"/>
    <cellStyle name="Normal 7 7 3 3 4" xfId="8585" xr:uid="{E6D5297D-ED60-439D-AD45-2F6585040639}"/>
    <cellStyle name="Normal 7 7 3 3 4 2" xfId="18965" xr:uid="{88B25C48-3C6A-49D7-9A4F-506E5F76E153}"/>
    <cellStyle name="Normal 7 7 3 3 5" xfId="11418" xr:uid="{1429B78B-9DFC-4CD1-A4F4-38C8711203FD}"/>
    <cellStyle name="Normal 7 7 3 3 5 2" xfId="21798" xr:uid="{DD683835-E77C-4AFC-AD20-495BB7C4E235}"/>
    <cellStyle name="Normal 7 7 3 3 6" xfId="24140" xr:uid="{93DCECB9-975E-42C3-9907-5E74D5D2E8DB}"/>
    <cellStyle name="Normal 7 7 3 3 7" xfId="14105" xr:uid="{C4399ED8-7591-46FE-B310-02CB5B65204B}"/>
    <cellStyle name="Normal 7 7 3 4" xfId="3506" xr:uid="{00000000-0005-0000-0000-000044090000}"/>
    <cellStyle name="Normal 7 7 3 4 2" xfId="6557" xr:uid="{1984D6E0-282E-4076-8C31-6CB41BBB2BAF}"/>
    <cellStyle name="Normal 7 7 3 4 2 2" xfId="28591" xr:uid="{390798B3-EDAD-47F5-8E0D-7DF5B23894E0}"/>
    <cellStyle name="Normal 7 7 3 4 2 3" xfId="16130" xr:uid="{A16C6FA9-2BC2-409C-9085-BDEFC89B3A64}"/>
    <cellStyle name="Normal 7 7 3 4 3" xfId="8583" xr:uid="{F71AF641-77A0-4621-B5FD-59ADB04C380B}"/>
    <cellStyle name="Normal 7 7 3 4 3 2" xfId="18963" xr:uid="{20B68CA9-8F1E-4ABA-B033-087AE22CDEA6}"/>
    <cellStyle name="Normal 7 7 3 4 4" xfId="11416" xr:uid="{51AB0A02-1BA8-4DC5-968C-E30C5C243333}"/>
    <cellStyle name="Normal 7 7 3 4 4 2" xfId="21796" xr:uid="{C679DD6D-B400-4C98-A3D8-7480E708AAA5}"/>
    <cellStyle name="Normal 7 7 3 4 5" xfId="25213" xr:uid="{0D2936A6-6A59-4AD1-A31C-86CF60E30A99}"/>
    <cellStyle name="Normal 7 7 3 4 6" xfId="14103" xr:uid="{FB82D7A7-6D4D-4CCD-9DC5-6079FA52C303}"/>
    <cellStyle name="Normal 7 7 3 5" xfId="2593" xr:uid="{00000000-0005-0000-0000-000045090000}"/>
    <cellStyle name="Normal 7 7 3 5 2" xfId="5857" xr:uid="{65C0C5E9-B5FE-4B00-BB73-6D05B81BECA7}"/>
    <cellStyle name="Normal 7 7 3 5 2 2" xfId="27493" xr:uid="{8976DB23-6182-4E09-BB4E-85FDB6028B0E}"/>
    <cellStyle name="Normal 7 7 3 5 2 3" xfId="15264" xr:uid="{68F632A7-3E9A-4977-ACA3-0D0FB789A307}"/>
    <cellStyle name="Normal 7 7 3 5 3" xfId="7717" xr:uid="{9503F60A-FB99-424D-8528-B8769E72E29A}"/>
    <cellStyle name="Normal 7 7 3 5 3 2" xfId="18097" xr:uid="{A4130C95-0520-48FA-8FC7-9EB54D98CAC0}"/>
    <cellStyle name="Normal 7 7 3 5 4" xfId="10550" xr:uid="{CCC5433F-11C5-45BC-BBF3-AC5C8DDC16DB}"/>
    <cellStyle name="Normal 7 7 3 5 4 2" xfId="20930" xr:uid="{670411DC-1AAF-4A0F-9FCA-321B4DF9CB56}"/>
    <cellStyle name="Normal 7 7 3 5 5" xfId="23409" xr:uid="{12B9F687-3FC5-4F87-8D20-81FD6AA3783F}"/>
    <cellStyle name="Normal 7 7 3 5 6" xfId="12980" xr:uid="{1166DE3E-3C7B-42CF-B559-6D09ACE261F3}"/>
    <cellStyle name="Normal 7 7 3 6" xfId="2416" xr:uid="{00000000-0005-0000-0000-000040090000}"/>
    <cellStyle name="Normal 7 7 3 6 2" xfId="7542" xr:uid="{6B297C61-A426-42E2-BEFD-15D95033E98E}"/>
    <cellStyle name="Normal 7 7 3 6 2 2" xfId="17922" xr:uid="{2A0680CD-4EBA-46BD-9693-B834435C83CD}"/>
    <cellStyle name="Normal 7 7 3 6 3" xfId="10375" xr:uid="{AB717565-D3D4-4787-9882-274138B115C6}"/>
    <cellStyle name="Normal 7 7 3 6 3 2" xfId="20755" xr:uid="{62D5210C-DF24-409A-8CF5-423136382B68}"/>
    <cellStyle name="Normal 7 7 3 6 4" xfId="25471" xr:uid="{A8F125F6-B67B-425C-B4CD-736F07ADCDA6}"/>
    <cellStyle name="Normal 7 7 3 6 5" xfId="15089" xr:uid="{4EB859A2-46E3-428E-9E46-011564E713B6}"/>
    <cellStyle name="Normal 7 7 3 7" xfId="4109" xr:uid="{B189E86A-2154-44E9-9A33-0D9EF6B4E6B6}"/>
    <cellStyle name="Normal 7 7 3 7 2" xfId="8880" xr:uid="{43DA4BAD-E702-449B-8FA6-6CD0B1F3A39D}"/>
    <cellStyle name="Normal 7 7 3 7 2 2" xfId="19260" xr:uid="{2AEDCD54-9FC7-4366-9AB8-7514E84CF886}"/>
    <cellStyle name="Normal 7 7 3 7 3" xfId="11713" xr:uid="{C913724C-EE6F-4A03-9599-9950CD04EF4A}"/>
    <cellStyle name="Normal 7 7 3 7 3 2" xfId="22093" xr:uid="{261D23D1-D351-4F14-B881-34DEF734E131}"/>
    <cellStyle name="Normal 7 7 3 7 4" xfId="16427" xr:uid="{372E77CC-B278-4852-AA7D-CFAA1E13DB5F}"/>
    <cellStyle name="Normal 7 7 3 8" xfId="5514" xr:uid="{38CDE3D7-BD94-440F-BC4A-FFA35C9DF975}"/>
    <cellStyle name="Normal 7 7 3 8 2" xfId="14810" xr:uid="{2FD30E6F-6ED0-43C8-9631-418C3989C55B}"/>
    <cellStyle name="Normal 7 7 3 9" xfId="7263" xr:uid="{04B2EFA9-4445-41FD-8320-BF4E5323E45F}"/>
    <cellStyle name="Normal 7 7 3 9 2" xfId="17643" xr:uid="{6ACD7728-431E-47FD-8FFF-C9592A3F86FA}"/>
    <cellStyle name="Normal 7 7 4" xfId="1520" xr:uid="{00000000-0005-0000-0000-0000C9070000}"/>
    <cellStyle name="Normal 7 7 4 2" xfId="3509" xr:uid="{00000000-0005-0000-0000-000047090000}"/>
    <cellStyle name="Normal 7 7 4 2 2" xfId="6560" xr:uid="{5951E54E-719C-4037-AD11-C2C8F91FDB72}"/>
    <cellStyle name="Normal 7 7 4 2 2 2" xfId="27803" xr:uid="{DD56CBD4-AEC2-4087-8477-E394135DF909}"/>
    <cellStyle name="Normal 7 7 4 2 2 3" xfId="16133" xr:uid="{BD0338E6-F04C-4F98-B34C-AF7E98B7DEF8}"/>
    <cellStyle name="Normal 7 7 4 2 3" xfId="8586" xr:uid="{746314BD-1259-4FA7-9646-1C695E3C3E75}"/>
    <cellStyle name="Normal 7 7 4 2 3 2" xfId="18966" xr:uid="{B9FF924B-6B07-42E7-A558-E33F607CD720}"/>
    <cellStyle name="Normal 7 7 4 2 4" xfId="11419" xr:uid="{CDC3E7EF-FCED-47C5-9289-48FC29A3F926}"/>
    <cellStyle name="Normal 7 7 4 2 4 2" xfId="21799" xr:uid="{37B0ED64-278B-42A4-B264-31715841ADD8}"/>
    <cellStyle name="Normal 7 7 4 2 5" xfId="24847" xr:uid="{72FDC550-40FB-4880-A159-156CB101B6C4}"/>
    <cellStyle name="Normal 7 7 4 2 6" xfId="14106" xr:uid="{F3F1CB74-2384-47B2-9530-1C3EEAA9B51E}"/>
    <cellStyle name="Normal 7 7 4 3" xfId="2849" xr:uid="{00000000-0005-0000-0000-000048090000}"/>
    <cellStyle name="Normal 7 7 4 3 2" xfId="6061" xr:uid="{600D4439-761D-4C8F-B0E5-3E1CA5CB2EB5}"/>
    <cellStyle name="Normal 7 7 4 3 2 2" xfId="27960" xr:uid="{53570348-B679-4121-BCCE-C8F2FB6B97B7}"/>
    <cellStyle name="Normal 7 7 4 3 2 3" xfId="15517" xr:uid="{D2E905DC-110E-4CFC-A27D-AFBD9F6A5ACC}"/>
    <cellStyle name="Normal 7 7 4 3 3" xfId="7970" xr:uid="{6E0010E1-752C-4732-958B-C8C972E03978}"/>
    <cellStyle name="Normal 7 7 4 3 3 2" xfId="18350" xr:uid="{5C8CF515-945F-4F4F-A02D-D88D97E072F7}"/>
    <cellStyle name="Normal 7 7 4 3 4" xfId="10803" xr:uid="{2921DA33-5276-4965-97F6-DE9E839BA630}"/>
    <cellStyle name="Normal 7 7 4 3 4 2" xfId="21183" xr:uid="{7D8DC2DD-D5F1-4A0D-B41B-C5E71C854740}"/>
    <cellStyle name="Normal 7 7 4 3 5" xfId="24538" xr:uid="{C84E83C0-9320-4903-A72B-389578FC6790}"/>
    <cellStyle name="Normal 7 7 4 3 6" xfId="13332" xr:uid="{32DADDCA-2A3F-4968-9F75-3570127E37B7}"/>
    <cellStyle name="Normal 7 7 4 4" xfId="4231" xr:uid="{FED24733-1034-41B0-B4E3-3EAB52254506}"/>
    <cellStyle name="Normal 7 7 4 4 2" xfId="9002" xr:uid="{6DE852C9-6ECD-4166-B3D5-7D3FB8C76CB6}"/>
    <cellStyle name="Normal 7 7 4 4 2 2" xfId="19382" xr:uid="{AE2D6D5C-5F6E-4488-85D8-83AD15BFD4B8}"/>
    <cellStyle name="Normal 7 7 4 4 3" xfId="11835" xr:uid="{9D85BA2E-63D2-4AC6-9058-7570338D4AB8}"/>
    <cellStyle name="Normal 7 7 4 4 3 2" xfId="22215" xr:uid="{A11DE655-8593-432C-B1CE-9692FB6EBDE7}"/>
    <cellStyle name="Normal 7 7 4 4 4" xfId="22831" xr:uid="{3545043A-97C3-4BEB-9A86-224F9F340D6F}"/>
    <cellStyle name="Normal 7 7 4 4 5" xfId="16549" xr:uid="{A86AA6D0-CDE3-4675-9D71-9C1166E80231}"/>
    <cellStyle name="Normal 7 7 4 5" xfId="5515" xr:uid="{073EF0F5-9C31-416A-9755-CFE675F63728}"/>
    <cellStyle name="Normal 7 7 4 5 2" xfId="14811" xr:uid="{690DDAB2-3F10-4C76-8258-BAC99B58EFA9}"/>
    <cellStyle name="Normal 7 7 4 6" xfId="7264" xr:uid="{E72904BC-11DC-4089-A0A0-68665237A9C1}"/>
    <cellStyle name="Normal 7 7 4 6 2" xfId="17644" xr:uid="{5593957B-21CB-467A-A601-0DFB57B04A95}"/>
    <cellStyle name="Normal 7 7 4 7" xfId="10097" xr:uid="{6E160AC4-EE6C-4514-B4B6-94E8D49BF565}"/>
    <cellStyle name="Normal 7 7 4 7 2" xfId="20477" xr:uid="{7E63E60C-F133-4A48-A85B-351F15CEBEB1}"/>
    <cellStyle name="Normal 7 7 4 8" xfId="24253" xr:uid="{B4BBCC62-20CB-4D6D-9BA8-7EC9921C9202}"/>
    <cellStyle name="Normal 7 7 4 9" xfId="12807" xr:uid="{6248B075-03D7-4527-8BD0-355FE7F0EA73}"/>
    <cellStyle name="Normal 7 7 5" xfId="3510" xr:uid="{00000000-0005-0000-0000-000049090000}"/>
    <cellStyle name="Normal 7 7 5 2" xfId="4613" xr:uid="{AD7F6475-AC25-498F-97D9-95AEF50804B2}"/>
    <cellStyle name="Normal 7 7 5 2 2" xfId="9384" xr:uid="{8F7F0EAE-C9BE-4744-9F60-6386BF527B9E}"/>
    <cellStyle name="Normal 7 7 5 2 2 2" xfId="29350" xr:uid="{ECEBF970-57BF-4F36-B9D8-7772EBF484F1}"/>
    <cellStyle name="Normal 7 7 5 2 2 3" xfId="19764" xr:uid="{C0207E13-6EB3-430B-9E3B-7459000F30F7}"/>
    <cellStyle name="Normal 7 7 5 2 3" xfId="12217" xr:uid="{637C8A77-C2DA-41C7-B1C7-7452C0212BD0}"/>
    <cellStyle name="Normal 7 7 5 2 3 2" xfId="22597" xr:uid="{4642DD10-6988-4B16-8DC5-3B2E4EF5DFD9}"/>
    <cellStyle name="Normal 7 7 5 2 4" xfId="23407" xr:uid="{68B934D2-16B5-4574-930C-5F70319B41D6}"/>
    <cellStyle name="Normal 7 7 5 2 5" xfId="16931" xr:uid="{CD8851BF-4305-4276-A211-853AAEB2E18C}"/>
    <cellStyle name="Normal 7 7 5 3" xfId="6561" xr:uid="{D9F50B8A-EAE6-45D2-9757-96D41910DF33}"/>
    <cellStyle name="Normal 7 7 5 3 2" xfId="27703" xr:uid="{E24BC1D6-99A1-4DFF-A3D3-2E93013892F2}"/>
    <cellStyle name="Normal 7 7 5 3 3" xfId="16134" xr:uid="{982AD3F0-373E-4885-8FBF-EDF3A9C70E74}"/>
    <cellStyle name="Normal 7 7 5 4" xfId="8587" xr:uid="{1B986D95-9C6A-4E78-AC0F-DB0EAB511753}"/>
    <cellStyle name="Normal 7 7 5 4 2" xfId="18967" xr:uid="{054C9D3C-8909-4487-87C0-31393BA9DA6E}"/>
    <cellStyle name="Normal 7 7 5 5" xfId="11420" xr:uid="{37B2F39E-A31F-4EAB-87D8-22284A59451D}"/>
    <cellStyle name="Normal 7 7 5 5 2" xfId="21800" xr:uid="{90949D72-122E-4068-81F4-C737F6C36E51}"/>
    <cellStyle name="Normal 7 7 5 6" xfId="24022" xr:uid="{AC4AA60D-E46F-45B2-8D9C-0D4D1CE5B437}"/>
    <cellStyle name="Normal 7 7 5 7" xfId="14107" xr:uid="{5F579650-634B-44AB-A3C2-A2A1102691CD}"/>
    <cellStyle name="Normal 7 7 6" xfId="3004" xr:uid="{00000000-0005-0000-0000-00004A090000}"/>
    <cellStyle name="Normal 7 7 6 2" xfId="6152" xr:uid="{3F76595B-7A70-4313-AD98-64C64CE90066}"/>
    <cellStyle name="Normal 7 7 6 2 2" xfId="26630" xr:uid="{8EFD9527-C9BA-4589-9728-404461208850}"/>
    <cellStyle name="Normal 7 7 6 2 3" xfId="15630" xr:uid="{B92DC15A-9E26-41CE-9CF7-2BEEEA6C274F}"/>
    <cellStyle name="Normal 7 7 6 3" xfId="8083" xr:uid="{D3D83652-7AB7-46DC-88C3-874F8B321725}"/>
    <cellStyle name="Normal 7 7 6 3 2" xfId="18463" xr:uid="{9767A66B-EFCD-4145-A061-7C4934BCFCA5}"/>
    <cellStyle name="Normal 7 7 6 4" xfId="10916" xr:uid="{DB7ADFAE-CF2D-467F-807B-BA750E3358BE}"/>
    <cellStyle name="Normal 7 7 6 4 2" xfId="21296" xr:uid="{66578466-A08C-4AFA-B5BC-5E4E89791B6D}"/>
    <cellStyle name="Normal 7 7 6 5" xfId="22989" xr:uid="{816A3C82-EF97-4D9A-B226-C5314D42E218}"/>
    <cellStyle name="Normal 7 7 6 6" xfId="13505" xr:uid="{6E0DF169-7B30-43CB-8A82-A2C432D548E4}"/>
    <cellStyle name="Normal 7 7 7" xfId="2490" xr:uid="{00000000-0005-0000-0000-00004B090000}"/>
    <cellStyle name="Normal 7 7 7 2" xfId="5774" xr:uid="{615CF55C-5858-42D6-9029-1D0E586CDA6B}"/>
    <cellStyle name="Normal 7 7 7 2 2" xfId="28096" xr:uid="{769996D8-286A-491D-A186-0B38D0DFAC63}"/>
    <cellStyle name="Normal 7 7 7 2 3" xfId="15161" xr:uid="{C65C49A5-3E9C-4503-8446-C9AEC63DAC9E}"/>
    <cellStyle name="Normal 7 7 7 3" xfId="7614" xr:uid="{92F93284-4B3E-428B-B6C2-ED6E69337A90}"/>
    <cellStyle name="Normal 7 7 7 3 2" xfId="17994" xr:uid="{B72C03A7-4BE7-4FD8-9CD2-E00C8E50581D}"/>
    <cellStyle name="Normal 7 7 7 4" xfId="10447" xr:uid="{16A95490-056D-447E-A776-9D50F4B56E51}"/>
    <cellStyle name="Normal 7 7 7 4 2" xfId="20827" xr:uid="{885B6FAB-364E-4C48-8C9F-4A2E219AAB58}"/>
    <cellStyle name="Normal 7 7 7 5" xfId="23312" xr:uid="{D84AA36F-B8A6-41BB-B4EF-78ABA913D2CD}"/>
    <cellStyle name="Normal 7 7 7 6" xfId="12877" xr:uid="{51741595-A603-4C13-8BE4-D5040003A8A2}"/>
    <cellStyle name="Normal 7 7 8" xfId="2184" xr:uid="{00000000-0005-0000-0000-000034090000}"/>
    <cellStyle name="Normal 7 7 8 2" xfId="7310" xr:uid="{8A50AE7F-CCBF-4D2F-BFB9-C1DB2900D60F}"/>
    <cellStyle name="Normal 7 7 8 2 2" xfId="17690" xr:uid="{C0AD61CF-C327-4565-A0B7-69375C2AFFA1}"/>
    <cellStyle name="Normal 7 7 8 3" xfId="10143" xr:uid="{DA9A460A-D310-4A38-B03C-688489590AC9}"/>
    <cellStyle name="Normal 7 7 8 3 2" xfId="20523" xr:uid="{190AFA82-0FA9-45BA-8F06-D61F6BC89869}"/>
    <cellStyle name="Normal 7 7 8 4" xfId="25028" xr:uid="{92A3C3C0-6143-4185-B2A5-8EF3EAEDE877}"/>
    <cellStyle name="Normal 7 7 8 5" xfId="14857" xr:uid="{5BC75154-B7D6-411C-8490-0363E25D9F80}"/>
    <cellStyle name="Normal 7 7 9" xfId="4089" xr:uid="{E2D62470-0D7C-4BCF-8C41-AF626EEE8446}"/>
    <cellStyle name="Normal 7 7 9 2" xfId="8865" xr:uid="{CF944BA7-FF91-4800-BCE3-BDFB2D3CF169}"/>
    <cellStyle name="Normal 7 7 9 2 2" xfId="19245" xr:uid="{F6804887-5FD8-46C0-93BF-ABEB1F4B4B99}"/>
    <cellStyle name="Normal 7 7 9 3" xfId="11698" xr:uid="{DEF9A11B-AF1B-4FC1-8C44-FAF365916466}"/>
    <cellStyle name="Normal 7 7 9 3 2" xfId="22078" xr:uid="{6C9F6523-AC60-46B2-A5DC-FBC016E9FE01}"/>
    <cellStyle name="Normal 7 7 9 4" xfId="16412" xr:uid="{C660FAB7-D96F-4E6C-833A-6DA3D1214498}"/>
    <cellStyle name="Normal 7 8" xfId="1521" xr:uid="{00000000-0005-0000-0000-0000CA070000}"/>
    <cellStyle name="Normal 7 8 10" xfId="5516" xr:uid="{7981F872-048D-44EB-862C-1863490B0EF3}"/>
    <cellStyle name="Normal 7 8 10 2" xfId="14812" xr:uid="{B43B2494-97F5-4498-91B3-E36B565F3B59}"/>
    <cellStyle name="Normal 7 8 11" xfId="7265" xr:uid="{ED7C597E-FD30-4964-9838-BC946C5800E4}"/>
    <cellStyle name="Normal 7 8 11 2" xfId="17645" xr:uid="{CCE1DC93-0221-401E-AF5B-99672ED397DD}"/>
    <cellStyle name="Normal 7 8 12" xfId="10098" xr:uid="{AE0BFB9E-5501-4680-9948-5E84422DA893}"/>
    <cellStyle name="Normal 7 8 12 2" xfId="20478" xr:uid="{4A988483-51E0-412E-9E59-46CEE99C3B41}"/>
    <cellStyle name="Normal 7 8 13" xfId="23700" xr:uid="{BC4496E3-8A18-485B-A7D4-66FE424DFB75}"/>
    <cellStyle name="Normal 7 8 14" xfId="12449" xr:uid="{245E7DAD-1C66-4C24-A686-F0D68E215EC8}"/>
    <cellStyle name="Normal 7 8 2" xfId="1522" xr:uid="{00000000-0005-0000-0000-0000CB070000}"/>
    <cellStyle name="Normal 7 8 2 10" xfId="10099" xr:uid="{98E6AF7D-E713-489B-BFB7-2D85F6E3108B}"/>
    <cellStyle name="Normal 7 8 2 10 2" xfId="20479" xr:uid="{EB056CE6-575B-4DD8-9AFC-FBB7EE22E1AB}"/>
    <cellStyle name="Normal 7 8 2 11" xfId="22982" xr:uid="{45D0F1E6-4DB8-4B08-A92C-FB3701D67A71}"/>
    <cellStyle name="Normal 7 8 2 12" xfId="12650" xr:uid="{1E636B80-57F4-4836-93F8-5F92C02DB4FD}"/>
    <cellStyle name="Normal 7 8 2 2" xfId="1523" xr:uid="{00000000-0005-0000-0000-0000CC070000}"/>
    <cellStyle name="Normal 7 8 2 2 2" xfId="3512" xr:uid="{00000000-0005-0000-0000-00004F090000}"/>
    <cellStyle name="Normal 7 8 2 2 2 2" xfId="6563" xr:uid="{EB11A89A-2A16-486D-9877-94B0133CC7BB}"/>
    <cellStyle name="Normal 7 8 2 2 2 2 2" xfId="27805" xr:uid="{D4D9D707-88A0-4231-85BB-C83530677E72}"/>
    <cellStyle name="Normal 7 8 2 2 2 2 3" xfId="27970" xr:uid="{0E38C2FA-C142-40C2-AC01-E3CDFBC457DD}"/>
    <cellStyle name="Normal 7 8 2 2 2 2 4" xfId="16136" xr:uid="{775AB728-5859-44E1-B041-0F14552B37AC}"/>
    <cellStyle name="Normal 7 8 2 2 2 3" xfId="8589" xr:uid="{C295360B-1DD4-49F9-A210-3E30A3B4ADA7}"/>
    <cellStyle name="Normal 7 8 2 2 2 3 2" xfId="28954" xr:uid="{A96E8B5A-B5E3-4393-A017-1CF35E2FEC4F}"/>
    <cellStyle name="Normal 7 8 2 2 2 3 3" xfId="18969" xr:uid="{69662BF9-DE8D-4BE4-884F-6374471AD8D6}"/>
    <cellStyle name="Normal 7 8 2 2 2 4" xfId="11422" xr:uid="{A392603C-B2DC-4FBE-8CDC-44E8105A13FA}"/>
    <cellStyle name="Normal 7 8 2 2 2 4 2" xfId="21802" xr:uid="{5E996602-E6E7-481C-8178-70C4707EBA3B}"/>
    <cellStyle name="Normal 7 8 2 2 2 5" xfId="23013" xr:uid="{DCD7C034-9A83-4037-97BF-2FD1AA3ACAE2}"/>
    <cellStyle name="Normal 7 8 2 2 2 6" xfId="14109" xr:uid="{F9FEBBAB-0B1B-47DF-9D61-26E2BD920E60}"/>
    <cellStyle name="Normal 7 8 2 2 3" xfId="4383" xr:uid="{181487C5-ED9A-4A37-894D-630747EF6A82}"/>
    <cellStyle name="Normal 7 8 2 2 3 2" xfId="9154" xr:uid="{B92BA703-193B-443E-B6AF-1260F9C458B3}"/>
    <cellStyle name="Normal 7 8 2 2 3 2 2" xfId="29197" xr:uid="{FC43AD86-1E18-423C-B688-0218500738C7}"/>
    <cellStyle name="Normal 7 8 2 2 3 2 3" xfId="19534" xr:uid="{0FE7F98E-D0D4-4966-A9D9-4239B84E8749}"/>
    <cellStyle name="Normal 7 8 2 2 3 3" xfId="11987" xr:uid="{B856DF8E-EF2D-498F-84DC-D1432C8127B4}"/>
    <cellStyle name="Normal 7 8 2 2 3 3 2" xfId="22367" xr:uid="{2358B23F-1DEE-4F07-B59D-A3292C0A2663}"/>
    <cellStyle name="Normal 7 8 2 2 3 4" xfId="23072" xr:uid="{F1BD4026-BDBC-4F07-91C3-4E30BDC3DF85}"/>
    <cellStyle name="Normal 7 8 2 2 3 5" xfId="16701" xr:uid="{FD13EB93-12BC-4106-97A5-C49FF5588DA9}"/>
    <cellStyle name="Normal 7 8 2 2 4" xfId="5518" xr:uid="{EB844901-5740-434A-ABC2-996F0C577A1A}"/>
    <cellStyle name="Normal 7 8 2 2 4 2" xfId="26185" xr:uid="{7FA8E3E1-04EC-4115-A9E7-91413201C243}"/>
    <cellStyle name="Normal 7 8 2 2 4 3" xfId="14814" xr:uid="{DCF72E2C-A73D-4F52-94E9-921263AA7C3D}"/>
    <cellStyle name="Normal 7 8 2 2 5" xfId="7267" xr:uid="{1F8FFE9A-266A-4C02-A0C9-CB629DCE7BAD}"/>
    <cellStyle name="Normal 7 8 2 2 5 2" xfId="17647" xr:uid="{0801D49D-F350-43B3-85F7-61957A26FD37}"/>
    <cellStyle name="Normal 7 8 2 2 6" xfId="10100" xr:uid="{CF486B53-1EF7-4F7D-B81D-F3F7AA9623BB}"/>
    <cellStyle name="Normal 7 8 2 2 6 2" xfId="20480" xr:uid="{80E59977-4A31-44FE-85B3-9C47708D4A4C}"/>
    <cellStyle name="Normal 7 8 2 2 7" xfId="23681" xr:uid="{0F8BCB19-1DD6-48E6-9826-552942CAF682}"/>
    <cellStyle name="Normal 7 8 2 2 8" xfId="13337" xr:uid="{BE9509A6-58F3-4D8C-80F0-E71C155159CC}"/>
    <cellStyle name="Normal 7 8 2 3" xfId="3513" xr:uid="{00000000-0005-0000-0000-000050090000}"/>
    <cellStyle name="Normal 7 8 2 3 2" xfId="4614" xr:uid="{5A62E504-BFEF-479B-8457-B6A288D1F681}"/>
    <cellStyle name="Normal 7 8 2 3 2 2" xfId="9385" xr:uid="{DD36251F-A545-494E-9EB8-8B904ACA1F5C}"/>
    <cellStyle name="Normal 7 8 2 3 2 2 2" xfId="29351" xr:uid="{705B83BD-F576-4B59-AA3B-6007ABF9EC06}"/>
    <cellStyle name="Normal 7 8 2 3 2 2 3" xfId="19765" xr:uid="{A8D76510-D2B7-4243-943D-05D55F002E54}"/>
    <cellStyle name="Normal 7 8 2 3 2 3" xfId="12218" xr:uid="{DBCF99F1-5F0F-4C40-BA23-FA3AD5209E84}"/>
    <cellStyle name="Normal 7 8 2 3 2 3 2" xfId="22598" xr:uid="{FD9CC561-FB12-4D75-9BE3-1579F0A75E0E}"/>
    <cellStyle name="Normal 7 8 2 3 2 4" xfId="25437" xr:uid="{00CB64E5-E46F-41F4-BAA8-8E628BDE07F1}"/>
    <cellStyle name="Normal 7 8 2 3 2 5" xfId="16932" xr:uid="{62A17E90-746E-4F3A-8C7B-70DBF6036AF8}"/>
    <cellStyle name="Normal 7 8 2 3 3" xfId="6564" xr:uid="{27986DCB-B1DC-40F6-A174-53689B211438}"/>
    <cellStyle name="Normal 7 8 2 3 3 2" xfId="26975" xr:uid="{84F835E7-00DF-47D1-8CAE-1B42976D3EDF}"/>
    <cellStyle name="Normal 7 8 2 3 3 3" xfId="16137" xr:uid="{5206AF1D-AFCA-4ECA-BBF7-E6417F40CA01}"/>
    <cellStyle name="Normal 7 8 2 3 4" xfId="8590" xr:uid="{E3CDF305-8586-426D-9FF9-0AFA0D1F449F}"/>
    <cellStyle name="Normal 7 8 2 3 4 2" xfId="18970" xr:uid="{C0408242-D425-4401-968C-5AD5688825AE}"/>
    <cellStyle name="Normal 7 8 2 3 5" xfId="11423" xr:uid="{9E6A4A17-DB2E-4A2A-A3D6-F787EBD6A00B}"/>
    <cellStyle name="Normal 7 8 2 3 5 2" xfId="21803" xr:uid="{89D1F1E4-DBBB-482E-BFF2-27141B03EE8C}"/>
    <cellStyle name="Normal 7 8 2 3 6" xfId="23661" xr:uid="{4B1DE66C-64F1-41DA-91DC-73742ADDC37F}"/>
    <cellStyle name="Normal 7 8 2 3 7" xfId="14110" xr:uid="{17E11527-AF05-4F78-8691-C27919B2D701}"/>
    <cellStyle name="Normal 7 8 2 4" xfId="3511" xr:uid="{00000000-0005-0000-0000-000051090000}"/>
    <cellStyle name="Normal 7 8 2 4 2" xfId="6562" xr:uid="{A6D4913D-5879-467B-A280-0C48BB6872C3}"/>
    <cellStyle name="Normal 7 8 2 4 2 2" xfId="27379" xr:uid="{38B4BD07-92A6-42D7-AAD5-D9D8C7CF672E}"/>
    <cellStyle name="Normal 7 8 2 4 2 3" xfId="16135" xr:uid="{020DC34B-CADE-4C90-993B-F559A47C1798}"/>
    <cellStyle name="Normal 7 8 2 4 3" xfId="8588" xr:uid="{18B383CC-7CD2-4F2C-9F70-5A3D988943B0}"/>
    <cellStyle name="Normal 7 8 2 4 3 2" xfId="18968" xr:uid="{7949896A-5AB4-4936-8AF7-98E234A13FBA}"/>
    <cellStyle name="Normal 7 8 2 4 4" xfId="11421" xr:uid="{2760F4C4-2CCD-4E6E-ADEA-FDBBC7FFEAB8}"/>
    <cellStyle name="Normal 7 8 2 4 4 2" xfId="21801" xr:uid="{C91E5146-3111-48B7-AC29-114C970974AA}"/>
    <cellStyle name="Normal 7 8 2 4 5" xfId="24265" xr:uid="{05B3E0F6-BC97-4AC7-9F0E-E28B1BE63821}"/>
    <cellStyle name="Normal 7 8 2 4 6" xfId="14108" xr:uid="{AF3D29FE-8396-43E5-86B9-0CC7B8E94F3A}"/>
    <cellStyle name="Normal 7 8 2 5" xfId="2524" xr:uid="{00000000-0005-0000-0000-000052090000}"/>
    <cellStyle name="Normal 7 8 2 5 2" xfId="5800" xr:uid="{B5E01D43-3B65-45FA-A334-039D61490BF7}"/>
    <cellStyle name="Normal 7 8 2 5 2 2" xfId="27359" xr:uid="{860D3B7A-9709-4DE5-A844-0E7D2CDA4383}"/>
    <cellStyle name="Normal 7 8 2 5 2 3" xfId="15195" xr:uid="{92547474-EEB8-4256-AB79-31E1D271515A}"/>
    <cellStyle name="Normal 7 8 2 5 3" xfId="7648" xr:uid="{F5A21145-6AA2-46FC-B6FF-81E2D06AC58C}"/>
    <cellStyle name="Normal 7 8 2 5 3 2" xfId="18028" xr:uid="{C28AEDC6-7965-4FB7-B0D8-88E2ECAA28CF}"/>
    <cellStyle name="Normal 7 8 2 5 4" xfId="10481" xr:uid="{A3AF72E2-FBA7-47F0-B7EC-992385FAF200}"/>
    <cellStyle name="Normal 7 8 2 5 4 2" xfId="20861" xr:uid="{CAAB38BC-F8F5-4C05-A3B4-F1F3DAE5FC85}"/>
    <cellStyle name="Normal 7 8 2 5 5" xfId="23628" xr:uid="{91EAADE9-98CE-48E2-9C65-3474F363B367}"/>
    <cellStyle name="Normal 7 8 2 5 6" xfId="12911" xr:uid="{D53D1181-2B21-4600-962D-26238A4D91B1}"/>
    <cellStyle name="Normal 7 8 2 6" xfId="2417" xr:uid="{00000000-0005-0000-0000-00004D090000}"/>
    <cellStyle name="Normal 7 8 2 6 2" xfId="7543" xr:uid="{4BBDB844-567D-4F2C-918E-588DED154556}"/>
    <cellStyle name="Normal 7 8 2 6 2 2" xfId="17923" xr:uid="{1E5AD033-D5DB-41D3-AC15-3E4616AAABCD}"/>
    <cellStyle name="Normal 7 8 2 6 3" xfId="10376" xr:uid="{A80789FB-8635-4088-8FB8-1F154118F636}"/>
    <cellStyle name="Normal 7 8 2 6 3 2" xfId="20756" xr:uid="{F3D022AC-844C-4D9A-BCC4-9E246CB032AA}"/>
    <cellStyle name="Normal 7 8 2 6 4" xfId="22925" xr:uid="{72711CE9-B1EE-440C-B2C6-02F2ADAE74D3}"/>
    <cellStyle name="Normal 7 8 2 6 5" xfId="15090" xr:uid="{59E52D30-B7AF-4FE1-9D2D-00F8595557E6}"/>
    <cellStyle name="Normal 7 8 2 7" xfId="4110" xr:uid="{A481A10B-6E2C-4D73-8310-D857334E757C}"/>
    <cellStyle name="Normal 7 8 2 7 2" xfId="8881" xr:uid="{9F4FE084-34DE-42B7-880E-5C144E9AF5DE}"/>
    <cellStyle name="Normal 7 8 2 7 2 2" xfId="19261" xr:uid="{1594C506-60B3-4F43-BDCD-E05CFA137F95}"/>
    <cellStyle name="Normal 7 8 2 7 3" xfId="11714" xr:uid="{221CF922-AADE-46AC-8510-BF7EF408F268}"/>
    <cellStyle name="Normal 7 8 2 7 3 2" xfId="22094" xr:uid="{754F14C5-F2C0-4DC5-9C13-87EB84D1F0E1}"/>
    <cellStyle name="Normal 7 8 2 7 4" xfId="16428" xr:uid="{BBA87A2A-AE38-4409-81BF-80B51726EA15}"/>
    <cellStyle name="Normal 7 8 2 8" xfId="5517" xr:uid="{262D6E35-57B3-4303-BEF9-07EB06D78BCE}"/>
    <cellStyle name="Normal 7 8 2 8 2" xfId="14813" xr:uid="{BD40D288-C787-445D-8DD7-A64D12806929}"/>
    <cellStyle name="Normal 7 8 2 9" xfId="7266" xr:uid="{3AD3D8CB-D44E-45C6-BA13-F38440D6FD94}"/>
    <cellStyle name="Normal 7 8 2 9 2" xfId="17646" xr:uid="{5393AD59-4FE1-414E-AEA6-1176CD8E42A3}"/>
    <cellStyle name="Normal 7 8 3" xfId="1524" xr:uid="{00000000-0005-0000-0000-0000CD070000}"/>
    <cellStyle name="Normal 7 8 3 10" xfId="24304" xr:uid="{8C96402B-7A63-440D-9D79-E19639779125}"/>
    <cellStyle name="Normal 7 8 3 11" xfId="12808" xr:uid="{DB3E63EC-B741-4DAA-97A4-C7A717BB0536}"/>
    <cellStyle name="Normal 7 8 3 2" xfId="2853" xr:uid="{00000000-0005-0000-0000-000054090000}"/>
    <cellStyle name="Normal 7 8 3 2 2" xfId="3515" xr:uid="{00000000-0005-0000-0000-000055090000}"/>
    <cellStyle name="Normal 7 8 3 2 2 2" xfId="6566" xr:uid="{5F679275-388E-4DF5-A8C1-F368856D0BE9}"/>
    <cellStyle name="Normal 7 8 3 2 2 2 2" xfId="27416" xr:uid="{EA4A2A04-CA1C-4799-8E31-F36759F6D1EB}"/>
    <cellStyle name="Normal 7 8 3 2 2 2 3" xfId="16139" xr:uid="{AE97444A-3633-4376-9F42-1EF7704EE280}"/>
    <cellStyle name="Normal 7 8 3 2 2 3" xfId="8592" xr:uid="{D94C4494-9D51-476C-B06F-86FD219070DF}"/>
    <cellStyle name="Normal 7 8 3 2 2 3 2" xfId="18972" xr:uid="{86417FD9-8B80-42FD-8C16-BECDA3492506}"/>
    <cellStyle name="Normal 7 8 3 2 2 4" xfId="11425" xr:uid="{F321C522-BC0B-4F7F-9F94-B7DD28CE0DAA}"/>
    <cellStyle name="Normal 7 8 3 2 2 4 2" xfId="21805" xr:uid="{0491B24F-58A0-4377-91A8-0057DE8B8BA6}"/>
    <cellStyle name="Normal 7 8 3 2 2 5" xfId="23667" xr:uid="{4A3BB38C-4BD3-4D97-A6F2-6AF8C60051A1}"/>
    <cellStyle name="Normal 7 8 3 2 2 6" xfId="14112" xr:uid="{262A541D-2908-49D0-AE47-9CFEB11EA45E}"/>
    <cellStyle name="Normal 7 8 3 2 3" xfId="4384" xr:uid="{447CA688-1CB5-4488-9688-F0FC39F457E7}"/>
    <cellStyle name="Normal 7 8 3 2 3 2" xfId="9155" xr:uid="{9472ADC6-5FA7-43C5-8E8A-FC179E3C965A}"/>
    <cellStyle name="Normal 7 8 3 2 3 2 2" xfId="29198" xr:uid="{29046802-CC24-4D7A-97D1-C3E5B361E82A}"/>
    <cellStyle name="Normal 7 8 3 2 3 2 3" xfId="19535" xr:uid="{78C00EF1-E993-453F-A9DF-3151A693D284}"/>
    <cellStyle name="Normal 7 8 3 2 3 3" xfId="11988" xr:uid="{F27D3773-2AA8-43BA-B778-7D928EBDAE17}"/>
    <cellStyle name="Normal 7 8 3 2 3 3 2" xfId="22368" xr:uid="{39E55BE9-DC07-48E4-938A-830D20F99EC9}"/>
    <cellStyle name="Normal 7 8 3 2 3 4" xfId="25249" xr:uid="{72DB413B-53DF-4302-A428-E119E4495B88}"/>
    <cellStyle name="Normal 7 8 3 2 3 5" xfId="16702" xr:uid="{F6B356A3-9255-4D6C-9E61-6390C91C9D69}"/>
    <cellStyle name="Normal 7 8 3 2 4" xfId="6065" xr:uid="{F968D605-7D64-40BF-8CCB-FB2DAB6C391A}"/>
    <cellStyle name="Normal 7 8 3 2 4 2" xfId="26983" xr:uid="{01D9B581-A7A8-4BAB-A7E1-FCE3D2974942}"/>
    <cellStyle name="Normal 7 8 3 2 4 3" xfId="15521" xr:uid="{42C00365-0F2D-4BAB-842E-0E709346EBA4}"/>
    <cellStyle name="Normal 7 8 3 2 5" xfId="7974" xr:uid="{95BC407F-F74C-4E3D-9938-50C2F949768F}"/>
    <cellStyle name="Normal 7 8 3 2 5 2" xfId="18354" xr:uid="{DCE5B817-D74A-4CD3-8147-595558D089EF}"/>
    <cellStyle name="Normal 7 8 3 2 6" xfId="10807" xr:uid="{B8C225DB-6078-4482-AA5C-1C70A3895AF3}"/>
    <cellStyle name="Normal 7 8 3 2 6 2" xfId="21187" xr:uid="{7A6018B2-F374-4CED-9AAA-90AC3E99C4C4}"/>
    <cellStyle name="Normal 7 8 3 2 7" xfId="24728" xr:uid="{3DEB3E29-5202-498B-9D0F-C835644731F1}"/>
    <cellStyle name="Normal 7 8 3 2 8" xfId="13338" xr:uid="{45B8B451-7B5F-44E6-A86D-77E56F8D188B}"/>
    <cellStyle name="Normal 7 8 3 3" xfId="3516" xr:uid="{00000000-0005-0000-0000-000056090000}"/>
    <cellStyle name="Normal 7 8 3 3 2" xfId="4615" xr:uid="{545C96D4-53A4-49FE-9E61-2C15736C90CB}"/>
    <cellStyle name="Normal 7 8 3 3 2 2" xfId="9386" xr:uid="{79A5723C-07FD-4F6D-8631-A40327F1065A}"/>
    <cellStyle name="Normal 7 8 3 3 2 2 2" xfId="29352" xr:uid="{FA4ED228-F7FE-4F02-BF64-E3A775127185}"/>
    <cellStyle name="Normal 7 8 3 3 2 2 3" xfId="19766" xr:uid="{7A33493D-C470-49B0-B617-A56BDBDEA11A}"/>
    <cellStyle name="Normal 7 8 3 3 2 3" xfId="12219" xr:uid="{B4894758-74D8-4921-A4D7-B66873D171CA}"/>
    <cellStyle name="Normal 7 8 3 3 2 3 2" xfId="22599" xr:uid="{6B41FE89-1689-48EF-BE8F-8A3D18258DE4}"/>
    <cellStyle name="Normal 7 8 3 3 2 4" xfId="25782" xr:uid="{4A8C765C-CE60-4E05-BCBA-80F518920950}"/>
    <cellStyle name="Normal 7 8 3 3 2 5" xfId="16933" xr:uid="{EBEF5521-10CD-46EA-A47F-0CA96F92D68D}"/>
    <cellStyle name="Normal 7 8 3 3 3" xfId="6567" xr:uid="{8E31F363-C67B-425F-A763-46AC5E51AADC}"/>
    <cellStyle name="Normal 7 8 3 3 3 2" xfId="28443" xr:uid="{24FD860C-ACFE-4DA1-8D63-3D4E4A5ACE6D}"/>
    <cellStyle name="Normal 7 8 3 3 3 3" xfId="16140" xr:uid="{D01109C0-C637-4BA0-BF8C-67A36E087A4C}"/>
    <cellStyle name="Normal 7 8 3 3 4" xfId="8593" xr:uid="{21B59F37-7245-4146-91DC-8214B393B363}"/>
    <cellStyle name="Normal 7 8 3 3 4 2" xfId="18973" xr:uid="{D4EF6D4B-8CA2-4100-B044-8B08F70C3AA3}"/>
    <cellStyle name="Normal 7 8 3 3 5" xfId="11426" xr:uid="{6BA334D7-A339-4E1C-A101-90B4533033C5}"/>
    <cellStyle name="Normal 7 8 3 3 5 2" xfId="21806" xr:uid="{B14DC5FE-3B6E-4953-8326-7B0E87E8BE07}"/>
    <cellStyle name="Normal 7 8 3 3 6" xfId="25434" xr:uid="{F714C0B9-5AF8-4523-95D8-0AF3A974EF37}"/>
    <cellStyle name="Normal 7 8 3 3 7" xfId="14113" xr:uid="{571135B5-1290-4B03-B84F-33EE4686B6E3}"/>
    <cellStyle name="Normal 7 8 3 4" xfId="3514" xr:uid="{00000000-0005-0000-0000-000057090000}"/>
    <cellStyle name="Normal 7 8 3 4 2" xfId="6565" xr:uid="{0A120DE1-A606-42C0-B188-7FF0CEB52057}"/>
    <cellStyle name="Normal 7 8 3 4 2 2" xfId="27832" xr:uid="{CB827B41-6E34-4485-ADF1-2424F31EE4F3}"/>
    <cellStyle name="Normal 7 8 3 4 2 3" xfId="16138" xr:uid="{87A7B19C-47C8-4535-9ECA-16F61EDCFC87}"/>
    <cellStyle name="Normal 7 8 3 4 3" xfId="8591" xr:uid="{2AD1F471-9932-47D3-B35E-0B1E1456D63B}"/>
    <cellStyle name="Normal 7 8 3 4 3 2" xfId="18971" xr:uid="{17DBC5E4-D4A5-4CBF-9C48-6D8177A2F7FD}"/>
    <cellStyle name="Normal 7 8 3 4 4" xfId="11424" xr:uid="{A5A26F8D-83E1-4ED5-B907-64DBEFD8ECEC}"/>
    <cellStyle name="Normal 7 8 3 4 4 2" xfId="21804" xr:uid="{2B10B68B-EEA4-4EF7-9927-FB2122CB3644}"/>
    <cellStyle name="Normal 7 8 3 4 5" xfId="23152" xr:uid="{96A3161C-7C39-4EF4-9CBE-677777A6DA38}"/>
    <cellStyle name="Normal 7 8 3 4 6" xfId="14111" xr:uid="{F3F77F57-0BEA-4D8A-864B-0CCC9678FEBF}"/>
    <cellStyle name="Normal 7 8 3 5" xfId="2627" xr:uid="{00000000-0005-0000-0000-000058090000}"/>
    <cellStyle name="Normal 7 8 3 5 2" xfId="5888" xr:uid="{10DE449B-772F-403E-B53E-8F527E3E956C}"/>
    <cellStyle name="Normal 7 8 3 5 2 2" xfId="27197" xr:uid="{6AC8801F-B639-4F85-919C-F455858033E1}"/>
    <cellStyle name="Normal 7 8 3 5 2 3" xfId="15298" xr:uid="{6EB7D2AB-226F-4261-B766-566EE5A8D4DE}"/>
    <cellStyle name="Normal 7 8 3 5 3" xfId="7751" xr:uid="{B4427FDC-18D8-4BF0-9AA9-3DCBE6FB5CB6}"/>
    <cellStyle name="Normal 7 8 3 5 3 2" xfId="18131" xr:uid="{E05F336D-BAC6-4831-9BD5-5EF0C803FCAF}"/>
    <cellStyle name="Normal 7 8 3 5 4" xfId="10584" xr:uid="{E35B07AF-51EB-49EB-8D64-5176635FF471}"/>
    <cellStyle name="Normal 7 8 3 5 4 2" xfId="20964" xr:uid="{D9107844-D4B9-4D7C-BB1D-5797A487AD57}"/>
    <cellStyle name="Normal 7 8 3 5 5" xfId="23741" xr:uid="{9BF79791-BE4B-4383-B162-A69EE8B513CC}"/>
    <cellStyle name="Normal 7 8 3 5 6" xfId="13014" xr:uid="{ED86C5AD-79C9-48EC-B39F-81359DA56D05}"/>
    <cellStyle name="Normal 7 8 3 6" xfId="4232" xr:uid="{59BA6427-845F-4501-AB9A-91D75CDD42EA}"/>
    <cellStyle name="Normal 7 8 3 6 2" xfId="9003" xr:uid="{D698A893-5EAB-4217-B9C3-E2C0C41057C9}"/>
    <cellStyle name="Normal 7 8 3 6 2 2" xfId="19383" xr:uid="{0F0FA002-57F2-45EE-83D3-ECFD5AF5B1AF}"/>
    <cellStyle name="Normal 7 8 3 6 3" xfId="11836" xr:uid="{5F2CCC17-7C1C-4996-8E38-7FCD9236367C}"/>
    <cellStyle name="Normal 7 8 3 6 3 2" xfId="22216" xr:uid="{E03DF7B2-2269-4CD3-9101-3E3AA292BE16}"/>
    <cellStyle name="Normal 7 8 3 6 4" xfId="24180" xr:uid="{B644EC93-CDF4-401E-82A2-1272E92688F2}"/>
    <cellStyle name="Normal 7 8 3 6 5" xfId="16550" xr:uid="{26DEA9EB-1A5A-4FBB-9ADB-0ADCAAD6F035}"/>
    <cellStyle name="Normal 7 8 3 7" xfId="5519" xr:uid="{1255BA54-6F4F-4228-B965-919623B1C04F}"/>
    <cellStyle name="Normal 7 8 3 7 2" xfId="14815" xr:uid="{B74EE7AC-B2ED-4026-9452-F278D7571678}"/>
    <cellStyle name="Normal 7 8 3 8" xfId="7268" xr:uid="{9E615E01-71BB-4B3F-9E38-5297BC321302}"/>
    <cellStyle name="Normal 7 8 3 8 2" xfId="17648" xr:uid="{98EB6D51-3516-4C0D-AD2E-2AD1BC33568F}"/>
    <cellStyle name="Normal 7 8 3 9" xfId="10101" xr:uid="{A57FA0DA-9FD7-4CA6-9CB7-82C9D1601774}"/>
    <cellStyle name="Normal 7 8 3 9 2" xfId="20481" xr:uid="{0A58600F-6701-41B4-8111-EC37D917DB22}"/>
    <cellStyle name="Normal 7 8 4" xfId="1525" xr:uid="{00000000-0005-0000-0000-0000CE070000}"/>
    <cellStyle name="Normal 7 8 4 2" xfId="3517" xr:uid="{00000000-0005-0000-0000-00005A090000}"/>
    <cellStyle name="Normal 7 8 4 2 2" xfId="6568" xr:uid="{2D3B1732-C0C4-4184-9529-9D3397680CCF}"/>
    <cellStyle name="Normal 7 8 4 2 2 2" xfId="26339" xr:uid="{18BA798C-1CAB-4154-8A00-6F8B20C7677C}"/>
    <cellStyle name="Normal 7 8 4 2 2 3" xfId="16141" xr:uid="{2EC925BB-FC79-43F7-9189-F3E0AEB2AAC6}"/>
    <cellStyle name="Normal 7 8 4 2 3" xfId="8594" xr:uid="{E889EDAF-AC51-4E64-B90A-68E56389DFF1}"/>
    <cellStyle name="Normal 7 8 4 2 3 2" xfId="18974" xr:uid="{CF1ED609-EDFD-4B74-BCFC-93DB78C9BEE4}"/>
    <cellStyle name="Normal 7 8 4 2 4" xfId="11427" xr:uid="{C14DD82C-EB00-41EA-81C7-986D104E753A}"/>
    <cellStyle name="Normal 7 8 4 2 4 2" xfId="21807" xr:uid="{28EDE53E-4E23-4C8E-803B-8CF54ADE71C3}"/>
    <cellStyle name="Normal 7 8 4 2 5" xfId="23868" xr:uid="{DAF8F0C6-D633-4834-AF21-6EB4864E869F}"/>
    <cellStyle name="Normal 7 8 4 2 6" xfId="14114" xr:uid="{FC4B95CA-7630-4D5E-9F99-47E4DE000F79}"/>
    <cellStyle name="Normal 7 8 4 3" xfId="4382" xr:uid="{DDDC4B48-D8E9-4CFF-BC48-3733A2D9C0DB}"/>
    <cellStyle name="Normal 7 8 4 3 2" xfId="9153" xr:uid="{88E149B4-AEE7-4B2B-8FC2-3B3D63800B72}"/>
    <cellStyle name="Normal 7 8 4 3 2 2" xfId="29196" xr:uid="{13EE9B69-83F2-4861-9BB9-B19C3E5A5F7A}"/>
    <cellStyle name="Normal 7 8 4 3 2 3" xfId="19533" xr:uid="{146A8993-573F-4BA9-938B-F93667F4DF6B}"/>
    <cellStyle name="Normal 7 8 4 3 3" xfId="11986" xr:uid="{D8F0375E-D6EF-4256-9453-2256BA4E9CE2}"/>
    <cellStyle name="Normal 7 8 4 3 3 2" xfId="22366" xr:uid="{7BB54D95-9672-4655-A145-127DD140A5F0}"/>
    <cellStyle name="Normal 7 8 4 3 4" xfId="25002" xr:uid="{97038F17-365A-4DF1-A989-2DB0119DA142}"/>
    <cellStyle name="Normal 7 8 4 3 5" xfId="16700" xr:uid="{15D63064-F809-4432-A947-3CD3660D0709}"/>
    <cellStyle name="Normal 7 8 4 4" xfId="5520" xr:uid="{12700FF1-E859-4A50-834D-53FEE56265D2}"/>
    <cellStyle name="Normal 7 8 4 4 2" xfId="27925" xr:uid="{7C539E13-FE66-4E42-80B7-588329FD1E86}"/>
    <cellStyle name="Normal 7 8 4 4 3" xfId="14816" xr:uid="{3BC6BBA6-D823-4391-BFF5-F62FFCA43906}"/>
    <cellStyle name="Normal 7 8 4 5" xfId="7269" xr:uid="{09E4D0D4-DD47-4C28-BA61-BC050682ED6E}"/>
    <cellStyle name="Normal 7 8 4 5 2" xfId="17649" xr:uid="{3B1BE631-D436-4B36-A9FC-9578B0B4D703}"/>
    <cellStyle name="Normal 7 8 4 6" xfId="10102" xr:uid="{6EC9376E-3E00-4354-AE8C-26D2158FBB93}"/>
    <cellStyle name="Normal 7 8 4 6 2" xfId="20482" xr:uid="{4470BBFB-6868-457E-AF5E-D56EEAF443BE}"/>
    <cellStyle name="Normal 7 8 4 7" xfId="24920" xr:uid="{5C022206-BF20-4DB4-ACFA-19E9DD733230}"/>
    <cellStyle name="Normal 7 8 4 8" xfId="13336" xr:uid="{C03A58B5-F03B-40CC-8671-B10B50CF5463}"/>
    <cellStyle name="Normal 7 8 5" xfId="3518" xr:uid="{00000000-0005-0000-0000-00005B090000}"/>
    <cellStyle name="Normal 7 8 5 2" xfId="4616" xr:uid="{6FE2DECE-CF5D-4EA3-B482-2923A49B0CAE}"/>
    <cellStyle name="Normal 7 8 5 2 2" xfId="9387" xr:uid="{EB7FA5EB-7F5C-4DD4-ACB2-AEAB0F7C18F4}"/>
    <cellStyle name="Normal 7 8 5 2 2 2" xfId="29353" xr:uid="{7E7B8F39-C9D1-4B60-9B39-DF7E143DCFA4}"/>
    <cellStyle name="Normal 7 8 5 2 2 3" xfId="19767" xr:uid="{B159F4FE-C009-45E2-A5B6-8C6524487467}"/>
    <cellStyle name="Normal 7 8 5 2 3" xfId="12220" xr:uid="{C7BAC334-97E7-456D-B63A-44008174535C}"/>
    <cellStyle name="Normal 7 8 5 2 3 2" xfId="22600" xr:uid="{33603211-998B-4CBE-AD4A-461612197449}"/>
    <cellStyle name="Normal 7 8 5 2 4" xfId="24636" xr:uid="{16505472-9B54-4E8E-A907-73F926F8CEBC}"/>
    <cellStyle name="Normal 7 8 5 2 5" xfId="16934" xr:uid="{F45452EC-FE44-479B-9E32-60AB2B62D4E2}"/>
    <cellStyle name="Normal 7 8 5 3" xfId="6569" xr:uid="{5C36BBD4-913A-4277-A9D3-4A7F6C8E6197}"/>
    <cellStyle name="Normal 7 8 5 3 2" xfId="28508" xr:uid="{56C0E03D-EDAC-4478-B152-E33DFB8842C2}"/>
    <cellStyle name="Normal 7 8 5 3 3" xfId="16142" xr:uid="{7CA00030-135D-4E3B-9825-4467B971B465}"/>
    <cellStyle name="Normal 7 8 5 4" xfId="8595" xr:uid="{3EF1D7D6-C217-49AF-9C72-2054E589F6B3}"/>
    <cellStyle name="Normal 7 8 5 4 2" xfId="18975" xr:uid="{72959006-9EC3-463A-9313-2524A79B09CD}"/>
    <cellStyle name="Normal 7 8 5 5" xfId="11428" xr:uid="{685EB8FE-A462-4983-B49D-13FB883C5612}"/>
    <cellStyle name="Normal 7 8 5 5 2" xfId="21808" xr:uid="{80E81E97-8C0A-4EBE-BAF1-B83D64823B71}"/>
    <cellStyle name="Normal 7 8 5 6" xfId="24437" xr:uid="{560FF643-4B9B-4EF0-A996-EBF2BE331482}"/>
    <cellStyle name="Normal 7 8 5 7" xfId="14115" xr:uid="{889DBCD3-4D9D-4D56-AED3-0D3D13B08F28}"/>
    <cellStyle name="Normal 7 8 6" xfId="3005" xr:uid="{00000000-0005-0000-0000-00005C090000}"/>
    <cellStyle name="Normal 7 8 6 2" xfId="6153" xr:uid="{ECB7BE2F-F1BF-4158-969C-F9ECBA07135F}"/>
    <cellStyle name="Normal 7 8 6 2 2" xfId="28650" xr:uid="{80419F36-A086-4067-833D-EBD603F8F0E4}"/>
    <cellStyle name="Normal 7 8 6 2 3" xfId="15631" xr:uid="{CF2628DF-893E-4F73-A427-DA1C36416A14}"/>
    <cellStyle name="Normal 7 8 6 3" xfId="8084" xr:uid="{9B558696-2698-4280-A3BA-786C8B9EB28D}"/>
    <cellStyle name="Normal 7 8 6 3 2" xfId="18464" xr:uid="{539FCDB9-9685-4A12-88FB-F7D5E54DEA17}"/>
    <cellStyle name="Normal 7 8 6 4" xfId="10917" xr:uid="{BBA3631A-F5B5-4D2E-BC5C-476E2AEBE074}"/>
    <cellStyle name="Normal 7 8 6 4 2" xfId="21297" xr:uid="{8243ADB7-0152-45E1-BCEC-7B4C35B31788}"/>
    <cellStyle name="Normal 7 8 6 5" xfId="23924" xr:uid="{5248020E-73F8-4BD7-B357-541AFA29F228}"/>
    <cellStyle name="Normal 7 8 6 6" xfId="13506" xr:uid="{8526138E-9324-496C-AED5-8C55EE1A18A0}"/>
    <cellStyle name="Normal 7 8 7" xfId="2464" xr:uid="{00000000-0005-0000-0000-00005D090000}"/>
    <cellStyle name="Normal 7 8 7 2" xfId="5754" xr:uid="{C11A75DA-8194-440B-9B8C-0D34AA248DDB}"/>
    <cellStyle name="Normal 7 8 7 2 2" xfId="26764" xr:uid="{807FB85F-D401-4E4D-B3E3-50260B76AA88}"/>
    <cellStyle name="Normal 7 8 7 2 3" xfId="15135" xr:uid="{74DEED31-889A-4695-836C-C5D98706DCF3}"/>
    <cellStyle name="Normal 7 8 7 3" xfId="7588" xr:uid="{542CD4D7-15E3-43F7-8EAA-FCF5E44DFBDF}"/>
    <cellStyle name="Normal 7 8 7 3 2" xfId="17968" xr:uid="{F90E9161-0A68-425A-8227-C2EF28C4EE8A}"/>
    <cellStyle name="Normal 7 8 7 4" xfId="10421" xr:uid="{EC31E704-79D0-40EA-8D9C-CD2D93D13E36}"/>
    <cellStyle name="Normal 7 8 7 4 2" xfId="20801" xr:uid="{9C889ABF-4886-479A-BA81-31468C2AB18D}"/>
    <cellStyle name="Normal 7 8 7 5" xfId="23209" xr:uid="{E84ED942-BD3F-4A1B-980D-B708E4354395}"/>
    <cellStyle name="Normal 7 8 7 6" xfId="12851" xr:uid="{FA02A863-7404-4A05-B219-E910A08E343C}"/>
    <cellStyle name="Normal 7 8 8" xfId="2218" xr:uid="{00000000-0005-0000-0000-00004C090000}"/>
    <cellStyle name="Normal 7 8 8 2" xfId="7344" xr:uid="{61DDE688-2A70-4F2A-B6EE-DE4DE9B40FD2}"/>
    <cellStyle name="Normal 7 8 8 2 2" xfId="17724" xr:uid="{F547AF6E-3139-4C19-B29C-9F548C32EF0D}"/>
    <cellStyle name="Normal 7 8 8 3" xfId="10177" xr:uid="{CF8ECEF6-1BD3-423E-8735-1B48A9AC7EBF}"/>
    <cellStyle name="Normal 7 8 8 3 2" xfId="20557" xr:uid="{760FCA6F-6B42-44AB-B086-38F9E5CE5D2F}"/>
    <cellStyle name="Normal 7 8 8 4" xfId="24354" xr:uid="{59B7BEB4-E380-44D7-965B-F4AE71DC9ECA}"/>
    <cellStyle name="Normal 7 8 8 5" xfId="14891" xr:uid="{4FAD8375-0A0D-4BB1-BDA6-9363022E60FB}"/>
    <cellStyle name="Normal 7 8 9" xfId="4090" xr:uid="{FEACF0C8-3B18-49F1-89D3-9F76FFBE9C2B}"/>
    <cellStyle name="Normal 7 8 9 2" xfId="8866" xr:uid="{044108D4-921D-454F-BC77-7FEBD8D9F1BE}"/>
    <cellStyle name="Normal 7 8 9 2 2" xfId="19246" xr:uid="{3963D2D1-7D47-4D3F-8EEF-DFA1EBBFAD56}"/>
    <cellStyle name="Normal 7 8 9 3" xfId="11699" xr:uid="{7CC49168-E851-4172-8B55-2E2123A2E074}"/>
    <cellStyle name="Normal 7 8 9 3 2" xfId="22079" xr:uid="{1F00B042-48FB-473F-BBE8-03A7A9D3718B}"/>
    <cellStyle name="Normal 7 8 9 4" xfId="16413" xr:uid="{9ECAB39F-081A-4BCF-91F5-E4AF0193581E}"/>
    <cellStyle name="Normal 7 9" xfId="1526" xr:uid="{00000000-0005-0000-0000-0000CF070000}"/>
    <cellStyle name="Normal 7 9 10" xfId="7270" xr:uid="{76B76404-D632-40A0-BB9A-59637784038A}"/>
    <cellStyle name="Normal 7 9 10 2" xfId="17650" xr:uid="{9FC1061D-EC27-4D99-933D-B09A5D9C7F27}"/>
    <cellStyle name="Normal 7 9 11" xfId="10103" xr:uid="{D870EB85-AD4D-4FEB-92BD-E2F68463C43F}"/>
    <cellStyle name="Normal 7 9 11 2" xfId="20483" xr:uid="{B025CEB8-359C-41A1-95E0-E003A49FD9C1}"/>
    <cellStyle name="Normal 7 9 12" xfId="24205" xr:uid="{69CE26CE-3A4C-454E-8F2D-CB9244761167}"/>
    <cellStyle name="Normal 7 9 13" xfId="12432" xr:uid="{AC04919D-675B-4B08-8270-6BD19B73D1B5}"/>
    <cellStyle name="Normal 7 9 2" xfId="1527" xr:uid="{00000000-0005-0000-0000-0000D0070000}"/>
    <cellStyle name="Normal 7 9 2 10" xfId="10104" xr:uid="{E8C46142-E8B2-4D5F-8EE2-1212BE095953}"/>
    <cellStyle name="Normal 7 9 2 10 2" xfId="20484" xr:uid="{3961B3AA-27FD-4F2D-81A3-D6F4042000D3}"/>
    <cellStyle name="Normal 7 9 2 11" xfId="24029" xr:uid="{47681A00-42C3-4ED8-88C1-F08154E55A54}"/>
    <cellStyle name="Normal 7 9 2 12" xfId="12651" xr:uid="{8C56996B-E01D-467A-82C7-7D82C4130E86}"/>
    <cellStyle name="Normal 7 9 2 2" xfId="1528" xr:uid="{00000000-0005-0000-0000-0000D1070000}"/>
    <cellStyle name="Normal 7 9 2 2 2" xfId="3520" xr:uid="{00000000-0005-0000-0000-000061090000}"/>
    <cellStyle name="Normal 7 9 2 2 2 2" xfId="6571" xr:uid="{08851B5F-A0C6-4173-92C6-3E7000C8619F}"/>
    <cellStyle name="Normal 7 9 2 2 2 2 2" xfId="27103" xr:uid="{CEE07C7C-3E03-42D2-943B-38879DADD3F3}"/>
    <cellStyle name="Normal 7 9 2 2 2 2 3" xfId="26804" xr:uid="{D5E4D8DD-3FA5-4219-8507-710DA5DB159F}"/>
    <cellStyle name="Normal 7 9 2 2 2 2 4" xfId="16144" xr:uid="{F0204F73-FBE0-4809-A492-AAEF4FFB1D37}"/>
    <cellStyle name="Normal 7 9 2 2 2 3" xfId="8597" xr:uid="{89A1D3EC-64C2-4849-B353-0D2924A8D8FC}"/>
    <cellStyle name="Normal 7 9 2 2 2 3 2" xfId="28955" xr:uid="{5F917D48-4F1B-4B93-A25D-AD1D9110EBB6}"/>
    <cellStyle name="Normal 7 9 2 2 2 3 3" xfId="18977" xr:uid="{5F01B0CE-0AEF-40AE-8AF6-6394A42860FE}"/>
    <cellStyle name="Normal 7 9 2 2 2 4" xfId="11430" xr:uid="{5B92965B-4502-425D-8343-5002168817EF}"/>
    <cellStyle name="Normal 7 9 2 2 2 4 2" xfId="21810" xr:uid="{EC4382FD-FB15-4D27-8555-27EFDA1B470C}"/>
    <cellStyle name="Normal 7 9 2 2 2 5" xfId="25291" xr:uid="{99CC8E3D-D4B8-4B8A-BCE4-EDCA6176E377}"/>
    <cellStyle name="Normal 7 9 2 2 2 6" xfId="14117" xr:uid="{57595528-7EB4-4445-8F59-1E354DAFFCE0}"/>
    <cellStyle name="Normal 7 9 2 2 3" xfId="4385" xr:uid="{EB528A48-2B64-4BDC-8BAB-0FE57D1C1D8E}"/>
    <cellStyle name="Normal 7 9 2 2 3 2" xfId="9156" xr:uid="{E8D964A0-F164-4946-80DB-AB8D069D5C9F}"/>
    <cellStyle name="Normal 7 9 2 2 3 2 2" xfId="29199" xr:uid="{D58B8F9A-5BDF-468E-8C95-FE715D3C18B6}"/>
    <cellStyle name="Normal 7 9 2 2 3 2 3" xfId="19536" xr:uid="{C3ACBE5E-39B4-4333-B2B5-F5429CC797E6}"/>
    <cellStyle name="Normal 7 9 2 2 3 3" xfId="11989" xr:uid="{0D94B800-EF91-4226-824B-57DB58AA52C0}"/>
    <cellStyle name="Normal 7 9 2 2 3 3 2" xfId="22369" xr:uid="{A565410B-6B4B-47B2-A417-B3C674410799}"/>
    <cellStyle name="Normal 7 9 2 2 3 4" xfId="25315" xr:uid="{EA531831-9B22-4B41-ACD8-704165E0FA10}"/>
    <cellStyle name="Normal 7 9 2 2 3 5" xfId="16703" xr:uid="{9C4EFBA3-6C6E-49BD-AC85-870512FC7371}"/>
    <cellStyle name="Normal 7 9 2 2 4" xfId="5523" xr:uid="{18BC8DA5-668A-4E08-B837-D6E5D5825294}"/>
    <cellStyle name="Normal 7 9 2 2 4 2" xfId="28165" xr:uid="{389B0291-07E3-4E2E-9500-1F54470578F6}"/>
    <cellStyle name="Normal 7 9 2 2 4 3" xfId="14819" xr:uid="{4A15D896-DA51-48D9-8AAD-A328E02E30F3}"/>
    <cellStyle name="Normal 7 9 2 2 5" xfId="7272" xr:uid="{02FE9ED2-AE5C-4F82-AC53-CE84C785F709}"/>
    <cellStyle name="Normal 7 9 2 2 5 2" xfId="17652" xr:uid="{E1DCDE85-C82F-40FA-9E8E-32D8F09DF505}"/>
    <cellStyle name="Normal 7 9 2 2 6" xfId="10105" xr:uid="{9A763DA3-65C7-470B-B90A-0B57D73D284E}"/>
    <cellStyle name="Normal 7 9 2 2 6 2" xfId="20485" xr:uid="{491B9786-B64D-46A4-9AB6-CF8D6286570A}"/>
    <cellStyle name="Normal 7 9 2 2 7" xfId="25340" xr:uid="{E73C036E-A05A-4DA2-9D76-D70653EB3182}"/>
    <cellStyle name="Normal 7 9 2 2 8" xfId="13340" xr:uid="{E35BAE62-FA84-42DC-B6E0-509D12519BE2}"/>
    <cellStyle name="Normal 7 9 2 3" xfId="3521" xr:uid="{00000000-0005-0000-0000-000062090000}"/>
    <cellStyle name="Normal 7 9 2 3 2" xfId="4617" xr:uid="{3CBC5E3B-62D7-4DB8-815F-3B4712A8F13D}"/>
    <cellStyle name="Normal 7 9 2 3 2 2" xfId="9388" xr:uid="{7AABAB45-D7FE-46BE-9046-290BB631FB24}"/>
    <cellStyle name="Normal 7 9 2 3 2 2 2" xfId="29354" xr:uid="{324F7A9F-FE78-4615-8C4D-FF47E462CCC9}"/>
    <cellStyle name="Normal 7 9 2 3 2 2 3" xfId="19768" xr:uid="{F5587A6F-B2B0-4149-839D-414E408BA8D0}"/>
    <cellStyle name="Normal 7 9 2 3 2 3" xfId="12221" xr:uid="{B475D31E-70F6-438B-8C9E-ECB57843A29A}"/>
    <cellStyle name="Normal 7 9 2 3 2 3 2" xfId="22601" xr:uid="{BADAC9A4-43D9-4F92-BD81-0DADED5F81E3}"/>
    <cellStyle name="Normal 7 9 2 3 2 4" xfId="22799" xr:uid="{FCC204BA-D332-4134-B6DB-AEF25B42614C}"/>
    <cellStyle name="Normal 7 9 2 3 2 5" xfId="16935" xr:uid="{CCB1FEA2-2B68-4F1C-9FD9-C4B2B1D7B967}"/>
    <cellStyle name="Normal 7 9 2 3 3" xfId="6572" xr:uid="{71E69CFC-40E7-4104-BFBA-4DBE33C2F82D}"/>
    <cellStyle name="Normal 7 9 2 3 3 2" xfId="26622" xr:uid="{F58E0E78-8ECE-42E0-96CB-0D7D2E1A5464}"/>
    <cellStyle name="Normal 7 9 2 3 3 3" xfId="16145" xr:uid="{8D530DF0-F5EF-41BD-A2D4-B3FC36911876}"/>
    <cellStyle name="Normal 7 9 2 3 4" xfId="8598" xr:uid="{CDA5547D-2F80-4A49-B0B1-AB2FA1B1084B}"/>
    <cellStyle name="Normal 7 9 2 3 4 2" xfId="18978" xr:uid="{2236DDA7-9D03-4C60-B54C-5924CE083B3C}"/>
    <cellStyle name="Normal 7 9 2 3 5" xfId="11431" xr:uid="{9791950E-AE78-4758-9E42-C1AECEDCC64D}"/>
    <cellStyle name="Normal 7 9 2 3 5 2" xfId="21811" xr:uid="{83B9B04D-4243-406B-ABFC-78F92A017694}"/>
    <cellStyle name="Normal 7 9 2 3 6" xfId="23912" xr:uid="{E58699ED-2530-462B-88C0-F1DA833FB6D3}"/>
    <cellStyle name="Normal 7 9 2 3 7" xfId="14118" xr:uid="{2D4AAA1A-2B8B-40C1-9A1E-00B7BC6FC7D8}"/>
    <cellStyle name="Normal 7 9 2 4" xfId="3519" xr:uid="{00000000-0005-0000-0000-000063090000}"/>
    <cellStyle name="Normal 7 9 2 4 2" xfId="6570" xr:uid="{0678E052-A05D-47FC-9CF2-7856977E5B03}"/>
    <cellStyle name="Normal 7 9 2 4 2 2" xfId="27943" xr:uid="{3A9EC0DA-80EC-450F-9518-A60478D3153D}"/>
    <cellStyle name="Normal 7 9 2 4 2 3" xfId="16143" xr:uid="{35D206DD-1A1E-4F56-BB7A-53C0916F54B3}"/>
    <cellStyle name="Normal 7 9 2 4 3" xfId="8596" xr:uid="{CDC1C0DC-7ED4-43F3-A6D6-B09549999CB6}"/>
    <cellStyle name="Normal 7 9 2 4 3 2" xfId="18976" xr:uid="{CC7E147F-2D79-4243-B86F-0A56D99A4F7D}"/>
    <cellStyle name="Normal 7 9 2 4 4" xfId="11429" xr:uid="{780E7390-0FB8-4182-9798-6692B3F5C71A}"/>
    <cellStyle name="Normal 7 9 2 4 4 2" xfId="21809" xr:uid="{B7712B30-F3F0-4E71-95FB-C62553CC3BDF}"/>
    <cellStyle name="Normal 7 9 2 4 5" xfId="24355" xr:uid="{8A7F2BD6-0CA8-4A18-9356-1337DE2860AA}"/>
    <cellStyle name="Normal 7 9 2 4 6" xfId="14116" xr:uid="{0AE5AA18-0D24-4CE0-A9B1-8E4BFA177CD5}"/>
    <cellStyle name="Normal 7 9 2 5" xfId="2610" xr:uid="{00000000-0005-0000-0000-000064090000}"/>
    <cellStyle name="Normal 7 9 2 5 2" xfId="5873" xr:uid="{02EC3617-103E-479F-BD91-557718149D0F}"/>
    <cellStyle name="Normal 7 9 2 5 2 2" xfId="27172" xr:uid="{B13239FD-9AD8-4D87-BD9B-30459B012047}"/>
    <cellStyle name="Normal 7 9 2 5 2 3" xfId="15281" xr:uid="{525DCEDE-148E-4FA1-9F80-FA1DD04D1FD9}"/>
    <cellStyle name="Normal 7 9 2 5 3" xfId="7734" xr:uid="{205D57FB-2FDB-4E35-995D-6CAC7E85399C}"/>
    <cellStyle name="Normal 7 9 2 5 3 2" xfId="18114" xr:uid="{5EB5B4F1-ADC4-4B88-A39E-84C73F0E9D54}"/>
    <cellStyle name="Normal 7 9 2 5 4" xfId="10567" xr:uid="{4D04A9D9-B538-4A30-9770-CDF7E0117AE7}"/>
    <cellStyle name="Normal 7 9 2 5 4 2" xfId="20947" xr:uid="{18912B82-CF5D-4537-98C1-8DAAB5D0F50B}"/>
    <cellStyle name="Normal 7 9 2 5 5" xfId="24966" xr:uid="{2F0DDD04-8A76-43E6-BA13-A08E98458436}"/>
    <cellStyle name="Normal 7 9 2 5 6" xfId="12997" xr:uid="{C487D90F-46AF-4631-AB02-F6BE425059FA}"/>
    <cellStyle name="Normal 7 9 2 6" xfId="2418" xr:uid="{00000000-0005-0000-0000-00005F090000}"/>
    <cellStyle name="Normal 7 9 2 6 2" xfId="7544" xr:uid="{F30F222B-9441-437C-A6E0-AB2324CAF431}"/>
    <cellStyle name="Normal 7 9 2 6 2 2" xfId="17924" xr:uid="{D512FE79-C220-4CDE-BC43-6B9FBDDEB87F}"/>
    <cellStyle name="Normal 7 9 2 6 3" xfId="10377" xr:uid="{D89C89ED-B3E0-4384-BC77-325D7C4FD9B0}"/>
    <cellStyle name="Normal 7 9 2 6 3 2" xfId="20757" xr:uid="{2474CED3-A43B-4BE4-8430-346C113529AC}"/>
    <cellStyle name="Normal 7 9 2 6 4" xfId="24959" xr:uid="{550406FD-A150-47E6-9976-E76297CE33A1}"/>
    <cellStyle name="Normal 7 9 2 6 5" xfId="15091" xr:uid="{C83A44F1-13EB-40E5-8915-4667757BAC52}"/>
    <cellStyle name="Normal 7 9 2 7" xfId="4111" xr:uid="{36B8797F-B026-4C66-AFCC-B9C1561C0C3E}"/>
    <cellStyle name="Normal 7 9 2 7 2" xfId="8882" xr:uid="{43CDC3D9-BA1E-48A2-A621-662AA63CF995}"/>
    <cellStyle name="Normal 7 9 2 7 2 2" xfId="19262" xr:uid="{E3962313-9FA7-4DD6-996F-E16BB0636A3E}"/>
    <cellStyle name="Normal 7 9 2 7 3" xfId="11715" xr:uid="{4161F892-B5CC-433F-905F-6E4810BBB2DC}"/>
    <cellStyle name="Normal 7 9 2 7 3 2" xfId="22095" xr:uid="{90F7AEA4-E403-4901-A36D-A8A0F46E7D5C}"/>
    <cellStyle name="Normal 7 9 2 7 4" xfId="16429" xr:uid="{E259559B-E094-468A-B09B-CD3885E79875}"/>
    <cellStyle name="Normal 7 9 2 8" xfId="5522" xr:uid="{98E0A974-EB5B-4BF5-B155-2665B9E0977B}"/>
    <cellStyle name="Normal 7 9 2 8 2" xfId="14818" xr:uid="{6E89D7F4-0805-46B7-9E60-9A344E5140B1}"/>
    <cellStyle name="Normal 7 9 2 9" xfId="7271" xr:uid="{D2DBE619-47FE-4865-9554-1EE6952CBB47}"/>
    <cellStyle name="Normal 7 9 2 9 2" xfId="17651" xr:uid="{F78EBC94-14F7-4DF1-8ADE-C5E769662C9F}"/>
    <cellStyle name="Normal 7 9 3" xfId="1529" xr:uid="{00000000-0005-0000-0000-0000D2070000}"/>
    <cellStyle name="Normal 7 9 3 2" xfId="3522" xr:uid="{00000000-0005-0000-0000-000066090000}"/>
    <cellStyle name="Normal 7 9 3 2 2" xfId="6573" xr:uid="{9F0A2FA7-3928-4EB9-A863-E47676CD7690}"/>
    <cellStyle name="Normal 7 9 3 2 2 2" xfId="25685" xr:uid="{7C940A72-1C14-4D0A-B528-F3F82AED5172}"/>
    <cellStyle name="Normal 7 9 3 2 2 3" xfId="26414" xr:uid="{0CC7C559-802F-4B94-AA77-4C0A16656359}"/>
    <cellStyle name="Normal 7 9 3 2 2 4" xfId="16146" xr:uid="{49D0CC1E-D9B2-48D9-8085-08641E1A7354}"/>
    <cellStyle name="Normal 7 9 3 2 3" xfId="8599" xr:uid="{5D1E7105-FCF4-4747-80CD-AAF0B5E4D8EC}"/>
    <cellStyle name="Normal 7 9 3 2 3 2" xfId="28956" xr:uid="{32FBB707-5394-4C92-83F9-7C9EF9C45FD5}"/>
    <cellStyle name="Normal 7 9 3 2 3 3" xfId="18979" xr:uid="{E4638DAA-1718-4007-9964-207D65BA3D50}"/>
    <cellStyle name="Normal 7 9 3 2 4" xfId="11432" xr:uid="{8F06EF70-C52F-4EE6-A142-976E630723EC}"/>
    <cellStyle name="Normal 7 9 3 2 4 2" xfId="21812" xr:uid="{5E25D8AD-D880-4A1C-A626-6B9B0DB887FF}"/>
    <cellStyle name="Normal 7 9 3 2 5" xfId="24036" xr:uid="{B900FF44-0CD6-47EE-BE3E-92F621776826}"/>
    <cellStyle name="Normal 7 9 3 2 6" xfId="14119" xr:uid="{92C9E29A-A929-4803-9480-90B080FCCAA0}"/>
    <cellStyle name="Normal 7 9 3 3" xfId="2854" xr:uid="{00000000-0005-0000-0000-000067090000}"/>
    <cellStyle name="Normal 7 9 3 3 2" xfId="6066" xr:uid="{552C9DB8-F2FE-4DB7-87DD-2637543458B4}"/>
    <cellStyle name="Normal 7 9 3 3 2 2" xfId="27098" xr:uid="{C305AF17-1FC2-42EB-9385-6EB7FB692611}"/>
    <cellStyle name="Normal 7 9 3 3 2 3" xfId="15522" xr:uid="{00B05003-6DAD-46AB-8D7A-3081755121F7}"/>
    <cellStyle name="Normal 7 9 3 3 3" xfId="7975" xr:uid="{96CEEA5A-E54D-4FE3-8D32-B1F5FE07FF7E}"/>
    <cellStyle name="Normal 7 9 3 3 3 2" xfId="18355" xr:uid="{C2185AB7-E1D9-4136-A3D8-3FE27D6DAC9A}"/>
    <cellStyle name="Normal 7 9 3 3 4" xfId="10808" xr:uid="{56A3599A-7953-459B-A1A3-4A71B18D1E50}"/>
    <cellStyle name="Normal 7 9 3 3 4 2" xfId="21188" xr:uid="{04356900-E566-4A9B-AB64-9298087B8874}"/>
    <cellStyle name="Normal 7 9 3 3 5" xfId="22976" xr:uid="{80DE1E42-C673-47AD-B52E-CA9A21F5EB24}"/>
    <cellStyle name="Normal 7 9 3 3 6" xfId="13339" xr:uid="{2EBF2D73-5A9B-4896-A377-105375220801}"/>
    <cellStyle name="Normal 7 9 3 4" xfId="4233" xr:uid="{009F3A9E-D472-4C57-A8C3-6EC8071C48E8}"/>
    <cellStyle name="Normal 7 9 3 4 2" xfId="9004" xr:uid="{89A1C875-00DB-4A28-BCFE-966AC653E27C}"/>
    <cellStyle name="Normal 7 9 3 4 2 2" xfId="29077" xr:uid="{3407352C-E7D0-44FC-BE36-DC3434CC1F7E}"/>
    <cellStyle name="Normal 7 9 3 4 2 3" xfId="19384" xr:uid="{6A467CD1-AD66-4DE1-A7EC-FE546128C4B6}"/>
    <cellStyle name="Normal 7 9 3 4 3" xfId="11837" xr:uid="{94A68735-F083-4BB4-A6F2-891A9D3076A4}"/>
    <cellStyle name="Normal 7 9 3 4 3 2" xfId="22217" xr:uid="{DF5D69F8-067E-4B5B-9C60-25DFF1B221CF}"/>
    <cellStyle name="Normal 7 9 3 4 4" xfId="25300" xr:uid="{A333E4D4-8266-4CAC-9652-DF09A9050DE2}"/>
    <cellStyle name="Normal 7 9 3 4 5" xfId="16551" xr:uid="{BA17A702-172F-4B25-A816-765D2D3BF28F}"/>
    <cellStyle name="Normal 7 9 3 5" xfId="5524" xr:uid="{E23AF0C2-CA43-438E-8DB3-48A5553C1FFF}"/>
    <cellStyle name="Normal 7 9 3 5 2" xfId="26740" xr:uid="{9A010853-80A8-43CE-9504-53BB5BD6511A}"/>
    <cellStyle name="Normal 7 9 3 5 3" xfId="14820" xr:uid="{EBC047F0-F2C2-4A19-B843-85B9C3176CDD}"/>
    <cellStyle name="Normal 7 9 3 6" xfId="7273" xr:uid="{270FBFB5-488C-4813-B979-BE8050EF08E5}"/>
    <cellStyle name="Normal 7 9 3 6 2" xfId="17653" xr:uid="{380EE030-134D-4F2D-B8F3-937D0548DDD5}"/>
    <cellStyle name="Normal 7 9 3 7" xfId="10106" xr:uid="{AACECB7E-D3E8-45EC-9BA8-3B9034382EBF}"/>
    <cellStyle name="Normal 7 9 3 7 2" xfId="20486" xr:uid="{FF0948E6-3860-47FA-8C35-5FB7EBF99BE8}"/>
    <cellStyle name="Normal 7 9 3 8" xfId="25235" xr:uid="{2B26FE36-D5EB-49E0-8D5B-041DA3CE7730}"/>
    <cellStyle name="Normal 7 9 3 9" xfId="12809" xr:uid="{1E100D0D-8A53-490A-AD82-5F618450BFD0}"/>
    <cellStyle name="Normal 7 9 4" xfId="1530" xr:uid="{00000000-0005-0000-0000-0000D3070000}"/>
    <cellStyle name="Normal 7 9 4 2" xfId="4618" xr:uid="{D8ADD1F9-5E09-4A26-B899-6466160604EE}"/>
    <cellStyle name="Normal 7 9 4 2 2" xfId="9389" xr:uid="{AC745180-8B0D-4883-BD43-41C6A6499E9B}"/>
    <cellStyle name="Normal 7 9 4 2 2 2" xfId="29355" xr:uid="{BDA279B8-AB6C-4947-86E1-AE57EF99F92E}"/>
    <cellStyle name="Normal 7 9 4 2 2 3" xfId="19769" xr:uid="{7EB3FA25-948C-443D-B0D2-DD14CCA3A367}"/>
    <cellStyle name="Normal 7 9 4 2 3" xfId="12222" xr:uid="{538A9DFF-DB48-4A6F-A5FB-46A052E34D48}"/>
    <cellStyle name="Normal 7 9 4 2 3 2" xfId="22602" xr:uid="{47F9D50A-E47B-4A77-9DE0-3A0EF4481ACF}"/>
    <cellStyle name="Normal 7 9 4 2 4" xfId="23198" xr:uid="{93A2BE3E-37AB-4CCA-9D02-CC359A5B0EFC}"/>
    <cellStyle name="Normal 7 9 4 2 5" xfId="16936" xr:uid="{F6F170E3-636C-4A4C-B98C-D8444EF2B468}"/>
    <cellStyle name="Normal 7 9 4 3" xfId="5525" xr:uid="{A396F996-239A-445A-A6F4-F14DAC58772C}"/>
    <cellStyle name="Normal 7 9 4 3 2" xfId="26858" xr:uid="{5FCF35A9-5BF2-4855-B4E3-941F78CE0889}"/>
    <cellStyle name="Normal 7 9 4 3 3" xfId="14821" xr:uid="{E3A07064-7A3C-4C6B-9FE2-6C6913CA03C8}"/>
    <cellStyle name="Normal 7 9 4 4" xfId="7274" xr:uid="{99717AD7-F2BA-465A-A409-687E2EDF3698}"/>
    <cellStyle name="Normal 7 9 4 4 2" xfId="17654" xr:uid="{89BFB8D1-6EF1-45D4-AEBC-6E948CAC5C3F}"/>
    <cellStyle name="Normal 7 9 4 5" xfId="10107" xr:uid="{9C473F4B-F41A-4FED-8117-317196EB172E}"/>
    <cellStyle name="Normal 7 9 4 5 2" xfId="20487" xr:uid="{548150CA-1959-42AD-A8A0-4CD85AEC1CF9}"/>
    <cellStyle name="Normal 7 9 4 6" xfId="23316" xr:uid="{90438584-0BBD-4922-A6AD-5FA93D3E3B84}"/>
    <cellStyle name="Normal 7 9 4 7" xfId="14120" xr:uid="{8BCF2BE3-836B-4051-A553-2CD533FD4E0B}"/>
    <cellStyle name="Normal 7 9 5" xfId="3006" xr:uid="{00000000-0005-0000-0000-000069090000}"/>
    <cellStyle name="Normal 7 9 5 2" xfId="6154" xr:uid="{B6FA53FF-BD14-4883-9FCA-C451B43DC22F}"/>
    <cellStyle name="Normal 7 9 5 2 2" xfId="23780" xr:uid="{AB3A175D-8D8C-4590-9045-6040641ADC6E}"/>
    <cellStyle name="Normal 7 9 5 2 3" xfId="26292" xr:uid="{86D19EBE-A986-4E9E-846A-05B5E7E4364F}"/>
    <cellStyle name="Normal 7 9 5 2 4" xfId="15632" xr:uid="{C77432AA-AAAE-413F-A7F0-44CCC9BE276F}"/>
    <cellStyle name="Normal 7 9 5 3" xfId="8085" xr:uid="{E12B3A7A-1B5F-471C-BAD1-6D27964F06D5}"/>
    <cellStyle name="Normal 7 9 5 3 2" xfId="28773" xr:uid="{4F86F4A4-BA89-4E1F-88FD-EB8406010FEF}"/>
    <cellStyle name="Normal 7 9 5 3 3" xfId="18465" xr:uid="{BAD2C3DC-50E5-46F3-9397-9944D636B453}"/>
    <cellStyle name="Normal 7 9 5 4" xfId="10918" xr:uid="{03CEEDD0-8ED3-4A45-AB13-ECADDFE2B3DF}"/>
    <cellStyle name="Normal 7 9 5 4 2" xfId="21298" xr:uid="{72734BA9-5ED0-4982-AA4B-8F25F03ECF4B}"/>
    <cellStyle name="Normal 7 9 5 5" xfId="25229" xr:uid="{90B76BFE-3D6B-4351-9FA1-CED203962F0C}"/>
    <cellStyle name="Normal 7 9 5 6" xfId="13507" xr:uid="{DED0737A-E3B6-4662-88E6-FA3B4431B0EB}"/>
    <cellStyle name="Normal 7 9 6" xfId="2447" xr:uid="{00000000-0005-0000-0000-00006A090000}"/>
    <cellStyle name="Normal 7 9 6 2" xfId="5740" xr:uid="{A21802D7-3AEA-4613-B0DA-95F88FA7F82F}"/>
    <cellStyle name="Normal 7 9 6 2 2" xfId="27497" xr:uid="{5D6EAF00-91E5-4FB9-8357-3EC29A50CE84}"/>
    <cellStyle name="Normal 7 9 6 2 3" xfId="15118" xr:uid="{99DD2ACB-D84D-48D7-812C-0B64F51EBC04}"/>
    <cellStyle name="Normal 7 9 6 3" xfId="7571" xr:uid="{3B84B987-E9BD-47E8-8E0B-76567E116218}"/>
    <cellStyle name="Normal 7 9 6 3 2" xfId="17951" xr:uid="{6450F13B-32CA-46A3-876C-9C17F54CA193}"/>
    <cellStyle name="Normal 7 9 6 4" xfId="10404" xr:uid="{111254B1-4478-47D7-BFD6-1CC71E53BAB8}"/>
    <cellStyle name="Normal 7 9 6 4 2" xfId="20784" xr:uid="{BE947B0F-D3ED-4B4B-A0F9-7A3F338B9393}"/>
    <cellStyle name="Normal 7 9 6 5" xfId="25507" xr:uid="{EC12210C-C328-4352-AEFD-0D3884467429}"/>
    <cellStyle name="Normal 7 9 6 6" xfId="12834" xr:uid="{141FE04E-C5AC-4063-B82F-950C701F3659}"/>
    <cellStyle name="Normal 7 9 7" xfId="2201" xr:uid="{00000000-0005-0000-0000-00005E090000}"/>
    <cellStyle name="Normal 7 9 7 2" xfId="7327" xr:uid="{8B458AC3-BF4E-4537-BF0E-72146AA9668A}"/>
    <cellStyle name="Normal 7 9 7 2 2" xfId="17707" xr:uid="{43837D5F-C8CE-4C8C-86D5-A7E1C7E81EFA}"/>
    <cellStyle name="Normal 7 9 7 3" xfId="10160" xr:uid="{E2615F79-4C90-46EC-895F-F2469CD45BB7}"/>
    <cellStyle name="Normal 7 9 7 3 2" xfId="20540" xr:uid="{0B6BD076-43E3-4F2B-BF44-4B8152ACA325}"/>
    <cellStyle name="Normal 7 9 7 4" xfId="25160" xr:uid="{5C574672-E70C-4BCA-AD6E-EB39F0C3BE09}"/>
    <cellStyle name="Normal 7 9 7 5" xfId="14874" xr:uid="{E7A8736D-B587-49E7-8DDE-5C8B07073C9C}"/>
    <cellStyle name="Normal 7 9 8" xfId="4091" xr:uid="{48F81BFA-E56C-457E-B821-421005CE6B7E}"/>
    <cellStyle name="Normal 7 9 8 2" xfId="8867" xr:uid="{59624F85-188A-4DC5-A973-CF535F1C3006}"/>
    <cellStyle name="Normal 7 9 8 2 2" xfId="19247" xr:uid="{CDB4CDA9-5A88-4F7A-8E89-E6070286E791}"/>
    <cellStyle name="Normal 7 9 8 3" xfId="11700" xr:uid="{40C1D1E6-17D1-4C02-B55F-22DC85EC4E61}"/>
    <cellStyle name="Normal 7 9 8 3 2" xfId="22080" xr:uid="{3EE5F332-23BB-4E00-9F4E-A0451E045FBC}"/>
    <cellStyle name="Normal 7 9 8 4" xfId="16414" xr:uid="{EF23CB9C-EB5D-4D45-A085-DAB83BF58FDF}"/>
    <cellStyle name="Normal 7 9 9" xfId="5521" xr:uid="{F22B49DA-465D-43F1-B44D-B8C43A47CDDB}"/>
    <cellStyle name="Normal 7 9 9 2" xfId="14817" xr:uid="{91B81AB7-D6D7-4DD6-8F25-8A293600F6FB}"/>
    <cellStyle name="Normal 8" xfId="1531" xr:uid="{00000000-0005-0000-0000-0000D4070000}"/>
    <cellStyle name="Normal 8 2" xfId="29580" xr:uid="{642610B3-64E9-42AF-815C-4FE869EEE9E0}"/>
    <cellStyle name="Normal 8 3" xfId="29579"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6" xr:uid="{4AB69308-8C32-4387-B887-18F04195A9A2}"/>
    <cellStyle name="Normal 9 3 10 2" xfId="14822" xr:uid="{A568E98C-0400-4732-81B2-5DA889B4ECC9}"/>
    <cellStyle name="Normal 9 3 11" xfId="7275" xr:uid="{9C31A94E-E47B-4C4E-AA50-31C830FC9793}"/>
    <cellStyle name="Normal 9 3 11 2" xfId="17655" xr:uid="{67475792-A064-4C8D-8F2B-D3C95F0869EB}"/>
    <cellStyle name="Normal 9 3 12" xfId="10108" xr:uid="{DF1350DD-95C6-4B0B-A47F-46C905C02413}"/>
    <cellStyle name="Normal 9 3 12 2" xfId="20488" xr:uid="{9E81BCD6-4B82-4560-9838-C4DA59AE953D}"/>
    <cellStyle name="Normal 9 3 13" xfId="23744" xr:uid="{EFC3CC01-DF8D-4E46-A1DC-29C2FC1E6D88}"/>
    <cellStyle name="Normal 9 3 14" xfId="12451" xr:uid="{7C092815-7879-4DBB-9138-F2CA8A4D8BC0}"/>
    <cellStyle name="Normal 9 3 2" xfId="1535" xr:uid="{00000000-0005-0000-0000-0000D8070000}"/>
    <cellStyle name="Normal 9 3 2 10" xfId="10109" xr:uid="{1BC54D58-FAE8-4CA5-A215-072C3D163546}"/>
    <cellStyle name="Normal 9 3 2 10 2" xfId="20489" xr:uid="{500DC43B-85D7-41C4-B7B1-5C329AD74604}"/>
    <cellStyle name="Normal 9 3 2 11" xfId="24686" xr:uid="{5DEB5EAF-D9A4-4538-8400-0E86CE3B6390}"/>
    <cellStyle name="Normal 9 3 2 12" xfId="12652" xr:uid="{AF7FA52A-556F-406A-9630-C99BE17F1F57}"/>
    <cellStyle name="Normal 9 3 2 2" xfId="1536" xr:uid="{00000000-0005-0000-0000-0000D9070000}"/>
    <cellStyle name="Normal 9 3 2 2 2" xfId="3524" xr:uid="{00000000-0005-0000-0000-000071090000}"/>
    <cellStyle name="Normal 9 3 2 2 2 2" xfId="6575" xr:uid="{61E38F25-4671-45E7-BD26-CC1FC625D228}"/>
    <cellStyle name="Normal 9 3 2 2 2 2 2" xfId="26590" xr:uid="{F0803882-E7BA-4ACA-BBDF-86736E543627}"/>
    <cellStyle name="Normal 9 3 2 2 2 2 3" xfId="26568" xr:uid="{0351A92C-BD2E-4958-9C3A-F12228850566}"/>
    <cellStyle name="Normal 9 3 2 2 2 2 4" xfId="16148" xr:uid="{9C18D614-3BE3-4ED2-B560-BC5AE95B75E3}"/>
    <cellStyle name="Normal 9 3 2 2 2 3" xfId="8601" xr:uid="{BE65C509-C0C6-4A1F-A374-1EE3062AE055}"/>
    <cellStyle name="Normal 9 3 2 2 2 3 2" xfId="28957" xr:uid="{F5C6AB54-623F-423B-8FEB-05CC38DA7056}"/>
    <cellStyle name="Normal 9 3 2 2 2 3 3" xfId="18981" xr:uid="{58225118-F29B-45F9-AD0C-8AC1797B9542}"/>
    <cellStyle name="Normal 9 3 2 2 2 4" xfId="11434" xr:uid="{0754E3CA-D1D0-46A2-922E-A5798C8C4CDC}"/>
    <cellStyle name="Normal 9 3 2 2 2 4 2" xfId="21814" xr:uid="{8A7075DA-2E26-4DA4-AD72-161C96E19338}"/>
    <cellStyle name="Normal 9 3 2 2 2 5" xfId="22766" xr:uid="{473C9031-F318-43FC-8658-85A28AA83484}"/>
    <cellStyle name="Normal 9 3 2 2 2 6" xfId="14122" xr:uid="{36C99B2C-4255-4078-A427-390C0CBB97A7}"/>
    <cellStyle name="Normal 9 3 2 2 3" xfId="4387" xr:uid="{E27B2987-F417-471D-AC9A-5B85DC1F6FAF}"/>
    <cellStyle name="Normal 9 3 2 2 3 2" xfId="9158" xr:uid="{C9B63629-3B96-4B96-B02A-E368C9D52F0A}"/>
    <cellStyle name="Normal 9 3 2 2 3 2 2" xfId="29201" xr:uid="{C689CD34-05DE-485A-9208-CBE8032D66E4}"/>
    <cellStyle name="Normal 9 3 2 2 3 2 3" xfId="19538" xr:uid="{69A4B702-2460-4A63-A202-6E5DC53D42CC}"/>
    <cellStyle name="Normal 9 3 2 2 3 3" xfId="11991" xr:uid="{A64A7DEC-A52B-478E-A0CF-B335B93A1206}"/>
    <cellStyle name="Normal 9 3 2 2 3 3 2" xfId="22371" xr:uid="{BE7DD643-6BFB-4834-8244-F58057CE6FFB}"/>
    <cellStyle name="Normal 9 3 2 2 3 4" xfId="25575" xr:uid="{885E0AA7-5309-4C8F-8AFC-41E170CCFB76}"/>
    <cellStyle name="Normal 9 3 2 2 3 5" xfId="16705" xr:uid="{B11F47EB-650E-41F7-8C7F-DC0E51B318B7}"/>
    <cellStyle name="Normal 9 3 2 2 4" xfId="5528" xr:uid="{CEE07FD4-DFF8-429E-A5B3-76FBAA538174}"/>
    <cellStyle name="Normal 9 3 2 2 4 2" xfId="25909" xr:uid="{A8A7DD7F-D3B1-452D-9F03-130165BDB4E3}"/>
    <cellStyle name="Normal 9 3 2 2 4 3" xfId="14824" xr:uid="{96E8603D-D717-4175-B56A-2F95F56301C6}"/>
    <cellStyle name="Normal 9 3 2 2 5" xfId="7277" xr:uid="{6B92E09E-A16F-4BB5-B821-2619DD7E833B}"/>
    <cellStyle name="Normal 9 3 2 2 5 2" xfId="17657" xr:uid="{40A4B931-8544-4AA6-B9D8-6EC501CF4EFF}"/>
    <cellStyle name="Normal 9 3 2 2 6" xfId="10110" xr:uid="{EF10A58C-DD50-4A43-9814-8E6A895118D0}"/>
    <cellStyle name="Normal 9 3 2 2 6 2" xfId="20490" xr:uid="{4B3C97CB-024F-4C41-913F-4A34ED604898}"/>
    <cellStyle name="Normal 9 3 2 2 7" xfId="23429" xr:uid="{FEBA0127-C05C-429D-AF95-30B2175C1BAB}"/>
    <cellStyle name="Normal 9 3 2 2 8" xfId="13342" xr:uid="{35E799C1-7A84-46DF-95C6-B6E06589CD95}"/>
    <cellStyle name="Normal 9 3 2 3" xfId="3525" xr:uid="{00000000-0005-0000-0000-000072090000}"/>
    <cellStyle name="Normal 9 3 2 3 2" xfId="4619" xr:uid="{6FF08757-DE2A-4275-8283-E148E5712689}"/>
    <cellStyle name="Normal 9 3 2 3 2 2" xfId="9390" xr:uid="{6E7266DC-E246-460E-B844-E5ADFCFCE88E}"/>
    <cellStyle name="Normal 9 3 2 3 2 2 2" xfId="29356" xr:uid="{5546639A-11D4-45FA-8D46-304C4BA7C982}"/>
    <cellStyle name="Normal 9 3 2 3 2 2 3" xfId="19770" xr:uid="{83DCD948-8322-471E-96D6-2BE36C0E0B8B}"/>
    <cellStyle name="Normal 9 3 2 3 2 3" xfId="12223" xr:uid="{77152B59-0C8D-4D29-819F-1C430B6F5E84}"/>
    <cellStyle name="Normal 9 3 2 3 2 3 2" xfId="22603" xr:uid="{859336DA-A2E4-4CC5-94C0-330CB1E77B4A}"/>
    <cellStyle name="Normal 9 3 2 3 2 4" xfId="25151" xr:uid="{95F16352-F41C-487A-A8FE-E650FFA413CA}"/>
    <cellStyle name="Normal 9 3 2 3 2 5" xfId="16937" xr:uid="{FD0F13F0-0D44-4D21-AD6D-D0F8848807FB}"/>
    <cellStyle name="Normal 9 3 2 3 3" xfId="6576" xr:uid="{6FB8331A-94A3-4B8A-A948-FAF3E56A6F2D}"/>
    <cellStyle name="Normal 9 3 2 3 3 2" xfId="27113" xr:uid="{59108EC7-E465-4179-9BF7-F9579AE7F628}"/>
    <cellStyle name="Normal 9 3 2 3 3 3" xfId="16149" xr:uid="{B93DD648-8961-4474-98DC-0C4F16FFF4F4}"/>
    <cellStyle name="Normal 9 3 2 3 4" xfId="8602" xr:uid="{AFAEEE0F-E538-4F57-B2EA-299EB1BD6D4B}"/>
    <cellStyle name="Normal 9 3 2 3 4 2" xfId="18982" xr:uid="{033BDA48-367F-4178-97F8-450D1D9264C1}"/>
    <cellStyle name="Normal 9 3 2 3 5" xfId="11435" xr:uid="{5DE2EA4C-89F2-457B-B198-E2D1412814EB}"/>
    <cellStyle name="Normal 9 3 2 3 5 2" xfId="21815" xr:uid="{F4386B4F-BCED-4175-8B61-A3CB71AA11DC}"/>
    <cellStyle name="Normal 9 3 2 3 6" xfId="25317" xr:uid="{3B006FC9-8001-4A77-A9E7-4CB5D00079BA}"/>
    <cellStyle name="Normal 9 3 2 3 7" xfId="14123" xr:uid="{903689EE-9658-42CF-8D49-606DEBCAB0F4}"/>
    <cellStyle name="Normal 9 3 2 4" xfId="3523" xr:uid="{00000000-0005-0000-0000-000073090000}"/>
    <cellStyle name="Normal 9 3 2 4 2" xfId="6574" xr:uid="{5283ABC6-868A-4872-8CDA-0E032B3FEECC}"/>
    <cellStyle name="Normal 9 3 2 4 2 2" xfId="27312" xr:uid="{E759B78A-09C9-4956-A608-A54D9F15E544}"/>
    <cellStyle name="Normal 9 3 2 4 2 3" xfId="16147" xr:uid="{BAD269DF-945F-48A2-BC0C-885B2C589E9B}"/>
    <cellStyle name="Normal 9 3 2 4 3" xfId="8600" xr:uid="{A128BC4B-7B2D-4134-BAC5-8B8F05D5B6C9}"/>
    <cellStyle name="Normal 9 3 2 4 3 2" xfId="18980" xr:uid="{1B2054EF-017C-4DB4-8B36-266285B1A17F}"/>
    <cellStyle name="Normal 9 3 2 4 4" xfId="11433" xr:uid="{1392F5DF-4C3A-43B1-867F-D9F3C38BC9C7}"/>
    <cellStyle name="Normal 9 3 2 4 4 2" xfId="21813" xr:uid="{46AB251A-BBC9-4859-9035-7B6C9672AB9D}"/>
    <cellStyle name="Normal 9 3 2 4 5" xfId="24520" xr:uid="{3293725D-68A0-49DF-AB13-9B5C3649138B}"/>
    <cellStyle name="Normal 9 3 2 4 6" xfId="14121" xr:uid="{3C7EE531-5917-4876-A99E-9E763E08FA1E}"/>
    <cellStyle name="Normal 9 3 2 5" xfId="2526" xr:uid="{00000000-0005-0000-0000-000074090000}"/>
    <cellStyle name="Normal 9 3 2 5 2" xfId="5802" xr:uid="{BA1FC189-CC32-4908-A6F3-449251551132}"/>
    <cellStyle name="Normal 9 3 2 5 2 2" xfId="26279" xr:uid="{746CC66A-430C-40AA-B33E-C96387308F6A}"/>
    <cellStyle name="Normal 9 3 2 5 2 3" xfId="15197" xr:uid="{4FBAA3F0-9E8D-4249-BAF6-0A3B738BE1A0}"/>
    <cellStyle name="Normal 9 3 2 5 3" xfId="7650" xr:uid="{723FC09F-28D5-4033-B6C5-1ED5C325B9E9}"/>
    <cellStyle name="Normal 9 3 2 5 3 2" xfId="18030" xr:uid="{6EC2B81E-B5EB-49D3-B1B1-55455B5CEDED}"/>
    <cellStyle name="Normal 9 3 2 5 4" xfId="10483" xr:uid="{8F39D43A-086C-4288-82CB-BD83698E7AE9}"/>
    <cellStyle name="Normal 9 3 2 5 4 2" xfId="20863" xr:uid="{C0432212-6FE0-47AA-B2CE-E034E93B3709}"/>
    <cellStyle name="Normal 9 3 2 5 5" xfId="24002" xr:uid="{E0BC0D57-DAEB-4749-9ABE-7C74061882A6}"/>
    <cellStyle name="Normal 9 3 2 5 6" xfId="12913" xr:uid="{64F7EB20-D3DD-4F99-A29B-F99DA7E032F6}"/>
    <cellStyle name="Normal 9 3 2 6" xfId="2419" xr:uid="{00000000-0005-0000-0000-00006F090000}"/>
    <cellStyle name="Normal 9 3 2 6 2" xfId="7545" xr:uid="{18E3346C-DEEB-42CA-B8E8-FCF6F9B5D706}"/>
    <cellStyle name="Normal 9 3 2 6 2 2" xfId="17925" xr:uid="{7B14F1E8-5CB3-4D04-88DC-62867B25823F}"/>
    <cellStyle name="Normal 9 3 2 6 3" xfId="10378" xr:uid="{984BA9BD-FA5A-4052-8DEC-195A1F1B88F9}"/>
    <cellStyle name="Normal 9 3 2 6 3 2" xfId="20758" xr:uid="{11D5DB19-4C6B-4B78-8B41-7C409A0D3D62}"/>
    <cellStyle name="Normal 9 3 2 6 4" xfId="24070" xr:uid="{7366DBB6-5278-4923-BE64-761B236DD20F}"/>
    <cellStyle name="Normal 9 3 2 6 5" xfId="15092" xr:uid="{E7F115EA-2FDE-49DD-BF05-7ADE10036302}"/>
    <cellStyle name="Normal 9 3 2 7" xfId="4112" xr:uid="{9374BC6B-CD1E-475B-9BAB-2BFD3E7E9320}"/>
    <cellStyle name="Normal 9 3 2 7 2" xfId="8883" xr:uid="{A61FC122-8D78-4D4A-A33E-86158FD08CBC}"/>
    <cellStyle name="Normal 9 3 2 7 2 2" xfId="19263" xr:uid="{1095D0D4-4003-49DA-BD17-D1D71DD9D6E1}"/>
    <cellStyle name="Normal 9 3 2 7 3" xfId="11716" xr:uid="{B616AC3F-9AD3-40AF-B637-9B5A4397BAC2}"/>
    <cellStyle name="Normal 9 3 2 7 3 2" xfId="22096" xr:uid="{5405AB12-6C71-49A2-B6DB-AC19F94DA733}"/>
    <cellStyle name="Normal 9 3 2 7 4" xfId="16430" xr:uid="{AFD7D77D-6E71-4609-A560-60461BEFFA16}"/>
    <cellStyle name="Normal 9 3 2 8" xfId="5527" xr:uid="{0786BECE-6A31-42EE-9331-D7C14B15827F}"/>
    <cellStyle name="Normal 9 3 2 8 2" xfId="14823" xr:uid="{E8AC801E-8E0D-4CA7-87D8-B60EB549F231}"/>
    <cellStyle name="Normal 9 3 2 9" xfId="7276" xr:uid="{1517974F-697C-4760-A4F0-3C47F1C94A8B}"/>
    <cellStyle name="Normal 9 3 2 9 2" xfId="17656" xr:uid="{DE31666C-6B51-4798-B538-A1ABF840A24C}"/>
    <cellStyle name="Normal 9 3 3" xfId="1537" xr:uid="{00000000-0005-0000-0000-0000DA070000}"/>
    <cellStyle name="Normal 9 3 3 10" xfId="23614" xr:uid="{3BCD0679-C73A-4CA7-8DE7-B52FB445084D}"/>
    <cellStyle name="Normal 9 3 3 11" xfId="12810" xr:uid="{91C452CE-9E4D-4EF8-A993-3020E53F17F0}"/>
    <cellStyle name="Normal 9 3 3 2" xfId="2855" xr:uid="{00000000-0005-0000-0000-000076090000}"/>
    <cellStyle name="Normal 9 3 3 2 2" xfId="3527" xr:uid="{00000000-0005-0000-0000-000077090000}"/>
    <cellStyle name="Normal 9 3 3 2 2 2" xfId="6578" xr:uid="{6A7723EB-2EE4-437A-8B50-4F26B4D25813}"/>
    <cellStyle name="Normal 9 3 3 2 2 2 2" xfId="28287" xr:uid="{C4EC20E2-D990-42AC-B93B-D209FF6FEB0F}"/>
    <cellStyle name="Normal 9 3 3 2 2 2 3" xfId="16151" xr:uid="{401485D3-4685-42AC-835E-069DAD9B283F}"/>
    <cellStyle name="Normal 9 3 3 2 2 3" xfId="8604" xr:uid="{0C64DCB0-EE00-4330-BBAE-C4CE09C45F48}"/>
    <cellStyle name="Normal 9 3 3 2 2 3 2" xfId="18984" xr:uid="{A28F260C-89A8-4BBE-8768-F7AE6E940DD9}"/>
    <cellStyle name="Normal 9 3 3 2 2 4" xfId="11437" xr:uid="{97552286-2148-433B-9FBC-0665C2AECA65}"/>
    <cellStyle name="Normal 9 3 3 2 2 4 2" xfId="21817" xr:uid="{B2C393DF-8126-4368-8AF7-6BAB65457DA5}"/>
    <cellStyle name="Normal 9 3 3 2 2 5" xfId="24587" xr:uid="{5D40A031-63C9-4338-852D-AF4630FDA4FF}"/>
    <cellStyle name="Normal 9 3 3 2 2 6" xfId="14125" xr:uid="{07C518C0-D482-4303-96F0-A414A911B97B}"/>
    <cellStyle name="Normal 9 3 3 2 3" xfId="4388" xr:uid="{7079911C-0C35-4207-B5B1-461F08CE444F}"/>
    <cellStyle name="Normal 9 3 3 2 3 2" xfId="9159" xr:uid="{8C61F030-3F54-425F-A2A5-C40BE4F638EE}"/>
    <cellStyle name="Normal 9 3 3 2 3 2 2" xfId="29202" xr:uid="{DCFE6330-5348-45C4-B582-53E0DB2D0B19}"/>
    <cellStyle name="Normal 9 3 3 2 3 2 3" xfId="19539" xr:uid="{FE6B35BA-54CE-4622-8426-109FA0FA5207}"/>
    <cellStyle name="Normal 9 3 3 2 3 3" xfId="11992" xr:uid="{ED1873BC-6981-4881-89FB-BD30409C6329}"/>
    <cellStyle name="Normal 9 3 3 2 3 3 2" xfId="22372" xr:uid="{162DB640-D77F-4109-AF1E-262506AA9E85}"/>
    <cellStyle name="Normal 9 3 3 2 3 4" xfId="25059" xr:uid="{66680072-9919-429B-ACF2-AF257A99BC67}"/>
    <cellStyle name="Normal 9 3 3 2 3 5" xfId="16706" xr:uid="{C9C36FF6-9680-46A2-AA4D-72745ECFA321}"/>
    <cellStyle name="Normal 9 3 3 2 4" xfId="6067" xr:uid="{C7D4C911-8DBF-4141-A340-0094E99D177D}"/>
    <cellStyle name="Normal 9 3 3 2 4 2" xfId="27294" xr:uid="{072A35AE-ABC6-4E9A-9C1B-874A8ADCBB4C}"/>
    <cellStyle name="Normal 9 3 3 2 4 3" xfId="15523" xr:uid="{37A679C5-8311-4444-AD4B-839E1F2D428B}"/>
    <cellStyle name="Normal 9 3 3 2 5" xfId="7976" xr:uid="{E4E488D4-1900-442E-AFBB-C17D9C705538}"/>
    <cellStyle name="Normal 9 3 3 2 5 2" xfId="18356" xr:uid="{D806CCE6-CF6D-4315-A9BB-79F329C2469C}"/>
    <cellStyle name="Normal 9 3 3 2 6" xfId="10809" xr:uid="{631596A9-0A5E-4D26-BCE7-24E9DA7E79A5}"/>
    <cellStyle name="Normal 9 3 3 2 6 2" xfId="21189" xr:uid="{F54E663C-D6B0-4EF9-AA89-265B5A63BF3B}"/>
    <cellStyle name="Normal 9 3 3 2 7" xfId="23444" xr:uid="{E60959EF-B8BB-45A7-95F4-1FB49FFDAA73}"/>
    <cellStyle name="Normal 9 3 3 2 8" xfId="13343" xr:uid="{39DA5A5E-22FB-4B11-ACBA-4E41FDC0A999}"/>
    <cellStyle name="Normal 9 3 3 3" xfId="3528" xr:uid="{00000000-0005-0000-0000-000078090000}"/>
    <cellStyle name="Normal 9 3 3 3 2" xfId="4620" xr:uid="{A374713D-A901-4599-B10D-CC13D0931DCA}"/>
    <cellStyle name="Normal 9 3 3 3 2 2" xfId="9391" xr:uid="{E8D76548-7D73-46DB-A5A0-6DC7BA80E6E2}"/>
    <cellStyle name="Normal 9 3 3 3 2 2 2" xfId="29357" xr:uid="{F0A4D047-D002-44BB-82E4-05B84B3C58C8}"/>
    <cellStyle name="Normal 9 3 3 3 2 2 3" xfId="19771" xr:uid="{BC25623B-F10B-4611-B5CF-A3E12B2FBA57}"/>
    <cellStyle name="Normal 9 3 3 3 2 3" xfId="12224" xr:uid="{21171A98-E1A8-42D9-8F95-452F268B3DE5}"/>
    <cellStyle name="Normal 9 3 3 3 2 3 2" xfId="22604" xr:uid="{761E940A-93EF-4AEE-83CB-2887B5D13FC0}"/>
    <cellStyle name="Normal 9 3 3 3 2 4" xfId="25729" xr:uid="{B3DB446E-A3A6-46D2-93D1-79729B4EBD9F}"/>
    <cellStyle name="Normal 9 3 3 3 2 5" xfId="16938" xr:uid="{3BAA9BC5-FBD5-4756-B541-8C68EC70EE18}"/>
    <cellStyle name="Normal 9 3 3 3 3" xfId="6579" xr:uid="{3E7C5B49-26A9-48A0-B1EB-16F952ADCD21}"/>
    <cellStyle name="Normal 9 3 3 3 3 2" xfId="25828" xr:uid="{E0F86C41-413C-4405-922C-2D186646B34A}"/>
    <cellStyle name="Normal 9 3 3 3 3 3" xfId="16152" xr:uid="{2EDC2F1D-8FA1-4642-A8EE-6DAC4CCBF49E}"/>
    <cellStyle name="Normal 9 3 3 3 4" xfId="8605" xr:uid="{F937617A-9866-491A-B80D-DB7D52A01824}"/>
    <cellStyle name="Normal 9 3 3 3 4 2" xfId="18985" xr:uid="{B8F9D273-24C4-42BD-8DBA-C9018E0BEE6C}"/>
    <cellStyle name="Normal 9 3 3 3 5" xfId="11438" xr:uid="{9CA05CAF-3CD2-48F9-B804-794FAF97446E}"/>
    <cellStyle name="Normal 9 3 3 3 5 2" xfId="21818" xr:uid="{2E2C7C76-5401-45E5-A16C-D2728241448A}"/>
    <cellStyle name="Normal 9 3 3 3 6" xfId="23583" xr:uid="{BB0FC48A-7D4A-4E9B-8CE6-1551AE6EB1FC}"/>
    <cellStyle name="Normal 9 3 3 3 7" xfId="14126" xr:uid="{4B0D0024-DEEB-48B1-B208-10492BB7113C}"/>
    <cellStyle name="Normal 9 3 3 4" xfId="3526" xr:uid="{00000000-0005-0000-0000-000079090000}"/>
    <cellStyle name="Normal 9 3 3 4 2" xfId="6577" xr:uid="{B99FA865-11BE-4BF6-BBC8-756C3A205319}"/>
    <cellStyle name="Normal 9 3 3 4 2 2" xfId="28342" xr:uid="{255980EA-8183-4AB3-B002-61989B34E296}"/>
    <cellStyle name="Normal 9 3 3 4 2 3" xfId="16150" xr:uid="{825A0061-CBCC-474E-B12E-DA3C9AB8FBF2}"/>
    <cellStyle name="Normal 9 3 3 4 3" xfId="8603" xr:uid="{EDDD3162-4000-4AE7-973B-6E814B25B586}"/>
    <cellStyle name="Normal 9 3 3 4 3 2" xfId="18983" xr:uid="{C81C4BA2-C32B-4BDD-9579-A162C733A1ED}"/>
    <cellStyle name="Normal 9 3 3 4 4" xfId="11436" xr:uid="{59CDEEBF-B28F-4680-AA15-E4B8A46F1528}"/>
    <cellStyle name="Normal 9 3 3 4 4 2" xfId="21816" xr:uid="{5D778F1D-331E-4609-B2CB-01422938D893}"/>
    <cellStyle name="Normal 9 3 3 4 5" xfId="25559" xr:uid="{C4D7C70A-92D1-4DEE-85EB-A1D347E35E09}"/>
    <cellStyle name="Normal 9 3 3 4 6" xfId="14124" xr:uid="{D0A22D98-2F19-4B82-AAF8-8359C1431143}"/>
    <cellStyle name="Normal 9 3 3 5" xfId="2629" xr:uid="{00000000-0005-0000-0000-00007A090000}"/>
    <cellStyle name="Normal 9 3 3 5 2" xfId="5890" xr:uid="{88BF2432-3F36-40FA-B829-CF5311DE77F1}"/>
    <cellStyle name="Normal 9 3 3 5 2 2" xfId="26854" xr:uid="{65B3474F-6278-4006-986D-74975B630A93}"/>
    <cellStyle name="Normal 9 3 3 5 2 3" xfId="15300" xr:uid="{0A366597-C1E7-4064-87CC-260111B3960F}"/>
    <cellStyle name="Normal 9 3 3 5 3" xfId="7753" xr:uid="{22F62663-0F23-4A14-91C2-BFBBD697CB34}"/>
    <cellStyle name="Normal 9 3 3 5 3 2" xfId="18133" xr:uid="{455D1F9B-F69D-4F20-9E78-421711729582}"/>
    <cellStyle name="Normal 9 3 3 5 4" xfId="10586" xr:uid="{BFC508BD-8161-43A4-8CD8-B80A7CEA27E2}"/>
    <cellStyle name="Normal 9 3 3 5 4 2" xfId="20966" xr:uid="{11BD6D2A-ED19-4EB5-B3C4-F1E1A93EEDDE}"/>
    <cellStyle name="Normal 9 3 3 5 5" xfId="23962" xr:uid="{66C40D62-EBD9-453C-A9DF-FB0F8B1F16A3}"/>
    <cellStyle name="Normal 9 3 3 5 6" xfId="13016" xr:uid="{C00C63F8-2BB6-4530-9D62-B489A284E5D0}"/>
    <cellStyle name="Normal 9 3 3 6" xfId="4234" xr:uid="{6130F00F-D701-47E5-9461-A7C38D95DFA6}"/>
    <cellStyle name="Normal 9 3 3 6 2" xfId="9005" xr:uid="{326D6A19-844C-489C-A912-5995F1D3F882}"/>
    <cellStyle name="Normal 9 3 3 6 2 2" xfId="19385" xr:uid="{0FB3103F-2348-46D2-B545-2D7F78A74AF5}"/>
    <cellStyle name="Normal 9 3 3 6 3" xfId="11838" xr:uid="{D0C765B0-48B7-42CB-A26F-BABDE2B59E11}"/>
    <cellStyle name="Normal 9 3 3 6 3 2" xfId="22218" xr:uid="{A64476FE-4E13-49DE-8F6E-7D4162D156D4}"/>
    <cellStyle name="Normal 9 3 3 6 4" xfId="23584" xr:uid="{B7A254AC-A05C-4494-B184-D878765317A4}"/>
    <cellStyle name="Normal 9 3 3 6 5" xfId="16552" xr:uid="{038AEEBE-F885-47B6-A792-E217C67B6AEA}"/>
    <cellStyle name="Normal 9 3 3 7" xfId="5529" xr:uid="{5B1B14C9-728F-47BA-BD19-6F296FF658F2}"/>
    <cellStyle name="Normal 9 3 3 7 2" xfId="14825" xr:uid="{0A3CCF14-7F2C-41A5-AB8F-21D6E5C1D48B}"/>
    <cellStyle name="Normal 9 3 3 8" xfId="7278" xr:uid="{A1DF4FDA-E667-42CF-991A-0A657BDCEB46}"/>
    <cellStyle name="Normal 9 3 3 8 2" xfId="17658" xr:uid="{75F396C0-A791-40C5-A302-1571062B9FC2}"/>
    <cellStyle name="Normal 9 3 3 9" xfId="10111" xr:uid="{364D286D-7AB8-4007-B051-3D51C398A02C}"/>
    <cellStyle name="Normal 9 3 3 9 2" xfId="20491" xr:uid="{66761F25-9FCD-4048-B0B9-B2827AD20A95}"/>
    <cellStyle name="Normal 9 3 4" xfId="1538" xr:uid="{00000000-0005-0000-0000-0000DB070000}"/>
    <cellStyle name="Normal 9 3 4 2" xfId="3529" xr:uid="{00000000-0005-0000-0000-00007C090000}"/>
    <cellStyle name="Normal 9 3 4 2 2" xfId="6580" xr:uid="{6618A356-247C-4E38-9B22-E35761120F33}"/>
    <cellStyle name="Normal 9 3 4 2 2 2" xfId="27408" xr:uid="{78283C58-4337-4F5E-907A-0C476131C0BF}"/>
    <cellStyle name="Normal 9 3 4 2 2 3" xfId="16153" xr:uid="{2736BC23-EBD6-494B-BC06-DC7599348600}"/>
    <cellStyle name="Normal 9 3 4 2 3" xfId="8606" xr:uid="{70E87402-024E-4EC9-A648-4CFA0ED01C13}"/>
    <cellStyle name="Normal 9 3 4 2 3 2" xfId="18986" xr:uid="{507C455B-7F40-4F63-81C1-077921D7A82C}"/>
    <cellStyle name="Normal 9 3 4 2 4" xfId="11439" xr:uid="{63D1F73F-52EC-4844-8785-319593B8E85F}"/>
    <cellStyle name="Normal 9 3 4 2 4 2" xfId="21819" xr:uid="{46D59E82-2D72-480A-A5AD-36E85DD9249E}"/>
    <cellStyle name="Normal 9 3 4 2 5" xfId="25189" xr:uid="{C6729B1C-FC30-45DA-A21B-A0D61000CEB8}"/>
    <cellStyle name="Normal 9 3 4 2 6" xfId="14127" xr:uid="{C2699CD7-6B3E-4A9F-8538-CB1683DF136C}"/>
    <cellStyle name="Normal 9 3 4 3" xfId="4386" xr:uid="{E6133B2D-CC91-48B6-BB07-FC4ACA204A72}"/>
    <cellStyle name="Normal 9 3 4 3 2" xfId="9157" xr:uid="{DE2B3788-700E-4C20-94EF-E7D0047DE05E}"/>
    <cellStyle name="Normal 9 3 4 3 2 2" xfId="29200" xr:uid="{2EA7EC9F-15F6-4560-AE9E-92AC68F3E8C4}"/>
    <cellStyle name="Normal 9 3 4 3 2 3" xfId="19537" xr:uid="{6EF1E229-03CC-40CE-BC98-C572DE27BE5E}"/>
    <cellStyle name="Normal 9 3 4 3 3" xfId="11990" xr:uid="{6D9DF767-2519-46C5-A8B7-009C6DDC4BEE}"/>
    <cellStyle name="Normal 9 3 4 3 3 2" xfId="22370" xr:uid="{A793C49A-AB2D-4151-9A2F-5E8F4F2622A3}"/>
    <cellStyle name="Normal 9 3 4 3 4" xfId="24328" xr:uid="{05EE09B5-D67A-468D-BD24-8274E3F53B07}"/>
    <cellStyle name="Normal 9 3 4 3 5" xfId="16704" xr:uid="{C7A8FF0B-26B8-49E9-906D-A257E258E1AE}"/>
    <cellStyle name="Normal 9 3 4 4" xfId="5530" xr:uid="{0541E45C-8FA8-4DDC-AE4A-41D7FFE6877C}"/>
    <cellStyle name="Normal 9 3 4 4 2" xfId="27429" xr:uid="{84F37593-CBFE-4E8E-B4F1-411DCAD0099F}"/>
    <cellStyle name="Normal 9 3 4 4 3" xfId="14826" xr:uid="{987CC3D6-F372-40DF-A5F3-F1E86B3E8B00}"/>
    <cellStyle name="Normal 9 3 4 5" xfId="7279" xr:uid="{32543468-66E4-471F-AE4B-E7E193DBEB6F}"/>
    <cellStyle name="Normal 9 3 4 5 2" xfId="17659" xr:uid="{A022FE02-CBFE-458D-9750-6AC33CDBDB46}"/>
    <cellStyle name="Normal 9 3 4 6" xfId="10112" xr:uid="{AF1CF284-68BC-4F89-BE24-6E00240B38C1}"/>
    <cellStyle name="Normal 9 3 4 6 2" xfId="20492" xr:uid="{A0814FDF-3321-4CD0-9762-8390657455AC}"/>
    <cellStyle name="Normal 9 3 4 7" xfId="25418" xr:uid="{53DD34F4-6E1E-4BAD-A36D-8B7DB8B0E752}"/>
    <cellStyle name="Normal 9 3 4 8" xfId="13341" xr:uid="{54E7A648-BD0A-4B30-993A-CDA43B2594E3}"/>
    <cellStyle name="Normal 9 3 5" xfId="3530" xr:uid="{00000000-0005-0000-0000-00007D090000}"/>
    <cellStyle name="Normal 9 3 5 2" xfId="4621" xr:uid="{77812157-224D-45F5-93B2-E96BD36A1BA0}"/>
    <cellStyle name="Normal 9 3 5 2 2" xfId="9392" xr:uid="{10B53018-6FBC-432D-8766-9B422C21813C}"/>
    <cellStyle name="Normal 9 3 5 2 2 2" xfId="29358" xr:uid="{F055EF98-3209-46D1-AE84-48E8181D908B}"/>
    <cellStyle name="Normal 9 3 5 2 2 3" xfId="19772" xr:uid="{8A20CDC1-FB1F-4637-BACB-B97C86074575}"/>
    <cellStyle name="Normal 9 3 5 2 3" xfId="12225" xr:uid="{C2ED2A5B-91C3-4DAF-9974-55BB288E53A6}"/>
    <cellStyle name="Normal 9 3 5 2 3 2" xfId="22605" xr:uid="{4C031065-FB13-4C84-AD3A-1B27143EB162}"/>
    <cellStyle name="Normal 9 3 5 2 4" xfId="24337" xr:uid="{12F339D8-5AD8-487E-B250-98D8D91C16C9}"/>
    <cellStyle name="Normal 9 3 5 2 5" xfId="16939" xr:uid="{3A761E34-DAF9-4CED-83FC-4540602E74DE}"/>
    <cellStyle name="Normal 9 3 5 3" xfId="6581" xr:uid="{DECD6082-9101-4607-A2E7-14D2E794CBA9}"/>
    <cellStyle name="Normal 9 3 5 3 2" xfId="26280" xr:uid="{2993EB5D-11BC-49F0-8510-C414E8F6ECE9}"/>
    <cellStyle name="Normal 9 3 5 3 3" xfId="16154" xr:uid="{C2337744-4461-4ED3-B6AA-FC0C1A4E1915}"/>
    <cellStyle name="Normal 9 3 5 4" xfId="8607" xr:uid="{62BBD5CF-7534-4D9A-9840-8F76C126DB91}"/>
    <cellStyle name="Normal 9 3 5 4 2" xfId="18987" xr:uid="{02DB4911-7863-4885-9B08-853F465CA199}"/>
    <cellStyle name="Normal 9 3 5 5" xfId="11440" xr:uid="{428BA9B7-F100-4B4E-B08E-96470F79D5BA}"/>
    <cellStyle name="Normal 9 3 5 5 2" xfId="21820" xr:uid="{57264222-481F-4F5C-AB3D-0E06FAD98777}"/>
    <cellStyle name="Normal 9 3 5 6" xfId="24371" xr:uid="{6D4ADB58-0721-42B1-99CD-86F58DAD93B1}"/>
    <cellStyle name="Normal 9 3 5 7" xfId="14128" xr:uid="{C8F30E62-F610-4007-A2DA-B3480F141DB2}"/>
    <cellStyle name="Normal 9 3 6" xfId="3007" xr:uid="{00000000-0005-0000-0000-00007E090000}"/>
    <cellStyle name="Normal 9 3 6 2" xfId="6155" xr:uid="{9C45F147-66EA-4E13-94CB-38655C13975F}"/>
    <cellStyle name="Normal 9 3 6 2 2" xfId="28124" xr:uid="{23CFD813-EE69-42B4-886F-DFABA93A796B}"/>
    <cellStyle name="Normal 9 3 6 2 3" xfId="15633" xr:uid="{FF4C76BB-6578-4299-BB68-6B46DD022FD6}"/>
    <cellStyle name="Normal 9 3 6 3" xfId="8086" xr:uid="{E4AAC665-37B2-497C-80B5-C23BC286C7CD}"/>
    <cellStyle name="Normal 9 3 6 3 2" xfId="18466" xr:uid="{94C97AE5-BB0B-4EC7-A03E-4D8D2DF6FC05}"/>
    <cellStyle name="Normal 9 3 6 4" xfId="10919" xr:uid="{1037EB35-D0C9-42D9-B72A-2F803B1A017A}"/>
    <cellStyle name="Normal 9 3 6 4 2" xfId="21299" xr:uid="{3CFE98F6-067C-4A66-91A1-728AA89A1B71}"/>
    <cellStyle name="Normal 9 3 6 5" xfId="23697" xr:uid="{7FB9F765-203E-4736-826D-44E4730F78DD}"/>
    <cellStyle name="Normal 9 3 6 6" xfId="13508" xr:uid="{B57CFD8E-4187-4A8C-B2CF-DF71A32E6823}"/>
    <cellStyle name="Normal 9 3 7" xfId="2466" xr:uid="{00000000-0005-0000-0000-00007F090000}"/>
    <cellStyle name="Normal 9 3 7 2" xfId="5756" xr:uid="{569E96DD-23FD-481A-908C-50469D669620}"/>
    <cellStyle name="Normal 9 3 7 2 2" xfId="28181" xr:uid="{52F279E6-152A-44BE-B450-9847EC2309EC}"/>
    <cellStyle name="Normal 9 3 7 2 3" xfId="15137" xr:uid="{E3699AD2-E742-48D2-8485-D72C90EBFEAB}"/>
    <cellStyle name="Normal 9 3 7 3" xfId="7590" xr:uid="{939704D8-5B53-4363-B96A-1DA334751AAB}"/>
    <cellStyle name="Normal 9 3 7 3 2" xfId="17970" xr:uid="{FC42FABC-9E0F-410E-BA3D-0DA334F1C74D}"/>
    <cellStyle name="Normal 9 3 7 4" xfId="10423" xr:uid="{6C3B0F93-4814-4F9B-8837-F31D6CE056B3}"/>
    <cellStyle name="Normal 9 3 7 4 2" xfId="20803" xr:uid="{F493829E-B27F-44E4-BDBF-D66BC7A523DB}"/>
    <cellStyle name="Normal 9 3 7 5" xfId="23327" xr:uid="{B5630A65-5BA8-46C9-A5DF-849BB1290C7C}"/>
    <cellStyle name="Normal 9 3 7 6" xfId="12853" xr:uid="{F1ACAA21-BC64-430B-ACC4-4D0028349B68}"/>
    <cellStyle name="Normal 9 3 8" xfId="2220" xr:uid="{00000000-0005-0000-0000-00006E090000}"/>
    <cellStyle name="Normal 9 3 8 2" xfId="7346" xr:uid="{4776B0CF-F1CC-4D89-9B9B-C508F402A5C3}"/>
    <cellStyle name="Normal 9 3 8 2 2" xfId="17726" xr:uid="{7FD9AC9E-A715-4E52-8EB3-5C2C40F4751E}"/>
    <cellStyle name="Normal 9 3 8 3" xfId="10179" xr:uid="{4CC6BF7A-1BE1-47BE-8AAF-62DEB16BCB7A}"/>
    <cellStyle name="Normal 9 3 8 3 2" xfId="20559" xr:uid="{080DD240-E808-4722-983E-3AB8D009BDD6}"/>
    <cellStyle name="Normal 9 3 8 4" xfId="23890" xr:uid="{171F2FA1-5D4C-406B-833D-DFB00D65D768}"/>
    <cellStyle name="Normal 9 3 8 5" xfId="14893" xr:uid="{7356630E-D98B-4216-B074-DEC366CBA58A}"/>
    <cellStyle name="Normal 9 3 9" xfId="4093" xr:uid="{076910DF-66FE-4541-83E0-1A0956D1291F}"/>
    <cellStyle name="Normal 9 3 9 2" xfId="8868" xr:uid="{C2ACD1ED-B023-42D5-AF41-0C96372140AE}"/>
    <cellStyle name="Normal 9 3 9 2 2" xfId="19248" xr:uid="{13DEB002-6083-4612-9E49-28F9B7EB2AE0}"/>
    <cellStyle name="Normal 9 3 9 3" xfId="11701" xr:uid="{8F58AB11-B0E1-4BB2-87AA-B4E2343A2256}"/>
    <cellStyle name="Normal 9 3 9 3 2" xfId="22081" xr:uid="{CB52BA86-C3D5-4CA1-8F40-0F09AB796200}"/>
    <cellStyle name="Normal 9 3 9 4" xfId="16415"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3" xr:uid="{E29B9B1D-1AD6-42A2-86E7-830394F8818E}"/>
    <cellStyle name="Normal 9 4 2 2 2 2" xfId="28548" xr:uid="{7E8091FA-6537-4814-BB50-815C53B35F3E}"/>
    <cellStyle name="Normal 9 4 2 2 2 3" xfId="16156" xr:uid="{68EAE550-2833-4B1B-9561-27A74019172E}"/>
    <cellStyle name="Normal 9 4 2 2 3" xfId="8609" xr:uid="{D4D5D2DB-A568-4677-8500-323E9E76F7E7}"/>
    <cellStyle name="Normal 9 4 2 2 3 2" xfId="18989" xr:uid="{CF544657-DB90-4EC1-A633-658F6188756B}"/>
    <cellStyle name="Normal 9 4 2 2 4" xfId="11442" xr:uid="{E90DFABB-EB7F-4463-95A3-5082A18775C7}"/>
    <cellStyle name="Normal 9 4 2 2 4 2" xfId="21822" xr:uid="{E3F0DDC7-7141-40CF-A664-EE78E4B143C8}"/>
    <cellStyle name="Normal 9 4 2 2 5" xfId="25181" xr:uid="{90A3BB10-2CBE-468F-80E1-6D316882A40B}"/>
    <cellStyle name="Normal 9 4 2 2 6" xfId="14130" xr:uid="{DEA28F99-AEAA-4092-8E98-5C414B0A7DD3}"/>
    <cellStyle name="Normal 9 4 2 3" xfId="4389" xr:uid="{07075F1E-01E6-4D0C-B391-9162DCDDF969}"/>
    <cellStyle name="Normal 9 4 2 3 2" xfId="9160" xr:uid="{61C44C21-F9C7-4592-8DE1-28ACF0AD7970}"/>
    <cellStyle name="Normal 9 4 2 3 2 2" xfId="29203" xr:uid="{20157DB5-E4FD-460F-8D9C-3C66C356EBAB}"/>
    <cellStyle name="Normal 9 4 2 3 2 3" xfId="19540" xr:uid="{BEDB3A65-284C-4FCC-8DD7-711F7D69AAC3}"/>
    <cellStyle name="Normal 9 4 2 3 3" xfId="11993" xr:uid="{49FBB677-3959-4801-9455-58A2D2992D3E}"/>
    <cellStyle name="Normal 9 4 2 3 3 2" xfId="22373" xr:uid="{A4F36E1C-51CA-4E51-9FCD-B388BDBDFEEA}"/>
    <cellStyle name="Normal 9 4 2 3 4" xfId="23395" xr:uid="{EE8C1EAD-7862-4C19-A73C-98F1DE6D3216}"/>
    <cellStyle name="Normal 9 4 2 3 5" xfId="16707" xr:uid="{1BEFCD68-25D3-4729-A79F-22F731E8623F}"/>
    <cellStyle name="Normal 9 4 2 4" xfId="6068" xr:uid="{23A6C24C-7435-4415-BDC0-9CACA59FFAD6}"/>
    <cellStyle name="Normal 9 4 2 4 2" xfId="26200" xr:uid="{9A77DDE7-0937-4318-94E7-91B7D3CD1DF3}"/>
    <cellStyle name="Normal 9 4 2 4 3" xfId="15524" xr:uid="{B7B84202-B49A-4A59-B8E8-820B2C6013AC}"/>
    <cellStyle name="Normal 9 4 2 5" xfId="7977" xr:uid="{6CABEF68-FF64-4814-9C4F-D93616B5818F}"/>
    <cellStyle name="Normal 9 4 2 5 2" xfId="18357" xr:uid="{EEAC1F81-E8DE-4CD8-A142-1E5B0FCF912B}"/>
    <cellStyle name="Normal 9 4 2 6" xfId="10810" xr:uid="{66E2AE31-DC49-401E-862E-EF55F2D57FD5}"/>
    <cellStyle name="Normal 9 4 2 6 2" xfId="21190" xr:uid="{ACB740FB-80D5-43B8-AA7E-81335ACBBFB8}"/>
    <cellStyle name="Normal 9 4 2 7" xfId="25327" xr:uid="{80166A66-FA97-4A93-B534-A81FBC2CBC28}"/>
    <cellStyle name="Normal 9 4 2 8" xfId="13344" xr:uid="{DEC932F2-654D-480C-9DED-25B8C8C5EDC1}"/>
    <cellStyle name="Normal 9 4 3" xfId="3533" xr:uid="{00000000-0005-0000-0000-000083090000}"/>
    <cellStyle name="Normal 9 4 3 2" xfId="4622" xr:uid="{0F182935-658F-4F03-8638-E4AE160D2422}"/>
    <cellStyle name="Normal 9 4 3 2 2" xfId="9393" xr:uid="{A23C8947-DC44-4783-901A-1B726957A919}"/>
    <cellStyle name="Normal 9 4 3 2 2 2" xfId="29359" xr:uid="{72AF473C-70E8-41E2-B7C2-BF736021ABF5}"/>
    <cellStyle name="Normal 9 4 3 2 2 3" xfId="19773" xr:uid="{7AE12526-BB9F-43B4-817E-E725FEA740FB}"/>
    <cellStyle name="Normal 9 4 3 2 3" xfId="12226" xr:uid="{F9831BBB-A824-4598-9C55-0495E94FAF97}"/>
    <cellStyle name="Normal 9 4 3 2 3 2" xfId="22606" xr:uid="{C9B6B6FA-8C30-4523-A241-ADB70A96337F}"/>
    <cellStyle name="Normal 9 4 3 2 4" xfId="26257" xr:uid="{D7C51A85-EB7B-4A9C-AC0A-4D85AC1FC5DC}"/>
    <cellStyle name="Normal 9 4 3 2 5" xfId="16940" xr:uid="{62A1CEC6-12B5-4A67-98AB-A960BF8D525A}"/>
    <cellStyle name="Normal 9 4 3 3" xfId="6584" xr:uid="{709A4854-25AE-4DE8-92A4-7CDF8CA896BA}"/>
    <cellStyle name="Normal 9 4 3 3 2" xfId="28748" xr:uid="{DEAB3929-7210-4AAD-AB6C-72A5C3E8B772}"/>
    <cellStyle name="Normal 9 4 3 3 3" xfId="16157" xr:uid="{41D23587-A1CD-42E3-8D10-541F28A4120E}"/>
    <cellStyle name="Normal 9 4 3 4" xfId="8610" xr:uid="{EF433E80-920F-475E-9879-EBBBA3AFB382}"/>
    <cellStyle name="Normal 9 4 3 4 2" xfId="18990" xr:uid="{8DA7551E-BC45-4076-88A8-EADD931B634A}"/>
    <cellStyle name="Normal 9 4 3 5" xfId="11443" xr:uid="{3C7C2363-AF15-4A02-B5AC-FCE10678717B}"/>
    <cellStyle name="Normal 9 4 3 5 2" xfId="21823" xr:uid="{D563CF46-009F-498D-AD28-F52900BD44D6}"/>
    <cellStyle name="Normal 9 4 3 6" xfId="24826" xr:uid="{55EB0F15-01F9-49BA-99A2-5F2C73CA7093}"/>
    <cellStyle name="Normal 9 4 3 7" xfId="14131" xr:uid="{FCB1673D-2BA0-4D6E-A953-52829FDA7918}"/>
    <cellStyle name="Normal 9 4 4" xfId="3531" xr:uid="{00000000-0005-0000-0000-000084090000}"/>
    <cellStyle name="Normal 9 4 4 2" xfId="6582" xr:uid="{BD004F5F-C7C6-40CC-A6AE-7410E5D1A824}"/>
    <cellStyle name="Normal 9 4 4 2 2" xfId="26563" xr:uid="{445DCF4F-D88D-420F-AE39-77F1659F1003}"/>
    <cellStyle name="Normal 9 4 4 2 3" xfId="16155" xr:uid="{F00361A1-2E19-4EE4-B64E-6C311B0B4E5D}"/>
    <cellStyle name="Normal 9 4 4 3" xfId="8608" xr:uid="{EEB1AF0B-4B36-47EE-ACA1-CA21E2921727}"/>
    <cellStyle name="Normal 9 4 4 3 2" xfId="18988" xr:uid="{CF05D4AB-D75A-434F-B8CB-23591E79271E}"/>
    <cellStyle name="Normal 9 4 4 4" xfId="11441" xr:uid="{17DE6266-DB80-4203-9B2E-3E7A583B49CC}"/>
    <cellStyle name="Normal 9 4 4 4 2" xfId="21821" xr:uid="{17782EB0-D8ED-4B60-A071-E6371DA60D49}"/>
    <cellStyle name="Normal 9 4 4 5" xfId="23695" xr:uid="{977B99C4-6963-49D3-88DE-5E769C99F825}"/>
    <cellStyle name="Normal 9 4 4 6" xfId="14129" xr:uid="{9575704D-7B07-42B9-97F4-5DC8C68AC4C3}"/>
    <cellStyle name="Normal 9 4 5" xfId="2569" xr:uid="{00000000-0005-0000-0000-000080090000}"/>
    <cellStyle name="Normal 9 4 5 2" xfId="7693" xr:uid="{D3AB3A06-0A8D-4FE5-8592-ACFC5D61747F}"/>
    <cellStyle name="Normal 9 4 5 2 2" xfId="26221" xr:uid="{3DFDD03D-6021-4EFC-9A07-AF272C31E3D5}"/>
    <cellStyle name="Normal 9 4 5 2 3" xfId="18073" xr:uid="{8424DDCB-D3D6-4610-84D0-4AB218E6028A}"/>
    <cellStyle name="Normal 9 4 5 3" xfId="10526" xr:uid="{59D689A0-63B1-4B27-8D36-A398DF463194}"/>
    <cellStyle name="Normal 9 4 5 3 2" xfId="20906" xr:uid="{CC1D84D3-2ADD-4ACB-806D-5A2C8AB189D3}"/>
    <cellStyle name="Normal 9 4 5 4" xfId="22721" xr:uid="{A8FA1EA3-74A6-44A7-B153-321F80FAF260}"/>
    <cellStyle name="Normal 9 4 5 5" xfId="15240" xr:uid="{6923A4FE-DFFE-42DE-BCFB-95F4205F91B0}"/>
    <cellStyle name="Normal 9 4 6" xfId="4092" xr:uid="{4C828E4D-4894-4E57-99BB-5A30CE109BA9}"/>
    <cellStyle name="Normal 9 4 7" xfId="5531" xr:uid="{046B55AD-73C4-4E32-BA01-C1D2261765B1}"/>
    <cellStyle name="Normal 9 4 7 2" xfId="30086" xr:uid="{2F6732B9-22B1-4277-B1A7-B0F33EDFCAEE}"/>
    <cellStyle name="Normal 9 4 7 2 2" xfId="30952" xr:uid="{A8188D3E-D4CD-4378-91D8-1EB48A3EF6B0}"/>
    <cellStyle name="Normal 9 4 8" xfId="24873" xr:uid="{01617755-5A5A-4FF4-9CDD-9B8F02E162F4}"/>
    <cellStyle name="Normal 9 4 9" xfId="12956" xr:uid="{56E10DEF-E986-4612-85AD-C89FCA2318C8}"/>
    <cellStyle name="Normal 9 5" xfId="2160" xr:uid="{00000000-0005-0000-0000-00006C090000}"/>
    <cellStyle name="Normal 9 5 2" xfId="7286" xr:uid="{48B1AB87-07EC-4708-A87F-BFEE6D70400C}"/>
    <cellStyle name="Normal 9 5 2 2" xfId="17666" xr:uid="{99750353-F84F-41CC-9D12-E9DF9791E743}"/>
    <cellStyle name="Normal 9 5 3" xfId="10119" xr:uid="{7B1C32B0-D64A-48CC-AB10-9CBEFF18AC64}"/>
    <cellStyle name="Normal 9 5 3 2" xfId="20499" xr:uid="{E2A9CE1F-D70C-49E0-92BC-8C975A13128A}"/>
    <cellStyle name="Normal 9 5 4" xfId="22652" xr:uid="{FAD6C661-6B02-49D5-B470-1B52C90F26FA}"/>
    <cellStyle name="Normal 9 5 5" xfId="14833" xr:uid="{A9414641-2CAD-449B-8E34-2988A3AFB52A}"/>
    <cellStyle name="Normal 9 6" xfId="3785" xr:uid="{7F99DCEA-5481-4BF7-BFA1-F0B9667711FC}"/>
    <cellStyle name="Normal 9 6 2" xfId="8623" xr:uid="{04644E91-D4F2-4E90-802A-D4BE1DA78842}"/>
    <cellStyle name="Normal 9 6 2 2" xfId="19003" xr:uid="{98C3F4B8-94E7-4ECF-8817-1842479D7328}"/>
    <cellStyle name="Normal 9 6 3" xfId="11456" xr:uid="{50C24F86-DFBA-48D7-B0FD-CC68BF9E68F3}"/>
    <cellStyle name="Normal 9 6 3 2" xfId="21836" xr:uid="{2BE6A829-53DF-4DAA-B27E-D543C2800171}"/>
    <cellStyle name="Normal 9 6 4" xfId="16170" xr:uid="{62E24887-F48C-495C-93BD-ED141F1E8F38}"/>
    <cellStyle name="Normal 9 7" xfId="25341" xr:uid="{A5091A5E-C58C-46C0-B0F2-F1E868FE7B1F}"/>
    <cellStyle name="Normal 9 8" xfId="12391" xr:uid="{2F324892-497B-4106-B928-7477EEF26617}"/>
    <cellStyle name="Note" xfId="29483"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3 2" xfId="31300" xr:uid="{09740B15-9ABE-40E6-8871-06691DDF618A}"/>
    <cellStyle name="Note 4 2 4" xfId="3768" xr:uid="{00000000-0005-0000-0000-0000E60E0000}"/>
    <cellStyle name="Note 4 2 4 2" xfId="4800" xr:uid="{E4762291-6E3E-40C0-B2A3-FBA7791D5340}"/>
    <cellStyle name="Note 4 2 4 3" xfId="30292" xr:uid="{F6CC97B8-D329-47AB-B30B-38088FA4AA4F}"/>
    <cellStyle name="Note 4 2 4 3 2" xfId="31435" xr:uid="{8DF259B6-D8D6-4B9D-B39D-3D52A6097811}"/>
    <cellStyle name="Note 4 2 4 4" xfId="31632" xr:uid="{E29E150E-84A6-4520-A31C-C74B5C1F5214}"/>
    <cellStyle name="Note 4 3" xfId="1544" xr:uid="{00000000-0005-0000-0000-0000E2070000}"/>
    <cellStyle name="Note 4 3 2" xfId="30095" xr:uid="{9537CA53-C3FD-4E87-AC66-BA3C054C1009}"/>
    <cellStyle name="Note 4 4" xfId="2072" xr:uid="{00000000-0005-0000-0000-000049030000}"/>
    <cellStyle name="Note 4 4 2" xfId="4789" xr:uid="{EAC7EE03-6B36-4A5D-889D-B815EC9F9048}"/>
    <cellStyle name="Note 4 4 3" xfId="30171" xr:uid="{F6441C75-DAA1-4486-B072-CAFC56088476}"/>
    <cellStyle name="Note 4 4 3 2" xfId="31315" xr:uid="{A51A4A51-59A9-4DA4-BAC6-6B498B98295B}"/>
    <cellStyle name="Note 4 4 4" xfId="31511" xr:uid="{46BB7552-C9F7-4992-BB91-1408BCB3217B}"/>
    <cellStyle name="Note 4 5" xfId="29581" xr:uid="{24FEBD0B-5ABA-49D8-AC25-4DA966B23BF8}"/>
    <cellStyle name="Note 4 5 2" xfId="31246" xr:uid="{179223E0-4C3A-4691-A628-3421C1D9764F}"/>
    <cellStyle name="Note 4 5 3" xfId="30546" xr:uid="{6CEC5488-D223-4DCD-BE4A-44A97B40BB66}"/>
    <cellStyle name="Note 5" xfId="12253" xr:uid="{E1364BB4-A0A2-46F5-BB38-05901CCE3206}"/>
    <cellStyle name="Note 5 2" xfId="22632" xr:uid="{E297CF68-B359-40C9-8CC6-73BC50F6502C}"/>
    <cellStyle name="Note 6" xfId="30915" xr:uid="{568266BE-1B4B-4D3A-B271-E6A359140DD3}"/>
    <cellStyle name="Note 6 2" xfId="30949" xr:uid="{BC9386E2-C514-49C7-8749-71E76C1309BC}"/>
    <cellStyle name="Output" xfId="4832" builtinId="21" customBuiltin="1"/>
    <cellStyle name="Output 2" xfId="1545" xr:uid="{00000000-0005-0000-0000-0000E3070000}"/>
    <cellStyle name="Output 3" xfId="1546" xr:uid="{00000000-0005-0000-0000-0000E4070000}"/>
    <cellStyle name="Output 4" xfId="29582" xr:uid="{21477E6D-748E-44EB-8B95-20ACDB027665}"/>
    <cellStyle name="Percent 2" xfId="1547" xr:uid="{00000000-0005-0000-0000-0000E5070000}"/>
    <cellStyle name="Percent 2 2" xfId="1548" xr:uid="{00000000-0005-0000-0000-0000E6070000}"/>
    <cellStyle name="Percent 2 2 2" xfId="31734" xr:uid="{F5D2602A-1CA8-4937-A75B-B7316868305F}"/>
    <cellStyle name="Percent 2 3" xfId="29583" xr:uid="{8FB87725-886D-4A62-BBA8-4FA9FB880D61}"/>
    <cellStyle name="Percent 2 4" xfId="31733" xr:uid="{81975A88-DC72-409E-895A-F94B1AF416FB}"/>
    <cellStyle name="Percent 3" xfId="1549" xr:uid="{00000000-0005-0000-0000-0000E7070000}"/>
    <cellStyle name="Percent 3 2" xfId="2033" xr:uid="{00000000-0005-0000-0000-0000E8070000}"/>
    <cellStyle name="Percent 3 2 2" xfId="24399" xr:uid="{D0B85497-BCB7-44B3-90B9-F34C3207B46F}"/>
    <cellStyle name="Percent 3 2 2 2" xfId="29824" xr:uid="{75C23271-7EC3-43D0-8BA4-69F636E29421}"/>
    <cellStyle name="Percent 3 2 3" xfId="24240" xr:uid="{2ACE85BF-3B3C-4EA3-8A82-C46C5C94E5DC}"/>
    <cellStyle name="Percent 3 3" xfId="2034" xr:uid="{00000000-0005-0000-0000-0000E9070000}"/>
    <cellStyle name="Percent 3 3 2" xfId="31312" xr:uid="{BBC1F203-4A2A-48B7-9BD9-1716E25CC9AC}"/>
    <cellStyle name="Percent 3 3 3" xfId="31264" xr:uid="{8085B9E8-E0F4-4AC1-ADD7-5A40211A939D}"/>
    <cellStyle name="Percent 3 4" xfId="2032" xr:uid="{00000000-0005-0000-0000-0000EA070000}"/>
    <cellStyle name="Percent 3 5" xfId="30403" xr:uid="{0945A6B3-A411-4FFC-8192-180DB5988AA0}"/>
    <cellStyle name="Percent 3 5 2" xfId="30462" xr:uid="{63EB7186-FCEB-4D7E-9110-B36DEB064572}"/>
    <cellStyle name="Percent 3 6" xfId="31732" xr:uid="{C296D834-E3A5-4FC0-BDC5-01EF2E3AC3B4}"/>
    <cellStyle name="Percent 4" xfId="1550" xr:uid="{00000000-0005-0000-0000-0000EB070000}"/>
    <cellStyle name="Percent 4 2" xfId="2036" xr:uid="{00000000-0005-0000-0000-0000EC070000}"/>
    <cellStyle name="Percent 4 2 2" xfId="23972" xr:uid="{3D5953F1-0414-4A51-AC1F-E6AE4C07AB66}"/>
    <cellStyle name="Percent 4 2 3" xfId="24011" xr:uid="{9AB4939D-81EC-45A0-9E96-F84B5E767B13}"/>
    <cellStyle name="Percent 4 2 3 2" xfId="26252" xr:uid="{612B2D42-1583-4D21-9F42-EDA025DC0AD4}"/>
    <cellStyle name="Percent 4 2 4" xfId="26985" xr:uid="{DFB60D8F-26B9-473A-B2A8-273B02C7C121}"/>
    <cellStyle name="Percent 4 2 4 2" xfId="29997" xr:uid="{DBA75EBB-88DC-4000-A3DE-7A773AC8CB6F}"/>
    <cellStyle name="Percent 4 2 5" xfId="29653" xr:uid="{C102B639-DE72-4927-A796-0F496C3DDD1A}"/>
    <cellStyle name="Percent 4 3" xfId="2037" xr:uid="{00000000-0005-0000-0000-0000ED070000}"/>
    <cellStyle name="Percent 4 3 2" xfId="29734" xr:uid="{2BDC7087-3D0C-4FA8-ACBA-F106235DF4E2}"/>
    <cellStyle name="Percent 4 3 3" xfId="29666" xr:uid="{6A17D060-249E-4F71-900C-08F938E35D8F}"/>
    <cellStyle name="Percent 4 4" xfId="2035" xr:uid="{00000000-0005-0000-0000-0000EE070000}"/>
    <cellStyle name="Percent 4 5" xfId="7280" xr:uid="{8AFD0532-DAAC-4CC5-8537-37606C82DB78}"/>
    <cellStyle name="Percent 4 5 2" xfId="25889" xr:uid="{1A8E5282-CE1D-4D4E-85FD-913D5186C1AC}"/>
    <cellStyle name="Percent 4 5 3" xfId="25882" xr:uid="{AA898F48-4AB1-40ED-BED1-55205C40C2A5}"/>
    <cellStyle name="Percent 4 5 4" xfId="17660" xr:uid="{0AADF521-5DF8-4311-9F60-1E2176D34492}"/>
    <cellStyle name="Percent 4 6" xfId="10113" xr:uid="{4A3FF93C-FD9D-4025-A9D7-7CEA5C104B48}"/>
    <cellStyle name="Percent 4 6 2" xfId="20493" xr:uid="{6790D28D-0042-4B4F-9DF6-8B322E2586BC}"/>
    <cellStyle name="Percent 4 7" xfId="24048" xr:uid="{7CECC7AA-AA51-4FB3-B6EC-E3317F803511}"/>
    <cellStyle name="Percent 4 8" xfId="14827" xr:uid="{1951CFB1-FCD7-40D5-B863-4C9853147FBB}"/>
    <cellStyle name="Percent 5" xfId="28297" xr:uid="{72E839A7-A148-448C-A765-AC2E6CA59B2F}"/>
    <cellStyle name="Percent 5 2" xfId="26974" xr:uid="{2C5C650A-5D15-4675-9FCC-99B898ECCC9D}"/>
    <cellStyle name="Percent 5 3" xfId="28137" xr:uid="{D1DC45A5-B040-4E5C-A556-A2D33FF6D90B}"/>
    <cellStyle name="Percent 6" xfId="25977" xr:uid="{A1FF1390-0FA3-4008-B473-9B82672BD5AC}"/>
    <cellStyle name="Percent 7" xfId="30407" xr:uid="{BD67580D-48EC-4ABF-B2EE-570D90A532C8}"/>
    <cellStyle name="ReportHeaderRowCol.*" xfId="12345" xr:uid="{C5553A5B-9BB7-4BBD-A560-40C47E9C3BBD}"/>
    <cellStyle name="ReportHeaderRowCol.1" xfId="12346" xr:uid="{D08F8B86-DD1D-4AE6-BFA1-285E019C4777}"/>
    <cellStyle name="ReportHeaderRowCol.2" xfId="12347" xr:uid="{245F5C6F-625E-4B32-AA42-D06EFDBE8C8D}"/>
    <cellStyle name="ReportHeaderRowCol.Date" xfId="12348"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8" xr:uid="{A12F3BA5-19BE-4578-A78D-C3AD0942838D}"/>
    <cellStyle name="Style 1 2 2 2 2" xfId="29808" xr:uid="{D4E7F262-7E61-4687-B06C-E107D8296DF9}"/>
    <cellStyle name="Style 1 2 2 3" xfId="25776" xr:uid="{C9F19B91-F5E5-4CD7-BE8E-78C05D2BCD6F}"/>
    <cellStyle name="Style 1 2 3" xfId="2040" xr:uid="{00000000-0005-0000-0000-0000F3070000}"/>
    <cellStyle name="Style 1 2 3 2" xfId="31313" xr:uid="{5D03057C-9A71-4F1B-9674-72DE10B21C86}"/>
    <cellStyle name="Style 1 2 3 3" xfId="31267" xr:uid="{FAC42ECE-AC01-4F74-8A11-03C4263CADAB}"/>
    <cellStyle name="Style 1 2 4" xfId="2038" xr:uid="{00000000-0005-0000-0000-0000F4070000}"/>
    <cellStyle name="Style 1 2 5" xfId="30405" xr:uid="{2E6C0663-EF3E-4DBA-8EED-2A1EA035CBE7}"/>
    <cellStyle name="Style 1 2 5 2" xfId="30463" xr:uid="{F706DBF5-298E-4FDD-8401-13A891456247}"/>
    <cellStyle name="Style 1 3" xfId="1554" xr:uid="{00000000-0005-0000-0000-0000F5070000}"/>
    <cellStyle name="Style 1 4" xfId="2041" xr:uid="{00000000-0005-0000-0000-0000F6070000}"/>
    <cellStyle name="Style 1 4 2" xfId="24408" xr:uid="{ED030EBF-D663-412E-B3DF-AF45BED2AFE5}"/>
    <cellStyle name="Style 1 4 2 2" xfId="29829" xr:uid="{12EB135A-16A2-48C8-957C-56C95D4F0B94}"/>
    <cellStyle name="Style 1 4 3" xfId="25649" xr:uid="{8568525C-B3AA-4170-9749-B4F90608AC98}"/>
    <cellStyle name="Style 1 5" xfId="30404" xr:uid="{91B5FAB8-CE8E-4A1E-A86E-BA45CA647BF5}"/>
    <cellStyle name="SubgroupSectionHeaderRowBalanceCol" xfId="12349" xr:uid="{2486F5B8-EF2C-4F49-B7A9-6FE34665450E}"/>
    <cellStyle name="SubgroupSectionHeaderRowDescCol" xfId="12350" xr:uid="{EB63FB77-6717-4B2A-8483-32BC8EF761CB}"/>
    <cellStyle name="SubgroupSectionHeaderRowNameCol" xfId="12351" xr:uid="{133E4BCF-AEFE-4D67-8FAE-84F36222B17A}"/>
    <cellStyle name="SubGroupSelectionHeaderRowJERefCol" xfId="12352" xr:uid="{023FCD31-332C-4B91-B5C7-3A04E2EC629E}"/>
    <cellStyle name="SubgroupSubtotalRowBalanceCol" xfId="12353" xr:uid="{FC50FD76-B8D2-41F3-9A56-186D7D35B0DB}"/>
    <cellStyle name="SubgroupSubtotalRowDescCol" xfId="12354" xr:uid="{51DA7A1D-81F0-484C-85DF-0B8D98A0C317}"/>
    <cellStyle name="SubgroupSubtotalRowJERefCol" xfId="12355" xr:uid="{A22CF7F1-55DA-4319-BF62-5115CCBDE54C}"/>
    <cellStyle name="SubgroupSubtotalRowNameCol" xfId="12356" xr:uid="{4BA6961C-F727-43FD-B8E8-D5977B74A43F}"/>
    <cellStyle name="SubgroupSubtotalRowVarPectCol" xfId="12357" xr:uid="{C4DA33E5-1A1C-4237-9C31-25A90021DA8F}"/>
    <cellStyle name="SubgroupSubtotalRowWPRefCol" xfId="12358" xr:uid="{7D6FD639-BAA3-434B-86C1-FD6A5966D36C}"/>
    <cellStyle name="SumAccountGroupsRowBalanceCol" xfId="12359" xr:uid="{D309FDF4-9D10-423F-B0C9-B787392FEB2C}"/>
    <cellStyle name="SumAccountGroupsRowDescCol" xfId="12360" xr:uid="{A455F51D-B791-4F0C-84FB-C6EB4385F2F6}"/>
    <cellStyle name="SumAccountGroupsRowJERefCol" xfId="12361" xr:uid="{9E0B1F97-5F81-4AC9-A03F-E58A52D8DEAB}"/>
    <cellStyle name="SumAccountGroupsRowNameCol" xfId="12362" xr:uid="{ECFB7BB2-DE4A-49ED-A01B-E4EC23C3AEEA}"/>
    <cellStyle name="SumAccountGroupsRowVarPectCol" xfId="12363" xr:uid="{2CB09599-6046-4A6D-AD9A-5879A6ECD17F}"/>
    <cellStyle name="SumAccountGroupsRowWPRefCol" xfId="12364" xr:uid="{E9832BA7-7D80-4557-8BF2-BA3E154AEFBA}"/>
    <cellStyle name="Title 2" xfId="29584" xr:uid="{520977F4-FB37-4751-810D-2DC604BEDA25}"/>
    <cellStyle name="Total" xfId="4837" builtinId="25" customBuiltin="1"/>
    <cellStyle name="Total 2" xfId="1555" xr:uid="{00000000-0005-0000-0000-0000F7070000}"/>
    <cellStyle name="Total 2 2" xfId="28405" xr:uid="{C9725059-9506-467C-9DA8-A5570A6EB449}"/>
    <cellStyle name="Total 3" xfId="1556" xr:uid="{00000000-0005-0000-0000-0000F8070000}"/>
    <cellStyle name="Total 3 2" xfId="28513" xr:uid="{E0842ADF-D23F-4EB4-A4B0-ABA700B8C9AA}"/>
    <cellStyle name="Total 4" xfId="29585" xr:uid="{04D27A19-760A-42F6-B7D4-EDC80EAEB7D4}"/>
    <cellStyle name="TotalRow" xfId="12365" xr:uid="{368DF3C5-E2E3-458E-8DC0-01E474DBC9D4}"/>
    <cellStyle name="TotalRowCreditCol" xfId="12366" xr:uid="{354CA086-73FA-40BD-B53D-F97A90D9F4C8}"/>
    <cellStyle name="TotalRowDebitCol" xfId="12367" xr:uid="{B9DDDD89-057C-46A7-A1DA-948D864BD18F}"/>
    <cellStyle name="TransactionRowAcctDescCol" xfId="12368" xr:uid="{B23A5ACB-5A6A-4F40-A185-FA9DBCC6D402}"/>
    <cellStyle name="TransactionRowAcctNumCol" xfId="12369" xr:uid="{D046DBB7-B681-4901-804F-F53E917D0FFB}"/>
    <cellStyle name="TransactionRowCreditCol" xfId="12370" xr:uid="{1C803F8A-FF28-47CD-B0D6-39C8B54BE3DE}"/>
    <cellStyle name="TransactionRowDateCol" xfId="12371" xr:uid="{B31CE901-7BEE-41DB-B77F-E4CB513C6E1B}"/>
    <cellStyle name="TransactionRowDebitCol" xfId="12372" xr:uid="{3BF7116B-D56D-4029-99D4-28960EA3D0C6}"/>
    <cellStyle name="TransactionRowRefCol" xfId="12373" xr:uid="{BB2D8ADD-87CF-4830-91B2-E70C82C8EAB2}"/>
    <cellStyle name="TransactionRowTransactionCol" xfId="12374" xr:uid="{4C57D201-3FD2-4DD9-9771-9A294954D155}"/>
    <cellStyle name="UnclassifiedTotalRowBalanceCol" xfId="12375" xr:uid="{87BFD706-C80F-429A-8641-626203E9372F}"/>
    <cellStyle name="UnclassifiedTotalRowDescCol" xfId="12376" xr:uid="{77546543-8240-44AD-890C-EA95558E2181}"/>
    <cellStyle name="UnclassifiedTotalRowJERefCol" xfId="12377" xr:uid="{4D713AA6-1BB7-453F-94AA-9E3900AB6601}"/>
    <cellStyle name="UnclassifiedTotalRowNameCol" xfId="12378" xr:uid="{B7782CED-7BF6-41F9-A4DC-98F8F8371F3B}"/>
    <cellStyle name="UnclassifiedTotalRowVarPectCol" xfId="12379" xr:uid="{7679CCCA-11A6-43F8-BF3E-0EE82B70C712}"/>
    <cellStyle name="UnclassifiedTotalRowWPRefCol" xfId="12380" xr:uid="{C305EFCB-FF5E-4A3A-AE0E-14DFF20EC04A}"/>
    <cellStyle name="Warning Text" xfId="4836" builtinId="11" customBuiltin="1"/>
    <cellStyle name="Warning Text 2" xfId="1557" xr:uid="{00000000-0005-0000-0000-0000F9070000}"/>
    <cellStyle name="Warning Text 2 2" xfId="28173" xr:uid="{9077D266-AF6F-45FE-8FA8-56E0DF6405C7}"/>
    <cellStyle name="Warning Text 3" xfId="1558" xr:uid="{00000000-0005-0000-0000-0000FA070000}"/>
    <cellStyle name="Warning Text 3 2" xfId="26319" xr:uid="{863219B2-3F6B-42C2-9293-5ECE21D108FD}"/>
    <cellStyle name="Warning Text 4" xfId="29586" xr:uid="{FACD3194-E29A-43C7-BDFC-8831BAA9308A}"/>
  </cellStyles>
  <dxfs count="14">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5050"/>
        </patternFill>
      </fill>
    </dxf>
    <dxf>
      <numFmt numFmtId="180" formatCode=";;;"/>
    </dxf>
    <dxf>
      <numFmt numFmtId="180" formatCode=";;;"/>
    </dxf>
    <dxf>
      <numFmt numFmtId="180" formatCode=";;;"/>
    </dxf>
    <dxf>
      <numFmt numFmtId="180" formatCode=";;;"/>
    </dxf>
    <dxf>
      <numFmt numFmtId="180" formatCode=";;;"/>
    </dxf>
    <dxf>
      <numFmt numFmtId="180" formatCode=";;;"/>
    </dxf>
    <dxf>
      <numFmt numFmtId="180" formatCode=";;;"/>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3"/>
      <tableStyleElement type="headerRow" dxfId="12"/>
      <tableStyleElement type="firstRowStripe" dxfId="11"/>
    </tableStyle>
  </tableStyles>
  <colors>
    <mruColors>
      <color rgb="FFE14343"/>
      <color rgb="FFFFFFCC"/>
      <color rgb="FFCCFFCC"/>
      <color rgb="FFCCFF66"/>
      <color rgb="FFCCFFFF"/>
      <color rgb="FFDCFDD3"/>
      <color rgb="FFFCCCE1"/>
      <color rgb="FFF7EAE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4610100</xdr:colOff>
      <xdr:row>14</xdr:row>
      <xdr:rowOff>34290</xdr:rowOff>
    </xdr:from>
    <xdr:to>
      <xdr:col>1</xdr:col>
      <xdr:colOff>6867525</xdr:colOff>
      <xdr:row>14</xdr:row>
      <xdr:rowOff>468630</xdr:rowOff>
    </xdr:to>
    <xdr:sp macro="" textlink="">
      <xdr:nvSpPr>
        <xdr:cNvPr id="2" name="Hexagon 1">
          <a:extLst>
            <a:ext uri="{FF2B5EF4-FFF2-40B4-BE49-F238E27FC236}">
              <a16:creationId xmlns:a16="http://schemas.microsoft.com/office/drawing/2014/main" id="{00000000-0008-0000-0200-000002000000}"/>
            </a:ext>
          </a:extLst>
        </xdr:cNvPr>
        <xdr:cNvSpPr/>
      </xdr:nvSpPr>
      <xdr:spPr>
        <a:xfrm>
          <a:off x="5133975" y="5825490"/>
          <a:ext cx="2257425" cy="434340"/>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Q 955 -  Exclude Federal and State compliance</a:t>
          </a:r>
          <a:r>
            <a:rPr lang="en-US" sz="800" baseline="0">
              <a:solidFill>
                <a:sysClr val="windowText" lastClr="000000"/>
              </a:solidFill>
            </a:rPr>
            <a:t> findings ifrom this number</a:t>
          </a:r>
          <a:endParaRPr lang="en-US" sz="800">
            <a:solidFill>
              <a:sysClr val="windowText" lastClr="000000"/>
            </a:solidFill>
          </a:endParaRPr>
        </a:p>
      </xdr:txBody>
    </xdr:sp>
    <xdr:clientData/>
  </xdr:twoCellAnchor>
  <xdr:twoCellAnchor>
    <xdr:from>
      <xdr:col>1</xdr:col>
      <xdr:colOff>4600575</xdr:colOff>
      <xdr:row>15</xdr:row>
      <xdr:rowOff>34290</xdr:rowOff>
    </xdr:from>
    <xdr:to>
      <xdr:col>1</xdr:col>
      <xdr:colOff>6859905</xdr:colOff>
      <xdr:row>15</xdr:row>
      <xdr:rowOff>472440</xdr:rowOff>
    </xdr:to>
    <xdr:sp macro="" textlink="">
      <xdr:nvSpPr>
        <xdr:cNvPr id="3" name="Hexagon 2">
          <a:extLst>
            <a:ext uri="{FF2B5EF4-FFF2-40B4-BE49-F238E27FC236}">
              <a16:creationId xmlns:a16="http://schemas.microsoft.com/office/drawing/2014/main" id="{00000000-0008-0000-0200-000003000000}"/>
            </a:ext>
          </a:extLst>
        </xdr:cNvPr>
        <xdr:cNvSpPr/>
      </xdr:nvSpPr>
      <xdr:spPr>
        <a:xfrm>
          <a:off x="5124450" y="6339840"/>
          <a:ext cx="2259330" cy="438150"/>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Q 957 -  Exclude Federal and State compliance</a:t>
          </a:r>
          <a:r>
            <a:rPr lang="en-US" sz="800" baseline="0">
              <a:solidFill>
                <a:sysClr val="windowText" lastClr="000000"/>
              </a:solidFill>
            </a:rPr>
            <a:t> findings ifrom this number</a:t>
          </a:r>
          <a:endParaRPr lang="en-US" sz="8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dimension ref="B1:N60"/>
  <sheetViews>
    <sheetView tabSelected="1" zoomScaleNormal="100" workbookViewId="0">
      <selection activeCell="B2" sqref="B2"/>
    </sheetView>
  </sheetViews>
  <sheetFormatPr defaultColWidth="9.109375" defaultRowHeight="14.4" x14ac:dyDescent="0.3"/>
  <cols>
    <col min="1" max="1" width="1.6640625" style="97" customWidth="1"/>
    <col min="2" max="2" width="187.109375" style="97" customWidth="1"/>
    <col min="3" max="4" width="9.109375" style="97" hidden="1" customWidth="1"/>
    <col min="5" max="5" width="2.33203125" style="97" customWidth="1"/>
    <col min="6" max="6" width="8.109375" style="97" customWidth="1"/>
    <col min="7" max="16384" width="9.109375" style="97"/>
  </cols>
  <sheetData>
    <row r="1" spans="2:14" ht="9.6" customHeight="1" thickBot="1" x14ac:dyDescent="0.35">
      <c r="B1" s="82"/>
    </row>
    <row r="2" spans="2:14" ht="91.95" customHeight="1" thickBot="1" x14ac:dyDescent="0.35">
      <c r="B2" s="328" t="s">
        <v>577</v>
      </c>
    </row>
    <row r="3" spans="2:14" ht="61.2" customHeight="1" x14ac:dyDescent="0.3">
      <c r="B3" s="91" t="s">
        <v>313</v>
      </c>
    </row>
    <row r="4" spans="2:14" ht="83.4" customHeight="1" x14ac:dyDescent="0.4">
      <c r="B4" s="91" t="s">
        <v>314</v>
      </c>
      <c r="F4" s="329"/>
      <c r="G4" s="329"/>
      <c r="H4" s="329"/>
      <c r="I4" s="329"/>
      <c r="J4" s="329"/>
      <c r="K4" s="329"/>
      <c r="L4" s="329"/>
      <c r="M4" s="329"/>
      <c r="N4" s="329"/>
    </row>
    <row r="5" spans="2:14" ht="58.2" customHeight="1" x14ac:dyDescent="0.3">
      <c r="B5" s="91" t="s">
        <v>315</v>
      </c>
    </row>
    <row r="6" spans="2:14" ht="117.6" customHeight="1" x14ac:dyDescent="0.3">
      <c r="B6" s="83" t="s">
        <v>316</v>
      </c>
    </row>
    <row r="7" spans="2:14" ht="25.95" customHeight="1" x14ac:dyDescent="0.3">
      <c r="B7" s="93" t="s">
        <v>243</v>
      </c>
    </row>
    <row r="8" spans="2:14" ht="49.2" customHeight="1" x14ac:dyDescent="0.3">
      <c r="B8" s="330" t="s">
        <v>317</v>
      </c>
    </row>
    <row r="9" spans="2:14" ht="42.6" customHeight="1" x14ac:dyDescent="0.3">
      <c r="B9" s="330" t="s">
        <v>244</v>
      </c>
    </row>
    <row r="10" spans="2:14" s="332" customFormat="1" ht="34.200000000000003" customHeight="1" x14ac:dyDescent="0.3">
      <c r="B10" s="331" t="s">
        <v>245</v>
      </c>
    </row>
    <row r="11" spans="2:14" s="332" customFormat="1" ht="55.95" customHeight="1" x14ac:dyDescent="0.3">
      <c r="B11" s="333" t="s">
        <v>318</v>
      </c>
    </row>
    <row r="12" spans="2:14" ht="36" customHeight="1" x14ac:dyDescent="0.3">
      <c r="B12" s="333" t="s">
        <v>319</v>
      </c>
    </row>
    <row r="13" spans="2:14" ht="39" customHeight="1" x14ac:dyDescent="0.3">
      <c r="B13" s="334" t="s">
        <v>320</v>
      </c>
    </row>
    <row r="14" spans="2:14" ht="25.95" customHeight="1" x14ac:dyDescent="0.3">
      <c r="B14" s="93" t="s">
        <v>246</v>
      </c>
    </row>
    <row r="15" spans="2:14" x14ac:dyDescent="0.3">
      <c r="B15" s="82"/>
    </row>
    <row r="16" spans="2:14" x14ac:dyDescent="0.3">
      <c r="B16" s="335" t="s">
        <v>7</v>
      </c>
    </row>
    <row r="17" spans="2:2" ht="15.6" customHeight="1" x14ac:dyDescent="0.3">
      <c r="B17" s="336" t="s">
        <v>321</v>
      </c>
    </row>
    <row r="18" spans="2:2" x14ac:dyDescent="0.3">
      <c r="B18" s="337"/>
    </row>
    <row r="19" spans="2:2" x14ac:dyDescent="0.3">
      <c r="B19" s="335" t="s">
        <v>8</v>
      </c>
    </row>
    <row r="20" spans="2:2" ht="15.6" customHeight="1" x14ac:dyDescent="0.3">
      <c r="B20" s="338" t="s">
        <v>184</v>
      </c>
    </row>
    <row r="21" spans="2:2" ht="13.2" customHeight="1" x14ac:dyDescent="0.3">
      <c r="B21" s="82"/>
    </row>
    <row r="22" spans="2:2" ht="25.95" customHeight="1" x14ac:dyDescent="0.3">
      <c r="B22" s="93" t="s">
        <v>247</v>
      </c>
    </row>
    <row r="23" spans="2:2" s="332" customFormat="1" ht="72.599999999999994" customHeight="1" x14ac:dyDescent="0.3">
      <c r="B23" s="330" t="s">
        <v>322</v>
      </c>
    </row>
    <row r="24" spans="2:2" s="332" customFormat="1" ht="84.6" customHeight="1" x14ac:dyDescent="0.3">
      <c r="B24" s="330" t="s">
        <v>323</v>
      </c>
    </row>
    <row r="25" spans="2:2" s="332" customFormat="1" ht="78.599999999999994" customHeight="1" x14ac:dyDescent="0.3">
      <c r="B25" s="330" t="s">
        <v>248</v>
      </c>
    </row>
    <row r="26" spans="2:2" ht="15" x14ac:dyDescent="0.3">
      <c r="B26" s="85" t="s">
        <v>324</v>
      </c>
    </row>
    <row r="27" spans="2:2" ht="8.4" customHeight="1" x14ac:dyDescent="0.3">
      <c r="B27" s="84"/>
    </row>
    <row r="28" spans="2:2" ht="25.95" customHeight="1" x14ac:dyDescent="0.3">
      <c r="B28" s="93" t="s">
        <v>325</v>
      </c>
    </row>
    <row r="29" spans="2:2" ht="28.95" customHeight="1" x14ac:dyDescent="0.3">
      <c r="B29" s="94" t="s">
        <v>578</v>
      </c>
    </row>
    <row r="30" spans="2:2" ht="31.95" customHeight="1" x14ac:dyDescent="0.3">
      <c r="B30" s="94" t="s">
        <v>579</v>
      </c>
    </row>
    <row r="31" spans="2:2" ht="30.6" customHeight="1" x14ac:dyDescent="0.3">
      <c r="B31" s="339" t="s">
        <v>580</v>
      </c>
    </row>
    <row r="32" spans="2:2" ht="25.2" customHeight="1" x14ac:dyDescent="0.3">
      <c r="B32" s="339" t="s">
        <v>581</v>
      </c>
    </row>
    <row r="33" spans="2:7" ht="27.6" customHeight="1" x14ac:dyDescent="0.3">
      <c r="B33" s="340" t="s">
        <v>582</v>
      </c>
    </row>
    <row r="34" spans="2:7" ht="31.95" customHeight="1" x14ac:dyDescent="0.3">
      <c r="B34" s="341" t="s">
        <v>326</v>
      </c>
    </row>
    <row r="35" spans="2:7" ht="60" customHeight="1" x14ac:dyDescent="0.3">
      <c r="B35" s="94" t="s">
        <v>583</v>
      </c>
    </row>
    <row r="36" spans="2:7" ht="60" customHeight="1" x14ac:dyDescent="0.3">
      <c r="B36" s="453" t="s">
        <v>589</v>
      </c>
    </row>
    <row r="37" spans="2:7" ht="12" customHeight="1" x14ac:dyDescent="0.3">
      <c r="B37" s="94"/>
    </row>
    <row r="38" spans="2:7" ht="25.95" customHeight="1" x14ac:dyDescent="0.3">
      <c r="B38" s="94" t="s">
        <v>327</v>
      </c>
    </row>
    <row r="39" spans="2:7" ht="12" customHeight="1" x14ac:dyDescent="0.3">
      <c r="B39" s="94"/>
    </row>
    <row r="40" spans="2:7" ht="25.95" customHeight="1" x14ac:dyDescent="0.3">
      <c r="B40" s="93" t="s">
        <v>584</v>
      </c>
    </row>
    <row r="41" spans="2:7" x14ac:dyDescent="0.3">
      <c r="B41" s="92"/>
      <c r="G41" s="342"/>
    </row>
    <row r="42" spans="2:7" ht="43.2" customHeight="1" x14ac:dyDescent="0.3">
      <c r="B42" s="343" t="s">
        <v>328</v>
      </c>
    </row>
    <row r="43" spans="2:7" ht="19.95" customHeight="1" x14ac:dyDescent="0.3">
      <c r="B43" s="344" t="s">
        <v>320</v>
      </c>
    </row>
    <row r="44" spans="2:7" ht="11.4" customHeight="1" x14ac:dyDescent="0.3">
      <c r="B44" s="95"/>
    </row>
    <row r="45" spans="2:7" ht="15" x14ac:dyDescent="0.3">
      <c r="B45" s="96"/>
    </row>
    <row r="46" spans="2:7" ht="7.2" customHeight="1" x14ac:dyDescent="0.3">
      <c r="B46" s="94"/>
    </row>
    <row r="47" spans="2:7" ht="25.95" customHeight="1" x14ac:dyDescent="0.3">
      <c r="B47" s="93" t="s">
        <v>585</v>
      </c>
    </row>
    <row r="48" spans="2:7" ht="35.4" customHeight="1" x14ac:dyDescent="0.3">
      <c r="B48" s="343" t="s">
        <v>586</v>
      </c>
    </row>
    <row r="49" spans="2:2" ht="15" x14ac:dyDescent="0.3">
      <c r="B49" s="96"/>
    </row>
    <row r="60" spans="2:2" ht="44.25" customHeight="1" x14ac:dyDescent="0.3"/>
  </sheetData>
  <sheetProtection algorithmName="SHA-512" hashValue="2P43jKLtbscSiHwSc0yRpI0h0QNHYSIvMvTBCbM8uEn2aTkM3luTXq2KGOpU6l0FJ+/+HBjN7vYCSLyUo5hfPA==" saltValue="DKpTiYfdfxnVXaWELSGc4g==" spinCount="100000" sheet="1" formatCells="0" formatColumns="0" formatRows="0"/>
  <hyperlinks>
    <hyperlink ref="B17" r:id="rId1" xr:uid="{C1F6514A-E8A6-43E5-A86A-05C7A391046B}"/>
    <hyperlink ref="B20" r:id="rId2" xr:uid="{B1541227-3D45-4870-904D-604AA0D245A4}"/>
    <hyperlink ref="B43" r:id="rId3" xr:uid="{4A9D302D-DF03-4083-B0C5-61ACF65C0239}"/>
    <hyperlink ref="B13"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4"/>
  <sheetViews>
    <sheetView workbookViewId="0"/>
  </sheetViews>
  <sheetFormatPr defaultColWidth="9.109375" defaultRowHeight="14.4" x14ac:dyDescent="0.3"/>
  <cols>
    <col min="1" max="1" width="43.88671875" style="213" customWidth="1"/>
    <col min="2" max="2" width="14.77734375" style="213" customWidth="1"/>
    <col min="3" max="12" width="9.109375" style="213"/>
    <col min="13" max="13" width="21.6640625" style="213" customWidth="1"/>
    <col min="14" max="14" width="16.88671875" style="213" customWidth="1"/>
    <col min="15" max="16" width="9.109375" style="213"/>
    <col min="17" max="17" width="18.109375" style="213" customWidth="1"/>
    <col min="18" max="18" width="11" style="213" customWidth="1"/>
    <col min="19" max="16384" width="9.109375" style="213"/>
  </cols>
  <sheetData>
    <row r="1" spans="1:20" ht="24" customHeight="1" x14ac:dyDescent="0.3">
      <c r="A1" s="213" t="s">
        <v>304</v>
      </c>
    </row>
    <row r="2" spans="1:20" x14ac:dyDescent="0.3">
      <c r="A2" s="445" t="s">
        <v>572</v>
      </c>
      <c r="B2" s="446">
        <v>601725</v>
      </c>
      <c r="C2" s="211">
        <v>60</v>
      </c>
      <c r="D2" s="29"/>
      <c r="E2" s="30"/>
    </row>
    <row r="3" spans="1:20" ht="15" customHeight="1" x14ac:dyDescent="0.3">
      <c r="B3" s="421"/>
      <c r="C3" s="211"/>
      <c r="D3" s="29"/>
      <c r="E3" s="30"/>
      <c r="O3" s="215"/>
      <c r="P3" s="215"/>
      <c r="S3" s="215"/>
      <c r="T3" s="215"/>
    </row>
    <row r="4" spans="1:20" ht="15" customHeight="1" x14ac:dyDescent="0.3">
      <c r="A4" s="313"/>
      <c r="B4" s="421"/>
      <c r="C4" s="211"/>
      <c r="D4" s="29"/>
      <c r="E4" s="30"/>
      <c r="O4" s="215"/>
      <c r="P4" s="215"/>
      <c r="S4" s="215"/>
      <c r="T4" s="215"/>
    </row>
    <row r="5" spans="1:20" x14ac:dyDescent="0.3">
      <c r="B5" s="76"/>
      <c r="C5" s="211"/>
      <c r="D5" s="29"/>
      <c r="E5" s="30"/>
      <c r="O5" s="215"/>
      <c r="P5" s="215"/>
      <c r="S5" s="215"/>
      <c r="T5" s="215"/>
    </row>
    <row r="6" spans="1:20" x14ac:dyDescent="0.3">
      <c r="B6" s="76"/>
      <c r="C6" s="211"/>
      <c r="D6" s="29"/>
      <c r="E6" s="30"/>
      <c r="O6" s="215"/>
      <c r="P6" s="215"/>
      <c r="S6" s="215"/>
      <c r="T6" s="215"/>
    </row>
    <row r="7" spans="1:20" ht="15" thickBot="1" x14ac:dyDescent="0.35">
      <c r="A7" s="212"/>
      <c r="B7" s="76"/>
      <c r="C7" s="211"/>
      <c r="D7" s="29"/>
      <c r="E7" s="30"/>
      <c r="O7" s="215"/>
      <c r="P7" s="215"/>
      <c r="S7" s="215"/>
      <c r="T7" s="215"/>
    </row>
    <row r="8" spans="1:20" ht="15" thickBot="1" x14ac:dyDescent="0.35">
      <c r="A8" s="212"/>
      <c r="B8" s="76"/>
      <c r="C8" s="211"/>
      <c r="D8" s="29"/>
      <c r="E8" s="30"/>
      <c r="O8" s="215"/>
      <c r="P8" s="215"/>
      <c r="S8" s="215"/>
      <c r="T8" s="215"/>
    </row>
    <row r="9" spans="1:20" ht="15" thickBot="1" x14ac:dyDescent="0.35">
      <c r="A9" s="212"/>
      <c r="B9" s="76"/>
      <c r="C9" s="211"/>
      <c r="D9" s="29"/>
      <c r="E9" s="30"/>
      <c r="O9" s="215"/>
      <c r="P9" s="215"/>
      <c r="S9" s="215"/>
      <c r="T9" s="215"/>
    </row>
    <row r="10" spans="1:20" ht="15" thickBot="1" x14ac:dyDescent="0.35">
      <c r="A10" s="212"/>
      <c r="B10" s="76"/>
      <c r="C10" s="211"/>
      <c r="D10" s="29"/>
      <c r="E10" s="30"/>
      <c r="O10" s="215"/>
      <c r="P10" s="215"/>
      <c r="S10" s="215"/>
      <c r="T10" s="215"/>
    </row>
    <row r="11" spans="1:20" ht="15" thickBot="1" x14ac:dyDescent="0.35">
      <c r="A11" s="212"/>
      <c r="B11" s="76"/>
      <c r="C11" s="211"/>
      <c r="D11" s="29"/>
      <c r="E11" s="30"/>
      <c r="O11" s="215"/>
      <c r="P11" s="215"/>
      <c r="S11" s="215"/>
      <c r="T11" s="215"/>
    </row>
    <row r="12" spans="1:20" ht="15" thickBot="1" x14ac:dyDescent="0.35">
      <c r="A12" s="212"/>
      <c r="B12" s="76"/>
      <c r="C12" s="211"/>
      <c r="D12" s="29"/>
      <c r="E12" s="30"/>
      <c r="O12" s="215"/>
      <c r="P12" s="215"/>
      <c r="S12" s="215"/>
      <c r="T12" s="215"/>
    </row>
    <row r="13" spans="1:20" ht="15" thickBot="1" x14ac:dyDescent="0.35">
      <c r="A13" s="212"/>
      <c r="B13" s="76"/>
      <c r="C13" s="211"/>
      <c r="D13" s="29"/>
      <c r="E13" s="30"/>
      <c r="O13" s="215"/>
      <c r="P13" s="215"/>
      <c r="S13" s="215"/>
      <c r="T13" s="215"/>
    </row>
    <row r="14" spans="1:20" ht="15" thickBot="1" x14ac:dyDescent="0.35">
      <c r="A14" s="212"/>
      <c r="B14" s="76"/>
      <c r="C14" s="211"/>
      <c r="D14" s="29"/>
      <c r="E14" s="30"/>
      <c r="O14" s="215"/>
      <c r="P14" s="215"/>
      <c r="S14" s="215"/>
      <c r="T14" s="215"/>
    </row>
    <row r="15" spans="1:20" ht="15" thickBot="1" x14ac:dyDescent="0.35">
      <c r="A15" s="212"/>
      <c r="B15" s="76"/>
      <c r="C15" s="211"/>
      <c r="D15" s="29"/>
      <c r="E15" s="30"/>
      <c r="O15" s="215"/>
      <c r="P15" s="215"/>
      <c r="S15" s="215"/>
      <c r="T15" s="215"/>
    </row>
    <row r="16" spans="1:20" ht="15" thickBot="1" x14ac:dyDescent="0.35">
      <c r="A16" s="212"/>
      <c r="B16" s="76"/>
      <c r="C16" s="211"/>
      <c r="D16" s="29"/>
      <c r="E16" s="30"/>
      <c r="O16" s="215"/>
      <c r="P16" s="215"/>
      <c r="S16" s="215"/>
      <c r="T16" s="215"/>
    </row>
    <row r="17" spans="1:20" ht="15" thickBot="1" x14ac:dyDescent="0.35">
      <c r="A17" s="212"/>
      <c r="B17" s="76"/>
      <c r="C17" s="211"/>
      <c r="D17" s="29"/>
      <c r="E17" s="30"/>
      <c r="O17" s="215"/>
      <c r="P17" s="215"/>
      <c r="S17" s="215"/>
      <c r="T17" s="215"/>
    </row>
    <row r="18" spans="1:20" ht="15" thickBot="1" x14ac:dyDescent="0.35">
      <c r="A18" s="212"/>
      <c r="B18" s="76"/>
      <c r="C18" s="211"/>
      <c r="D18" s="29"/>
      <c r="E18" s="30"/>
      <c r="O18" s="215"/>
      <c r="P18" s="215"/>
      <c r="S18" s="215"/>
      <c r="T18" s="215"/>
    </row>
    <row r="19" spans="1:20" ht="15" thickBot="1" x14ac:dyDescent="0.35">
      <c r="A19" s="212"/>
      <c r="B19" s="76"/>
      <c r="C19" s="211"/>
      <c r="D19" s="29"/>
      <c r="E19" s="30"/>
      <c r="O19" s="215"/>
      <c r="P19" s="215"/>
      <c r="S19" s="215"/>
      <c r="T19" s="215"/>
    </row>
    <row r="20" spans="1:20" ht="15" thickBot="1" x14ac:dyDescent="0.35">
      <c r="A20" s="212"/>
      <c r="B20" s="76"/>
      <c r="C20" s="211"/>
      <c r="D20" s="29"/>
      <c r="E20" s="30"/>
      <c r="O20" s="215"/>
      <c r="P20" s="215"/>
      <c r="S20" s="215"/>
      <c r="T20" s="215"/>
    </row>
    <row r="21" spans="1:20" ht="15" thickBot="1" x14ac:dyDescent="0.35">
      <c r="A21" s="212"/>
      <c r="B21" s="76"/>
      <c r="C21" s="211"/>
      <c r="D21" s="29"/>
      <c r="E21" s="30"/>
      <c r="O21" s="215"/>
      <c r="P21" s="215"/>
      <c r="S21" s="215"/>
      <c r="T21" s="215"/>
    </row>
    <row r="22" spans="1:20" ht="15" thickBot="1" x14ac:dyDescent="0.35">
      <c r="A22" s="212"/>
      <c r="B22" s="76"/>
      <c r="C22" s="211"/>
      <c r="D22" s="29"/>
      <c r="E22" s="30"/>
      <c r="O22" s="215"/>
      <c r="P22" s="215"/>
      <c r="S22" s="215"/>
      <c r="T22" s="215"/>
    </row>
    <row r="23" spans="1:20" ht="15" thickBot="1" x14ac:dyDescent="0.35">
      <c r="A23" s="212"/>
      <c r="B23" s="76"/>
      <c r="C23" s="211"/>
      <c r="D23" s="29"/>
      <c r="E23" s="30"/>
      <c r="O23" s="215"/>
      <c r="P23" s="215"/>
      <c r="S23" s="215"/>
      <c r="T23" s="215"/>
    </row>
    <row r="24" spans="1:20" ht="21" customHeight="1" thickBot="1" x14ac:dyDescent="0.35">
      <c r="A24" s="212"/>
      <c r="B24" s="76"/>
      <c r="C24" s="211"/>
      <c r="D24" s="29"/>
      <c r="E24" s="30"/>
      <c r="O24" s="215"/>
      <c r="P24" s="215"/>
      <c r="S24" s="215"/>
      <c r="T24" s="215"/>
    </row>
    <row r="25" spans="1:20" ht="28.8" customHeight="1" thickBot="1" x14ac:dyDescent="0.35">
      <c r="A25" s="212"/>
      <c r="B25" s="76"/>
      <c r="C25" s="211"/>
      <c r="D25" s="29"/>
      <c r="E25" s="30"/>
      <c r="O25" s="215"/>
      <c r="P25" s="215"/>
      <c r="S25" s="215"/>
      <c r="T25" s="215"/>
    </row>
    <row r="26" spans="1:20" ht="15" thickBot="1" x14ac:dyDescent="0.35">
      <c r="A26" s="212"/>
      <c r="B26" s="76"/>
      <c r="C26" s="211"/>
      <c r="D26" s="29"/>
      <c r="E26" s="30"/>
      <c r="O26" s="215"/>
      <c r="P26" s="215"/>
      <c r="S26" s="215"/>
      <c r="T26" s="215"/>
    </row>
    <row r="27" spans="1:20" ht="15" thickBot="1" x14ac:dyDescent="0.35">
      <c r="A27" s="212"/>
      <c r="B27" s="76"/>
      <c r="C27" s="211"/>
      <c r="D27" s="29"/>
      <c r="E27" s="30"/>
      <c r="O27" s="215"/>
      <c r="P27" s="215"/>
      <c r="S27" s="215"/>
      <c r="T27" s="215"/>
    </row>
    <row r="28" spans="1:20" ht="15" thickBot="1" x14ac:dyDescent="0.35">
      <c r="A28" s="212"/>
      <c r="B28" s="76"/>
      <c r="C28" s="211"/>
      <c r="D28" s="29"/>
      <c r="E28" s="30"/>
      <c r="O28" s="215"/>
      <c r="P28" s="215"/>
      <c r="S28" s="215"/>
      <c r="T28" s="215"/>
    </row>
    <row r="29" spans="1:20" ht="15" thickBot="1" x14ac:dyDescent="0.35">
      <c r="A29" s="212"/>
      <c r="B29" s="76"/>
      <c r="C29" s="211"/>
      <c r="D29" s="29"/>
      <c r="E29" s="30"/>
      <c r="O29" s="215"/>
      <c r="P29" s="215"/>
      <c r="S29" s="215"/>
      <c r="T29" s="215"/>
    </row>
    <row r="30" spans="1:20" ht="15" thickBot="1" x14ac:dyDescent="0.35">
      <c r="A30" s="212"/>
      <c r="B30" s="76"/>
      <c r="C30" s="211"/>
      <c r="D30" s="29"/>
      <c r="E30" s="30"/>
      <c r="O30" s="215"/>
      <c r="P30" s="215"/>
      <c r="S30" s="215"/>
      <c r="T30" s="215"/>
    </row>
    <row r="31" spans="1:20" ht="15" thickBot="1" x14ac:dyDescent="0.35">
      <c r="A31" s="212"/>
      <c r="B31" s="76"/>
      <c r="C31" s="211"/>
      <c r="D31" s="29"/>
      <c r="E31" s="30"/>
      <c r="O31" s="215"/>
      <c r="P31" s="215"/>
      <c r="S31" s="215"/>
      <c r="T31" s="215"/>
    </row>
    <row r="32" spans="1:20" ht="15" thickBot="1" x14ac:dyDescent="0.35">
      <c r="A32" s="212"/>
      <c r="B32" s="76"/>
      <c r="C32" s="211"/>
      <c r="D32" s="29"/>
      <c r="E32" s="30"/>
      <c r="O32" s="215"/>
      <c r="P32" s="215"/>
      <c r="S32" s="215"/>
      <c r="T32" s="215"/>
    </row>
    <row r="33" spans="1:20" ht="15" thickBot="1" x14ac:dyDescent="0.35">
      <c r="A33" s="212"/>
      <c r="B33" s="76"/>
      <c r="C33" s="211"/>
      <c r="D33" s="29"/>
      <c r="E33" s="30"/>
      <c r="O33" s="215"/>
      <c r="P33" s="215"/>
      <c r="S33" s="215"/>
      <c r="T33" s="215"/>
    </row>
    <row r="34" spans="1:20" ht="15" thickBot="1" x14ac:dyDescent="0.35">
      <c r="A34" s="212"/>
      <c r="B34" s="76"/>
      <c r="C34" s="211"/>
      <c r="D34" s="29"/>
      <c r="E34" s="30"/>
      <c r="O34" s="215"/>
      <c r="P34" s="215"/>
      <c r="S34" s="215"/>
      <c r="T34" s="215"/>
    </row>
    <row r="35" spans="1:20" ht="15" thickBot="1" x14ac:dyDescent="0.35">
      <c r="A35" s="212"/>
      <c r="B35" s="76"/>
      <c r="C35" s="211"/>
      <c r="D35" s="29"/>
      <c r="E35" s="30"/>
      <c r="O35" s="215"/>
      <c r="P35" s="215"/>
      <c r="S35" s="215"/>
      <c r="T35" s="215"/>
    </row>
    <row r="36" spans="1:20" ht="15" thickBot="1" x14ac:dyDescent="0.35">
      <c r="A36" s="212"/>
      <c r="B36" s="76"/>
      <c r="C36" s="211"/>
      <c r="D36" s="29"/>
      <c r="E36" s="30"/>
      <c r="O36" s="215"/>
      <c r="P36" s="215"/>
      <c r="S36" s="215"/>
      <c r="T36" s="215"/>
    </row>
    <row r="37" spans="1:20" ht="15" thickBot="1" x14ac:dyDescent="0.35">
      <c r="A37" s="212"/>
      <c r="B37" s="76"/>
      <c r="C37" s="211"/>
      <c r="D37" s="29"/>
      <c r="E37" s="30"/>
      <c r="O37" s="215"/>
      <c r="P37" s="215"/>
      <c r="S37" s="215"/>
      <c r="T37" s="215"/>
    </row>
    <row r="38" spans="1:20" ht="15" thickBot="1" x14ac:dyDescent="0.35">
      <c r="A38" s="212"/>
      <c r="B38" s="76"/>
      <c r="C38" s="211"/>
      <c r="D38" s="29"/>
      <c r="E38" s="30"/>
      <c r="O38" s="215"/>
      <c r="P38" s="215"/>
      <c r="S38" s="215"/>
      <c r="T38" s="215"/>
    </row>
    <row r="39" spans="1:20" ht="15" thickBot="1" x14ac:dyDescent="0.35">
      <c r="A39" s="212"/>
      <c r="B39" s="76"/>
      <c r="C39" s="211"/>
      <c r="D39" s="29"/>
      <c r="E39" s="30"/>
      <c r="O39" s="215"/>
      <c r="P39" s="215"/>
      <c r="S39" s="215"/>
      <c r="T39" s="215"/>
    </row>
    <row r="40" spans="1:20" ht="15" thickBot="1" x14ac:dyDescent="0.35">
      <c r="A40" s="212"/>
      <c r="B40" s="76"/>
      <c r="C40" s="211"/>
      <c r="D40" s="29"/>
      <c r="E40" s="30"/>
      <c r="O40" s="215"/>
      <c r="P40" s="215"/>
      <c r="S40" s="215"/>
      <c r="T40" s="215"/>
    </row>
    <row r="41" spans="1:20" ht="15" thickBot="1" x14ac:dyDescent="0.35">
      <c r="A41" s="212"/>
      <c r="B41" s="76"/>
      <c r="C41" s="211"/>
      <c r="D41" s="29"/>
      <c r="E41" s="30"/>
      <c r="O41" s="215"/>
      <c r="P41" s="215"/>
      <c r="S41" s="215"/>
      <c r="T41" s="215"/>
    </row>
    <row r="42" spans="1:20" ht="15" thickBot="1" x14ac:dyDescent="0.35">
      <c r="A42" s="212"/>
      <c r="B42" s="76"/>
      <c r="C42" s="211"/>
      <c r="D42" s="29"/>
      <c r="E42" s="30"/>
      <c r="O42" s="215"/>
      <c r="P42" s="215"/>
      <c r="S42" s="215"/>
      <c r="T42" s="215"/>
    </row>
    <row r="43" spans="1:20" ht="15" thickBot="1" x14ac:dyDescent="0.35">
      <c r="A43" s="212"/>
      <c r="B43" s="76"/>
      <c r="C43" s="211"/>
      <c r="D43" s="29"/>
      <c r="E43" s="30"/>
      <c r="O43" s="215"/>
      <c r="P43" s="215"/>
      <c r="S43" s="215"/>
      <c r="T43" s="215"/>
    </row>
    <row r="44" spans="1:20" ht="15" thickBot="1" x14ac:dyDescent="0.35">
      <c r="A44" s="212"/>
      <c r="B44" s="76"/>
      <c r="C44" s="211"/>
      <c r="D44" s="29"/>
      <c r="E44" s="30"/>
      <c r="O44" s="215"/>
      <c r="P44" s="215"/>
      <c r="S44" s="215"/>
      <c r="T44" s="215"/>
    </row>
    <row r="45" spans="1:20" ht="15" thickBot="1" x14ac:dyDescent="0.35">
      <c r="A45" s="212"/>
      <c r="B45" s="76"/>
      <c r="C45" s="211"/>
      <c r="D45" s="29"/>
      <c r="E45" s="30"/>
      <c r="O45" s="215"/>
      <c r="P45" s="215"/>
      <c r="S45" s="215"/>
      <c r="T45" s="215"/>
    </row>
    <row r="46" spans="1:20" ht="19.8" customHeight="1" thickBot="1" x14ac:dyDescent="0.35">
      <c r="A46" s="212"/>
      <c r="B46" s="76"/>
      <c r="C46" s="211"/>
      <c r="D46" s="29"/>
      <c r="E46" s="30"/>
      <c r="O46" s="215"/>
      <c r="P46" s="215"/>
      <c r="S46" s="215"/>
      <c r="T46" s="215"/>
    </row>
    <row r="47" spans="1:20" ht="15" thickBot="1" x14ac:dyDescent="0.35">
      <c r="A47" s="212"/>
      <c r="B47" s="76"/>
      <c r="C47" s="211"/>
      <c r="D47" s="29"/>
      <c r="E47" s="30"/>
      <c r="O47" s="215"/>
      <c r="P47" s="215"/>
      <c r="S47" s="215"/>
      <c r="T47" s="215"/>
    </row>
    <row r="48" spans="1:20" ht="15" thickBot="1" x14ac:dyDescent="0.35">
      <c r="A48" s="212"/>
      <c r="B48" s="76"/>
      <c r="C48" s="211"/>
      <c r="D48" s="29"/>
      <c r="E48" s="30"/>
      <c r="O48" s="215"/>
      <c r="P48" s="215"/>
      <c r="S48" s="215"/>
      <c r="T48" s="215"/>
    </row>
    <row r="49" spans="1:20" ht="15" thickBot="1" x14ac:dyDescent="0.35">
      <c r="A49" s="212"/>
      <c r="B49" s="76"/>
      <c r="C49" s="211"/>
      <c r="D49" s="29"/>
      <c r="E49" s="30"/>
      <c r="O49" s="215"/>
      <c r="P49" s="215"/>
      <c r="S49" s="215"/>
      <c r="T49" s="215"/>
    </row>
    <row r="50" spans="1:20" ht="15" thickBot="1" x14ac:dyDescent="0.35">
      <c r="A50" s="212"/>
      <c r="B50" s="76"/>
      <c r="C50" s="211"/>
      <c r="D50" s="29"/>
      <c r="E50" s="30"/>
      <c r="O50" s="215"/>
      <c r="P50" s="215"/>
      <c r="S50" s="215"/>
      <c r="T50" s="215"/>
    </row>
    <row r="51" spans="1:20" ht="15" thickBot="1" x14ac:dyDescent="0.35">
      <c r="A51" s="212"/>
      <c r="B51" s="76"/>
      <c r="C51" s="211"/>
      <c r="D51" s="29"/>
      <c r="E51" s="30"/>
      <c r="O51" s="215"/>
      <c r="P51" s="215"/>
      <c r="S51" s="215"/>
      <c r="T51" s="215"/>
    </row>
    <row r="52" spans="1:20" ht="15" thickBot="1" x14ac:dyDescent="0.35">
      <c r="A52" s="212"/>
      <c r="B52" s="76"/>
      <c r="C52" s="211"/>
      <c r="D52" s="29"/>
      <c r="E52" s="30"/>
      <c r="O52" s="215"/>
      <c r="P52" s="215"/>
      <c r="S52" s="215"/>
      <c r="T52" s="215"/>
    </row>
    <row r="53" spans="1:20" ht="15" thickBot="1" x14ac:dyDescent="0.35">
      <c r="A53" s="212"/>
      <c r="B53" s="76"/>
      <c r="C53" s="211"/>
      <c r="D53" s="29"/>
      <c r="E53" s="30"/>
      <c r="O53" s="215"/>
      <c r="P53" s="215"/>
      <c r="S53" s="215"/>
      <c r="T53" s="215"/>
    </row>
    <row r="54" spans="1:20" ht="15" thickBot="1" x14ac:dyDescent="0.35">
      <c r="A54" s="212"/>
      <c r="B54" s="76"/>
      <c r="C54" s="211"/>
      <c r="D54" s="29"/>
      <c r="E54" s="30"/>
      <c r="O54" s="215"/>
      <c r="P54" s="215"/>
      <c r="S54" s="215"/>
      <c r="T54" s="215"/>
    </row>
    <row r="55" spans="1:20" ht="15" thickBot="1" x14ac:dyDescent="0.35">
      <c r="A55" s="212"/>
      <c r="B55" s="76"/>
      <c r="C55" s="211"/>
      <c r="D55" s="29"/>
      <c r="E55" s="30"/>
      <c r="O55" s="215"/>
      <c r="P55" s="215"/>
      <c r="S55" s="215"/>
      <c r="T55" s="215"/>
    </row>
    <row r="56" spans="1:20" ht="15" thickBot="1" x14ac:dyDescent="0.35">
      <c r="A56" s="212"/>
      <c r="B56" s="76"/>
      <c r="C56" s="211"/>
      <c r="D56" s="29"/>
      <c r="E56" s="30"/>
      <c r="O56" s="215"/>
      <c r="P56" s="215"/>
      <c r="S56" s="215"/>
      <c r="T56" s="215"/>
    </row>
    <row r="57" spans="1:20" ht="15" thickBot="1" x14ac:dyDescent="0.35">
      <c r="A57" s="212"/>
      <c r="B57" s="76"/>
      <c r="C57" s="211"/>
      <c r="D57" s="29"/>
      <c r="E57" s="30"/>
      <c r="O57" s="215"/>
      <c r="P57" s="215"/>
      <c r="S57" s="215"/>
      <c r="T57" s="215"/>
    </row>
    <row r="58" spans="1:20" ht="15" thickBot="1" x14ac:dyDescent="0.35">
      <c r="A58" s="212"/>
      <c r="B58" s="76"/>
      <c r="C58" s="211"/>
      <c r="D58" s="29"/>
      <c r="E58" s="30"/>
      <c r="O58" s="215"/>
      <c r="P58" s="215"/>
      <c r="S58" s="215"/>
      <c r="T58" s="215"/>
    </row>
    <row r="59" spans="1:20" ht="15" thickBot="1" x14ac:dyDescent="0.35">
      <c r="A59" s="212"/>
      <c r="B59" s="76"/>
      <c r="C59" s="211"/>
      <c r="D59" s="29"/>
      <c r="E59" s="30"/>
      <c r="O59" s="215"/>
      <c r="P59" s="215"/>
      <c r="S59" s="215"/>
      <c r="T59" s="215"/>
    </row>
    <row r="60" spans="1:20" ht="15" thickBot="1" x14ac:dyDescent="0.35">
      <c r="A60" s="212"/>
      <c r="B60" s="76"/>
      <c r="C60" s="211"/>
      <c r="D60" s="29"/>
      <c r="E60" s="30"/>
      <c r="O60" s="215"/>
      <c r="P60" s="215"/>
      <c r="S60" s="215"/>
      <c r="T60" s="215"/>
    </row>
    <row r="61" spans="1:20" ht="15" thickBot="1" x14ac:dyDescent="0.35">
      <c r="A61" s="212"/>
      <c r="B61" s="76"/>
      <c r="C61" s="211"/>
      <c r="D61" s="29"/>
      <c r="E61" s="30"/>
      <c r="O61" s="215"/>
      <c r="P61" s="215"/>
      <c r="S61" s="215"/>
      <c r="T61" s="215"/>
    </row>
    <row r="62" spans="1:20" ht="15" thickBot="1" x14ac:dyDescent="0.35">
      <c r="A62" s="212"/>
      <c r="B62" s="76"/>
      <c r="C62" s="211"/>
      <c r="D62" s="29"/>
      <c r="E62" s="30"/>
      <c r="O62" s="215"/>
      <c r="P62" s="215"/>
      <c r="S62" s="215"/>
      <c r="T62" s="215"/>
    </row>
    <row r="63" spans="1:20" ht="15" thickBot="1" x14ac:dyDescent="0.35">
      <c r="A63" s="212"/>
      <c r="B63" s="76"/>
      <c r="C63" s="211"/>
      <c r="D63" s="29"/>
      <c r="E63" s="30"/>
      <c r="O63" s="215"/>
      <c r="P63" s="215"/>
      <c r="S63" s="215"/>
      <c r="T63" s="215"/>
    </row>
    <row r="64" spans="1:20" ht="15" thickBot="1" x14ac:dyDescent="0.35">
      <c r="A64" s="212"/>
      <c r="B64" s="76"/>
      <c r="C64" s="211"/>
      <c r="D64" s="29"/>
      <c r="E64" s="30"/>
      <c r="O64" s="215"/>
      <c r="P64" s="215"/>
      <c r="S64" s="215"/>
      <c r="T64" s="215"/>
    </row>
    <row r="65" spans="1:20" ht="15" thickBot="1" x14ac:dyDescent="0.35">
      <c r="A65" s="212"/>
      <c r="B65" s="76"/>
      <c r="C65" s="211"/>
      <c r="D65" s="29"/>
      <c r="E65" s="30"/>
      <c r="O65" s="215"/>
      <c r="P65" s="215"/>
      <c r="S65" s="215"/>
      <c r="T65" s="215"/>
    </row>
    <row r="66" spans="1:20" ht="15" thickBot="1" x14ac:dyDescent="0.35">
      <c r="A66" s="212"/>
      <c r="B66" s="76"/>
      <c r="C66" s="211"/>
      <c r="D66" s="29"/>
      <c r="E66" s="30"/>
      <c r="O66" s="215"/>
      <c r="P66" s="215"/>
      <c r="S66" s="215"/>
      <c r="T66" s="215"/>
    </row>
    <row r="67" spans="1:20" ht="15" thickBot="1" x14ac:dyDescent="0.35">
      <c r="A67" s="212"/>
      <c r="B67" s="76"/>
      <c r="C67" s="211"/>
      <c r="D67" s="29"/>
      <c r="E67" s="30"/>
      <c r="O67" s="215"/>
      <c r="P67" s="215"/>
      <c r="S67" s="215"/>
      <c r="T67" s="215"/>
    </row>
    <row r="68" spans="1:20" x14ac:dyDescent="0.3">
      <c r="C68" s="211"/>
      <c r="O68" s="215"/>
      <c r="P68" s="215"/>
      <c r="S68" s="215"/>
      <c r="T68" s="215"/>
    </row>
    <row r="69" spans="1:20" x14ac:dyDescent="0.3">
      <c r="C69" s="211"/>
    </row>
    <row r="70" spans="1:20" x14ac:dyDescent="0.3">
      <c r="C70" s="211"/>
    </row>
    <row r="71" spans="1:20" x14ac:dyDescent="0.3">
      <c r="C71" s="211"/>
    </row>
    <row r="72" spans="1:20" x14ac:dyDescent="0.3">
      <c r="C72" s="211"/>
    </row>
    <row r="73" spans="1:20" x14ac:dyDescent="0.3">
      <c r="C73" s="211"/>
    </row>
    <row r="74" spans="1:20" x14ac:dyDescent="0.3">
      <c r="C74" s="211"/>
    </row>
    <row r="75" spans="1:20" x14ac:dyDescent="0.3">
      <c r="C75" s="211"/>
    </row>
    <row r="76" spans="1:20" x14ac:dyDescent="0.3">
      <c r="C76" s="211"/>
    </row>
    <row r="77" spans="1:20" x14ac:dyDescent="0.3">
      <c r="C77" s="211"/>
    </row>
    <row r="78" spans="1:20" x14ac:dyDescent="0.3">
      <c r="C78" s="211"/>
    </row>
    <row r="79" spans="1:20" x14ac:dyDescent="0.3">
      <c r="C79" s="211"/>
    </row>
    <row r="80" spans="1:20" x14ac:dyDescent="0.3">
      <c r="C80" s="211"/>
    </row>
    <row r="81" spans="3:3" x14ac:dyDescent="0.3">
      <c r="C81" s="211"/>
    </row>
    <row r="82" spans="3:3" x14ac:dyDescent="0.3">
      <c r="C82" s="211"/>
    </row>
    <row r="83" spans="3:3" x14ac:dyDescent="0.3">
      <c r="C83" s="211"/>
    </row>
    <row r="84" spans="3:3" x14ac:dyDescent="0.3">
      <c r="C84" s="211"/>
    </row>
    <row r="85" spans="3:3" x14ac:dyDescent="0.3">
      <c r="C85" s="211"/>
    </row>
    <row r="86" spans="3:3" x14ac:dyDescent="0.3">
      <c r="C86" s="211"/>
    </row>
    <row r="87" spans="3:3" x14ac:dyDescent="0.3">
      <c r="C87" s="211"/>
    </row>
    <row r="88" spans="3:3" x14ac:dyDescent="0.3">
      <c r="C88" s="211"/>
    </row>
    <row r="89" spans="3:3" x14ac:dyDescent="0.3">
      <c r="C89" s="211"/>
    </row>
    <row r="90" spans="3:3" x14ac:dyDescent="0.3">
      <c r="C90" s="211"/>
    </row>
    <row r="91" spans="3:3" x14ac:dyDescent="0.3">
      <c r="C91" s="211"/>
    </row>
    <row r="92" spans="3:3" x14ac:dyDescent="0.3">
      <c r="C92" s="211"/>
    </row>
    <row r="93" spans="3:3" x14ac:dyDescent="0.3">
      <c r="C93" s="211"/>
    </row>
    <row r="94" spans="3:3" x14ac:dyDescent="0.3">
      <c r="C94" s="211"/>
    </row>
  </sheetData>
  <sheetProtection algorithmName="SHA-512" hashValue="jGeIBDPgSNgpQ0g426wbWz3lQuBqMPyptq9mhItC6l69uxjVXLS2kBbjg6ymMJs36Rbf/ztMltBR4I5655ST9Q==" saltValue="gKKYOKBrvBg0O0F+FtD9M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370"/>
  <sheetViews>
    <sheetView zoomScale="95" zoomScaleNormal="95"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6" customWidth="1"/>
    <col min="2" max="2" width="16.33203125" style="4" customWidth="1"/>
    <col min="3" max="3" width="17.44140625" style="4" customWidth="1"/>
    <col min="4" max="4" width="49.44140625" style="215" customWidth="1"/>
    <col min="5" max="5" width="17.109375" style="16" customWidth="1"/>
    <col min="6" max="6" width="21.5546875" style="215" customWidth="1"/>
    <col min="7" max="7" width="26.6640625" style="269" customWidth="1"/>
    <col min="8" max="8" width="25.109375" style="159" customWidth="1"/>
    <col min="9" max="9" width="24" style="215" customWidth="1"/>
    <col min="10" max="10" width="13.5546875" style="16" customWidth="1"/>
    <col min="11" max="11" width="11.77734375" style="16" customWidth="1"/>
    <col min="12" max="12" width="4" customWidth="1"/>
    <col min="13" max="13" width="11" style="16" hidden="1" customWidth="1"/>
    <col min="14" max="14" width="3.33203125" style="102" hidden="1" customWidth="1"/>
    <col min="15" max="15" width="2.109375" style="16" hidden="1" customWidth="1"/>
    <col min="16" max="16" width="13.44140625" style="16" hidden="1" customWidth="1"/>
    <col min="17" max="17" width="13.109375" style="16" customWidth="1"/>
    <col min="18" max="24" width="9.109375" style="16"/>
    <col min="25" max="25" width="8.88671875" customWidth="1"/>
    <col min="26" max="28" width="10.5546875" customWidth="1"/>
    <col min="29" max="95" width="20.6640625" customWidth="1"/>
    <col min="123" max="1880" width="9.109375" style="16"/>
    <col min="1881" max="16384" width="9.109375" style="215"/>
  </cols>
  <sheetData>
    <row r="1" spans="1:122" ht="15" thickBot="1" x14ac:dyDescent="0.35">
      <c r="B1" s="271" t="s">
        <v>205</v>
      </c>
      <c r="C1" s="271"/>
      <c r="E1" s="216" t="s">
        <v>6</v>
      </c>
      <c r="F1" s="217">
        <v>2022</v>
      </c>
      <c r="G1" s="53" t="s">
        <v>47</v>
      </c>
      <c r="H1" s="218"/>
      <c r="I1" s="219"/>
      <c r="J1" s="220"/>
      <c r="M1" s="16" t="s">
        <v>16</v>
      </c>
      <c r="O1" s="16">
        <v>1</v>
      </c>
      <c r="P1" s="16" t="s">
        <v>475</v>
      </c>
    </row>
    <row r="2" spans="1:122" ht="44.25" customHeight="1" thickBot="1" x14ac:dyDescent="0.35">
      <c r="B2" s="485" t="s">
        <v>156</v>
      </c>
      <c r="C2" s="486"/>
      <c r="D2" s="221" t="s">
        <v>572</v>
      </c>
      <c r="E2" s="483" t="s">
        <v>157</v>
      </c>
      <c r="F2" s="483"/>
      <c r="G2" s="484"/>
      <c r="H2" s="346" t="s">
        <v>601</v>
      </c>
      <c r="M2" s="16" t="s">
        <v>17</v>
      </c>
      <c r="N2" s="102">
        <v>50</v>
      </c>
      <c r="O2" s="16">
        <v>2</v>
      </c>
      <c r="P2" s="16">
        <v>9004</v>
      </c>
    </row>
    <row r="3" spans="1:122" ht="15" thickBot="1" x14ac:dyDescent="0.35">
      <c r="B3" s="272" t="s">
        <v>0</v>
      </c>
      <c r="C3" s="273"/>
      <c r="D3" s="223">
        <f>VLOOKUP(D2,'Unit Names(H)'!A2:B138,2,FALSE)</f>
        <v>601725</v>
      </c>
      <c r="E3" s="312"/>
      <c r="F3" s="224"/>
      <c r="G3" s="225"/>
      <c r="H3" s="222"/>
      <c r="N3" s="102">
        <v>51</v>
      </c>
      <c r="O3" s="16">
        <v>3</v>
      </c>
    </row>
    <row r="4" spans="1:122" ht="15" thickBot="1" x14ac:dyDescent="0.35">
      <c r="B4" s="274" t="s">
        <v>296</v>
      </c>
      <c r="C4" s="275"/>
      <c r="D4" s="226"/>
      <c r="E4" s="226"/>
      <c r="F4" s="227"/>
      <c r="G4" s="228"/>
      <c r="H4" s="222"/>
      <c r="I4" s="1"/>
      <c r="M4" s="16" t="s">
        <v>175</v>
      </c>
      <c r="N4" s="102">
        <v>52</v>
      </c>
      <c r="O4" s="16">
        <v>4</v>
      </c>
    </row>
    <row r="5" spans="1:122" ht="37.5" customHeight="1" x14ac:dyDescent="0.3">
      <c r="A5" s="208" t="s">
        <v>203</v>
      </c>
      <c r="B5" s="146" t="s">
        <v>33</v>
      </c>
      <c r="C5" s="146" t="s">
        <v>48</v>
      </c>
      <c r="D5" s="229" t="s">
        <v>1</v>
      </c>
      <c r="E5" s="229">
        <v>2021</v>
      </c>
      <c r="F5" s="230">
        <v>2022</v>
      </c>
      <c r="G5" s="231" t="s">
        <v>300</v>
      </c>
      <c r="H5" s="232" t="s">
        <v>160</v>
      </c>
      <c r="I5" s="217" t="s">
        <v>2</v>
      </c>
      <c r="M5" s="16" t="s">
        <v>230</v>
      </c>
    </row>
    <row r="6" spans="1:122" ht="21.75" customHeight="1" x14ac:dyDescent="0.3">
      <c r="A6" s="51"/>
      <c r="B6" s="282" t="s">
        <v>49</v>
      </c>
      <c r="C6" s="283"/>
      <c r="D6" s="284"/>
      <c r="E6" s="285"/>
      <c r="F6" s="288"/>
      <c r="G6" s="289"/>
      <c r="H6" s="15"/>
      <c r="I6" s="39"/>
      <c r="M6" s="16" t="s">
        <v>217</v>
      </c>
    </row>
    <row r="7" spans="1:122" ht="59.25" customHeight="1" x14ac:dyDescent="0.3">
      <c r="A7" s="51">
        <v>502</v>
      </c>
      <c r="B7" s="159" t="s">
        <v>20</v>
      </c>
      <c r="C7" s="176" t="s">
        <v>51</v>
      </c>
      <c r="D7" s="214" t="s">
        <v>297</v>
      </c>
      <c r="E7" s="207">
        <f>INDEX('PY1 Data(H)'!$A$1:$CZ$258,MATCH('Unit Data from Audit Worksheet'!$A7,'PY1 Data(H)'!$A$1:$A$258,0),MATCH('Unit Data from Audit Worksheet'!$D$2,'PY1 Data(H)'!$A$1:$CZ$1,0))</f>
        <v>3545856</v>
      </c>
      <c r="F7" s="101">
        <v>0</v>
      </c>
      <c r="G7" s="234">
        <f>IF(F7&lt;0,"Note: Number is normally positive.",)</f>
        <v>0</v>
      </c>
      <c r="H7" s="15"/>
      <c r="I7" s="39"/>
      <c r="J7" s="153"/>
      <c r="K7" s="345"/>
      <c r="M7" s="16" t="s">
        <v>231</v>
      </c>
    </row>
    <row r="8" spans="1:122" ht="59.25" customHeight="1" x14ac:dyDescent="0.3">
      <c r="A8" s="51">
        <v>503</v>
      </c>
      <c r="B8" s="159" t="s">
        <v>20</v>
      </c>
      <c r="C8" s="176" t="s">
        <v>51</v>
      </c>
      <c r="D8" s="50" t="s">
        <v>50</v>
      </c>
      <c r="E8" s="207">
        <f>INDEX('PY1 Data(H)'!$A$1:$CZ$258,MATCH('Unit Data from Audit Worksheet'!$A8,'PY1 Data(H)'!$A$1:$A$258,0),MATCH('Unit Data from Audit Worksheet'!$D$2,'PY1 Data(H)'!$A$1:$CZ$1,0))</f>
        <v>0</v>
      </c>
      <c r="F8" s="459">
        <v>0</v>
      </c>
      <c r="G8" s="234">
        <f>IF(F8&lt;0,"Note: Number is normally positive.",)</f>
        <v>0</v>
      </c>
      <c r="H8" s="15"/>
      <c r="I8" s="39"/>
      <c r="J8" s="153"/>
      <c r="K8" s="345"/>
      <c r="M8" s="16" t="s">
        <v>232</v>
      </c>
    </row>
    <row r="9" spans="1:122" ht="25.5" customHeight="1" x14ac:dyDescent="0.3">
      <c r="A9" s="51"/>
      <c r="B9" s="282" t="s">
        <v>176</v>
      </c>
      <c r="C9" s="283"/>
      <c r="D9" s="284"/>
      <c r="E9" s="285"/>
      <c r="F9" s="286"/>
      <c r="G9" s="287"/>
      <c r="H9" s="15"/>
      <c r="I9" s="39"/>
      <c r="J9" s="97"/>
      <c r="K9" s="345"/>
    </row>
    <row r="10" spans="1:122" s="16" customFormat="1" ht="86.25" customHeight="1" x14ac:dyDescent="0.3">
      <c r="A10" s="51">
        <v>592</v>
      </c>
      <c r="B10" s="176" t="s">
        <v>21</v>
      </c>
      <c r="C10" s="176" t="s">
        <v>178</v>
      </c>
      <c r="D10" s="214" t="s">
        <v>298</v>
      </c>
      <c r="E10" s="207">
        <f>INDEX('PY1 Data(H)'!$A$1:$CZ$258,MATCH('Unit Data from Audit Worksheet'!$A10,'PY1 Data(H)'!$A$1:$A$258,0),MATCH('Unit Data from Audit Worksheet'!$D$2,'PY1 Data(H)'!$A$1:$CZ$1,0))</f>
        <v>821963</v>
      </c>
      <c r="F10" s="101">
        <v>0</v>
      </c>
      <c r="G10" s="234"/>
      <c r="H10" s="235"/>
      <c r="J10" s="480"/>
      <c r="K10" s="345"/>
      <c r="L10"/>
      <c r="N10" s="102"/>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6" customFormat="1" ht="71.25" customHeight="1" x14ac:dyDescent="0.3">
      <c r="A11" s="51">
        <v>591</v>
      </c>
      <c r="B11" s="176" t="s">
        <v>21</v>
      </c>
      <c r="C11" s="176" t="s">
        <v>178</v>
      </c>
      <c r="D11" s="50" t="s">
        <v>179</v>
      </c>
      <c r="E11" s="207">
        <f>INDEX('PY1 Data(H)'!$A$1:$CZ$258,MATCH('Unit Data from Audit Worksheet'!$A11,'PY1 Data(H)'!$A$1:$A$258,0),MATCH('Unit Data from Audit Worksheet'!$D$2,'PY1 Data(H)'!$A$1:$CZ$1,0))</f>
        <v>33576022</v>
      </c>
      <c r="F11" s="459">
        <v>0</v>
      </c>
      <c r="G11" s="234">
        <f>IF(F11&lt;0,"Error: Enter as positive.",)</f>
        <v>0</v>
      </c>
      <c r="H11" s="235"/>
      <c r="J11" s="480"/>
      <c r="K11" s="345"/>
      <c r="L11"/>
      <c r="N11" s="102"/>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40.5" customHeight="1" x14ac:dyDescent="0.3">
      <c r="A12" s="51"/>
      <c r="B12" s="292" t="s">
        <v>558</v>
      </c>
      <c r="C12" s="293"/>
      <c r="D12" s="281"/>
      <c r="E12" s="281"/>
      <c r="F12" s="290"/>
      <c r="G12" s="291"/>
      <c r="H12" s="238"/>
      <c r="I12" s="39"/>
      <c r="J12" s="97"/>
      <c r="K12" s="345"/>
    </row>
    <row r="13" spans="1:122" ht="59.25" customHeight="1" x14ac:dyDescent="0.3">
      <c r="A13" s="432">
        <v>534</v>
      </c>
      <c r="B13" s="433" t="s">
        <v>198</v>
      </c>
      <c r="C13" s="434" t="s">
        <v>559</v>
      </c>
      <c r="D13" s="434" t="s">
        <v>560</v>
      </c>
      <c r="E13" s="207">
        <f>INDEX('PY1 Data(H)'!$A$1:$CZ$258,MATCH('Unit Data from Audit Worksheet'!$A13,'PY1 Data(H)'!$A$1:$A$258,0),MATCH('Unit Data from Audit Worksheet'!$D$2,'PY1 Data(H)'!$A$1:$CZ$1,0))</f>
        <v>0</v>
      </c>
      <c r="F13" s="459">
        <v>0</v>
      </c>
      <c r="G13" s="234">
        <f>IF(F13&lt;0,"Note: Number is normally positive.",)</f>
        <v>0</v>
      </c>
      <c r="H13" s="239"/>
      <c r="I13" s="39"/>
      <c r="J13" s="97"/>
      <c r="K13" s="345"/>
    </row>
    <row r="14" spans="1:122" ht="75" customHeight="1" x14ac:dyDescent="0.3">
      <c r="A14" s="435">
        <v>13</v>
      </c>
      <c r="B14" s="433" t="s">
        <v>561</v>
      </c>
      <c r="C14" s="436" t="s">
        <v>562</v>
      </c>
      <c r="D14" s="436" t="s">
        <v>563</v>
      </c>
      <c r="E14" s="207">
        <f>INDEX('PY1 Data(H)'!$A$1:$CZ$258,MATCH('Unit Data from Audit Worksheet'!$A14,'PY1 Data(H)'!$A$1:$A$258,0),MATCH('Unit Data from Audit Worksheet'!$D$2,'PY1 Data(H)'!$A$1:$CZ$1,0))</f>
        <v>5138312</v>
      </c>
      <c r="F14" s="459">
        <v>0</v>
      </c>
      <c r="G14" s="234">
        <f>IF(F14&lt;0,"Note: Number is normally positive.",)</f>
        <v>0</v>
      </c>
      <c r="H14" s="15"/>
      <c r="I14" s="39"/>
      <c r="J14" s="480"/>
      <c r="K14" s="345"/>
    </row>
    <row r="15" spans="1:122" ht="168" customHeight="1" x14ac:dyDescent="0.3">
      <c r="A15" s="435">
        <v>14</v>
      </c>
      <c r="B15" s="433" t="s">
        <v>561</v>
      </c>
      <c r="C15" s="436" t="s">
        <v>562</v>
      </c>
      <c r="D15" s="436" t="s">
        <v>564</v>
      </c>
      <c r="E15" s="207">
        <f>INDEX('PY1 Data(H)'!$A$1:$CZ$258,MATCH('Unit Data from Audit Worksheet'!$A15,'PY1 Data(H)'!$A$1:$A$258,0),MATCH('Unit Data from Audit Worksheet'!$D$2,'PY1 Data(H)'!$A$1:$CZ$1,0))</f>
        <v>3180598</v>
      </c>
      <c r="F15" s="459">
        <v>0</v>
      </c>
      <c r="G15" s="454">
        <f>IF(F15&lt;0,"Error: Enter as positive.",)</f>
        <v>0</v>
      </c>
      <c r="H15" s="15"/>
      <c r="I15" s="39"/>
      <c r="J15" s="480"/>
      <c r="K15" s="345"/>
    </row>
    <row r="16" spans="1:122" ht="93.6" customHeight="1" x14ac:dyDescent="0.3">
      <c r="A16" s="51">
        <v>32</v>
      </c>
      <c r="B16" s="3" t="s">
        <v>198</v>
      </c>
      <c r="C16" s="3" t="s">
        <v>565</v>
      </c>
      <c r="D16" s="18" t="s">
        <v>566</v>
      </c>
      <c r="E16" s="207">
        <f>INDEX('PY1 Data(H)'!$A$1:$CZ$258,MATCH('Unit Data from Audit Worksheet'!$A16,'PY1 Data(H)'!$A$1:$A$258,0),MATCH('Unit Data from Audit Worksheet'!$D$2,'PY1 Data(H)'!$A$1:$CZ$1,0))</f>
        <v>642899</v>
      </c>
      <c r="F16" s="459">
        <v>0</v>
      </c>
      <c r="G16" s="454">
        <f>IF(F16&lt;0,"Error: Enter as positive.",)</f>
        <v>0</v>
      </c>
      <c r="H16" s="15"/>
      <c r="I16" s="39"/>
      <c r="J16" s="480"/>
      <c r="K16" s="345"/>
    </row>
    <row r="17" spans="1:1880" ht="94.2" customHeight="1" x14ac:dyDescent="0.3">
      <c r="A17" s="437">
        <v>31</v>
      </c>
      <c r="B17" s="433" t="s">
        <v>198</v>
      </c>
      <c r="C17" s="436" t="s">
        <v>565</v>
      </c>
      <c r="D17" s="436" t="s">
        <v>567</v>
      </c>
      <c r="E17" s="207">
        <f>INDEX('PY1 Data(H)'!$A$1:$CZ$258,MATCH('Unit Data from Audit Worksheet'!$A17,'PY1 Data(H)'!$A$1:$A$258,0),MATCH('Unit Data from Audit Worksheet'!$D$2,'PY1 Data(H)'!$A$1:$CZ$1,0))</f>
        <v>0</v>
      </c>
      <c r="F17" s="459">
        <v>0</v>
      </c>
      <c r="G17" s="240"/>
      <c r="H17" s="15"/>
      <c r="I17" s="39"/>
      <c r="J17" s="480"/>
      <c r="K17" s="345"/>
    </row>
    <row r="18" spans="1:1880" ht="81" customHeight="1" x14ac:dyDescent="0.3">
      <c r="A18" s="435">
        <v>193</v>
      </c>
      <c r="B18" s="433" t="s">
        <v>198</v>
      </c>
      <c r="C18" s="436" t="s">
        <v>568</v>
      </c>
      <c r="D18" s="436" t="s">
        <v>155</v>
      </c>
      <c r="E18" s="207">
        <f>INDEX('PY1 Data(H)'!$A$1:$CZ$258,MATCH('Unit Data from Audit Worksheet'!$A18,'PY1 Data(H)'!$A$1:$A$258,0),MATCH('Unit Data from Audit Worksheet'!$D$2,'PY1 Data(H)'!$A$1:$CZ$1,0))</f>
        <v>45136</v>
      </c>
      <c r="F18" s="459">
        <v>0</v>
      </c>
      <c r="G18" s="234"/>
      <c r="H18" s="15"/>
      <c r="I18" s="39"/>
      <c r="J18" s="480"/>
      <c r="K18" s="345"/>
    </row>
    <row r="19" spans="1:1880" ht="61.8" customHeight="1" x14ac:dyDescent="0.3">
      <c r="A19" s="437">
        <v>33</v>
      </c>
      <c r="B19" s="433" t="s">
        <v>198</v>
      </c>
      <c r="C19" s="436" t="s">
        <v>568</v>
      </c>
      <c r="D19" s="436" t="s">
        <v>154</v>
      </c>
      <c r="E19" s="207">
        <f>INDEX('PY1 Data(H)'!$A$1:$CZ$258,MATCH('Unit Data from Audit Worksheet'!$A19,'PY1 Data(H)'!$A$1:$A$258,0),MATCH('Unit Data from Audit Worksheet'!$D$2,'PY1 Data(H)'!$A$1:$CZ$1,0))</f>
        <v>880131</v>
      </c>
      <c r="F19" s="459">
        <v>0</v>
      </c>
      <c r="G19" s="240"/>
      <c r="H19" s="15"/>
      <c r="I19" s="39"/>
      <c r="J19" s="480"/>
      <c r="K19" s="345"/>
    </row>
    <row r="20" spans="1:1880" ht="50.25" customHeight="1" x14ac:dyDescent="0.3">
      <c r="A20" s="51"/>
      <c r="B20" s="438" t="s">
        <v>569</v>
      </c>
      <c r="C20" s="439"/>
      <c r="D20" s="438"/>
      <c r="E20" s="438"/>
      <c r="F20" s="440"/>
      <c r="G20" s="441"/>
      <c r="H20" s="15"/>
      <c r="I20" s="39"/>
      <c r="J20" s="97"/>
      <c r="K20" s="345"/>
      <c r="L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c r="CH20" s="97"/>
      <c r="CI20" s="97"/>
      <c r="CJ20" s="97"/>
      <c r="CK20" s="97"/>
      <c r="CL20" s="97"/>
      <c r="CM20" s="97"/>
      <c r="CN20" s="97"/>
      <c r="CO20" s="97"/>
      <c r="CP20" s="97"/>
      <c r="CQ20" s="97"/>
      <c r="CR20" s="97"/>
      <c r="CS20" s="97"/>
      <c r="CT20" s="97"/>
      <c r="CU20" s="97"/>
      <c r="CV20" s="97"/>
      <c r="CW20" s="97"/>
      <c r="CX20" s="97"/>
      <c r="CY20" s="97"/>
      <c r="CZ20" s="97"/>
      <c r="DA20" s="97"/>
      <c r="DB20" s="97"/>
      <c r="DC20" s="97"/>
      <c r="DD20" s="97"/>
      <c r="DE20" s="97"/>
      <c r="DF20" s="97"/>
      <c r="DG20" s="97"/>
      <c r="DH20" s="97"/>
      <c r="DI20" s="97"/>
      <c r="DJ20" s="97"/>
      <c r="DK20" s="97"/>
      <c r="DL20" s="97"/>
      <c r="DM20" s="97"/>
      <c r="DN20" s="97"/>
      <c r="DO20" s="97"/>
      <c r="DP20" s="97"/>
      <c r="DQ20" s="97"/>
      <c r="DR20" s="97"/>
    </row>
    <row r="21" spans="1:1880" ht="73.2" customHeight="1" x14ac:dyDescent="0.3">
      <c r="A21" s="442">
        <v>512</v>
      </c>
      <c r="B21" s="442"/>
      <c r="C21" s="443" t="s">
        <v>570</v>
      </c>
      <c r="D21" s="444" t="s">
        <v>571</v>
      </c>
      <c r="E21" s="207">
        <f>INDEX('PY1 Data(H)'!$A$1:$CZ$258,MATCH('Unit Data from Audit Worksheet'!$A21,'PY1 Data(H)'!$A$1:$A$258,0),MATCH('Unit Data from Audit Worksheet'!$D$2,'PY1 Data(H)'!$A$1:$CZ$1,0))</f>
        <v>4696577</v>
      </c>
      <c r="F21" s="459">
        <v>0</v>
      </c>
      <c r="G21" s="240"/>
      <c r="H21" s="15"/>
      <c r="I21" s="39"/>
      <c r="J21" s="480"/>
      <c r="K21" s="345"/>
      <c r="L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row>
    <row r="22" spans="1:1880" s="245" customFormat="1" ht="33" customHeight="1" x14ac:dyDescent="0.3">
      <c r="A22" s="51"/>
      <c r="B22" s="277" t="s">
        <v>195</v>
      </c>
      <c r="C22" s="278"/>
      <c r="D22" s="45"/>
      <c r="E22" s="244"/>
      <c r="F22" s="241"/>
      <c r="G22" s="233"/>
      <c r="H22" s="15"/>
      <c r="I22" s="243"/>
      <c r="J22" s="97"/>
      <c r="K22" s="345"/>
      <c r="L22"/>
      <c r="M22" s="16"/>
      <c r="N22" s="102"/>
      <c r="O22" s="16"/>
      <c r="P22" s="16"/>
      <c r="Q22" s="16"/>
      <c r="R22" s="16"/>
      <c r="S22" s="16"/>
      <c r="T22" s="16"/>
      <c r="U22" s="16"/>
      <c r="V22" s="16"/>
      <c r="W22" s="16"/>
      <c r="X22" s="16"/>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c r="BDW22" s="16"/>
      <c r="BDX22" s="16"/>
      <c r="BDY22" s="16"/>
      <c r="BDZ22" s="16"/>
      <c r="BEA22" s="16"/>
      <c r="BEB22" s="16"/>
      <c r="BEC22" s="16"/>
      <c r="BED22" s="16"/>
      <c r="BEE22" s="16"/>
      <c r="BEF22" s="16"/>
      <c r="BEG22" s="16"/>
      <c r="BEH22" s="16"/>
      <c r="BEI22" s="16"/>
      <c r="BEJ22" s="16"/>
      <c r="BEK22" s="16"/>
      <c r="BEL22" s="16"/>
      <c r="BEM22" s="16"/>
      <c r="BEN22" s="16"/>
      <c r="BEO22" s="16"/>
      <c r="BEP22" s="16"/>
      <c r="BEQ22" s="16"/>
      <c r="BER22" s="16"/>
      <c r="BES22" s="16"/>
      <c r="BET22" s="16"/>
      <c r="BEU22" s="16"/>
      <c r="BEV22" s="16"/>
      <c r="BEW22" s="16"/>
      <c r="BEX22" s="16"/>
      <c r="BEY22" s="16"/>
      <c r="BEZ22" s="16"/>
      <c r="BFA22" s="16"/>
      <c r="BFB22" s="16"/>
      <c r="BFC22" s="16"/>
      <c r="BFD22" s="16"/>
      <c r="BFE22" s="16"/>
      <c r="BFF22" s="16"/>
      <c r="BFG22" s="16"/>
      <c r="BFH22" s="16"/>
      <c r="BFI22" s="16"/>
      <c r="BFJ22" s="16"/>
      <c r="BFK22" s="16"/>
      <c r="BFL22" s="16"/>
      <c r="BFM22" s="16"/>
      <c r="BFN22" s="16"/>
      <c r="BFO22" s="16"/>
      <c r="BFP22" s="16"/>
      <c r="BFQ22" s="16"/>
      <c r="BFR22" s="16"/>
      <c r="BFS22" s="16"/>
      <c r="BFT22" s="16"/>
      <c r="BFU22" s="16"/>
      <c r="BFV22" s="16"/>
      <c r="BFW22" s="16"/>
      <c r="BFX22" s="16"/>
      <c r="BFY22" s="16"/>
      <c r="BFZ22" s="16"/>
      <c r="BGA22" s="16"/>
      <c r="BGB22" s="16"/>
      <c r="BGC22" s="16"/>
      <c r="BGD22" s="16"/>
      <c r="BGE22" s="16"/>
      <c r="BGF22" s="16"/>
      <c r="BGG22" s="16"/>
      <c r="BGH22" s="16"/>
      <c r="BGI22" s="16"/>
      <c r="BGJ22" s="16"/>
      <c r="BGK22" s="16"/>
      <c r="BGL22" s="16"/>
      <c r="BGM22" s="16"/>
      <c r="BGN22" s="16"/>
      <c r="BGO22" s="16"/>
      <c r="BGP22" s="16"/>
      <c r="BGQ22" s="16"/>
      <c r="BGR22" s="16"/>
      <c r="BGS22" s="16"/>
      <c r="BGT22" s="16"/>
      <c r="BGU22" s="16"/>
      <c r="BGV22" s="16"/>
      <c r="BGW22" s="16"/>
      <c r="BGX22" s="16"/>
      <c r="BGY22" s="16"/>
      <c r="BGZ22" s="16"/>
      <c r="BHA22" s="16"/>
      <c r="BHB22" s="16"/>
      <c r="BHC22" s="16"/>
      <c r="BHD22" s="16"/>
      <c r="BHE22" s="16"/>
      <c r="BHF22" s="16"/>
      <c r="BHG22" s="16"/>
      <c r="BHH22" s="16"/>
      <c r="BHI22" s="16"/>
      <c r="BHJ22" s="16"/>
      <c r="BHK22" s="16"/>
      <c r="BHL22" s="16"/>
      <c r="BHM22" s="16"/>
      <c r="BHN22" s="16"/>
      <c r="BHO22" s="16"/>
      <c r="BHP22" s="16"/>
      <c r="BHQ22" s="16"/>
      <c r="BHR22" s="16"/>
      <c r="BHS22" s="16"/>
      <c r="BHT22" s="16"/>
      <c r="BHU22" s="16"/>
      <c r="BHV22" s="16"/>
      <c r="BHW22" s="16"/>
      <c r="BHX22" s="16"/>
      <c r="BHY22" s="16"/>
      <c r="BHZ22" s="16"/>
      <c r="BIA22" s="16"/>
      <c r="BIB22" s="16"/>
      <c r="BIC22" s="16"/>
      <c r="BID22" s="16"/>
      <c r="BIE22" s="16"/>
      <c r="BIF22" s="16"/>
      <c r="BIG22" s="16"/>
      <c r="BIH22" s="16"/>
      <c r="BII22" s="16"/>
      <c r="BIJ22" s="16"/>
      <c r="BIK22" s="16"/>
      <c r="BIL22" s="16"/>
      <c r="BIM22" s="16"/>
      <c r="BIN22" s="16"/>
      <c r="BIO22" s="16"/>
      <c r="BIP22" s="16"/>
      <c r="BIQ22" s="16"/>
      <c r="BIR22" s="16"/>
      <c r="BIS22" s="16"/>
      <c r="BIT22" s="16"/>
      <c r="BIU22" s="16"/>
      <c r="BIV22" s="16"/>
      <c r="BIW22" s="16"/>
      <c r="BIX22" s="16"/>
      <c r="BIY22" s="16"/>
      <c r="BIZ22" s="16"/>
      <c r="BJA22" s="16"/>
      <c r="BJB22" s="16"/>
      <c r="BJC22" s="16"/>
      <c r="BJD22" s="16"/>
      <c r="BJE22" s="16"/>
      <c r="BJF22" s="16"/>
      <c r="BJG22" s="16"/>
      <c r="BJH22" s="16"/>
      <c r="BJI22" s="16"/>
      <c r="BJJ22" s="16"/>
      <c r="BJK22" s="16"/>
      <c r="BJL22" s="16"/>
      <c r="BJM22" s="16"/>
      <c r="BJN22" s="16"/>
      <c r="BJO22" s="16"/>
      <c r="BJP22" s="16"/>
      <c r="BJQ22" s="16"/>
      <c r="BJR22" s="16"/>
      <c r="BJS22" s="16"/>
      <c r="BJT22" s="16"/>
      <c r="BJU22" s="16"/>
      <c r="BJV22" s="16"/>
      <c r="BJW22" s="16"/>
      <c r="BJX22" s="16"/>
      <c r="BJY22" s="16"/>
      <c r="BJZ22" s="16"/>
      <c r="BKA22" s="16"/>
      <c r="BKB22" s="16"/>
      <c r="BKC22" s="16"/>
      <c r="BKD22" s="16"/>
      <c r="BKE22" s="16"/>
      <c r="BKF22" s="16"/>
      <c r="BKG22" s="16"/>
      <c r="BKH22" s="16"/>
      <c r="BKI22" s="16"/>
      <c r="BKJ22" s="16"/>
      <c r="BKK22" s="16"/>
      <c r="BKL22" s="16"/>
      <c r="BKM22" s="16"/>
      <c r="BKN22" s="16"/>
      <c r="BKO22" s="16"/>
      <c r="BKP22" s="16"/>
      <c r="BKQ22" s="16"/>
      <c r="BKR22" s="16"/>
      <c r="BKS22" s="16"/>
      <c r="BKT22" s="16"/>
      <c r="BKU22" s="16"/>
      <c r="BKV22" s="16"/>
      <c r="BKW22" s="16"/>
      <c r="BKX22" s="16"/>
      <c r="BKY22" s="16"/>
      <c r="BKZ22" s="16"/>
      <c r="BLA22" s="16"/>
      <c r="BLB22" s="16"/>
      <c r="BLC22" s="16"/>
      <c r="BLD22" s="16"/>
      <c r="BLE22" s="16"/>
      <c r="BLF22" s="16"/>
      <c r="BLG22" s="16"/>
      <c r="BLH22" s="16"/>
      <c r="BLI22" s="16"/>
      <c r="BLJ22" s="16"/>
      <c r="BLK22" s="16"/>
      <c r="BLL22" s="16"/>
      <c r="BLM22" s="16"/>
      <c r="BLN22" s="16"/>
      <c r="BLO22" s="16"/>
      <c r="BLP22" s="16"/>
      <c r="BLQ22" s="16"/>
      <c r="BLR22" s="16"/>
      <c r="BLS22" s="16"/>
      <c r="BLT22" s="16"/>
      <c r="BLU22" s="16"/>
      <c r="BLV22" s="16"/>
      <c r="BLW22" s="16"/>
      <c r="BLX22" s="16"/>
      <c r="BLY22" s="16"/>
      <c r="BLZ22" s="16"/>
      <c r="BMA22" s="16"/>
      <c r="BMB22" s="16"/>
      <c r="BMC22" s="16"/>
      <c r="BMD22" s="16"/>
      <c r="BME22" s="16"/>
      <c r="BMF22" s="16"/>
      <c r="BMG22" s="16"/>
      <c r="BMH22" s="16"/>
      <c r="BMI22" s="16"/>
      <c r="BMJ22" s="16"/>
      <c r="BMK22" s="16"/>
      <c r="BML22" s="16"/>
      <c r="BMM22" s="16"/>
      <c r="BMN22" s="16"/>
      <c r="BMO22" s="16"/>
      <c r="BMP22" s="16"/>
      <c r="BMQ22" s="16"/>
      <c r="BMR22" s="16"/>
      <c r="BMS22" s="16"/>
      <c r="BMT22" s="16"/>
      <c r="BMU22" s="16"/>
      <c r="BMV22" s="16"/>
      <c r="BMW22" s="16"/>
      <c r="BMX22" s="16"/>
      <c r="BMY22" s="16"/>
      <c r="BMZ22" s="16"/>
      <c r="BNA22" s="16"/>
      <c r="BNB22" s="16"/>
      <c r="BNC22" s="16"/>
      <c r="BND22" s="16"/>
      <c r="BNE22" s="16"/>
      <c r="BNF22" s="16"/>
      <c r="BNG22" s="16"/>
      <c r="BNH22" s="16"/>
      <c r="BNI22" s="16"/>
      <c r="BNJ22" s="16"/>
      <c r="BNK22" s="16"/>
      <c r="BNL22" s="16"/>
      <c r="BNM22" s="16"/>
      <c r="BNN22" s="16"/>
      <c r="BNO22" s="16"/>
      <c r="BNP22" s="16"/>
      <c r="BNQ22" s="16"/>
      <c r="BNR22" s="16"/>
      <c r="BNS22" s="16"/>
      <c r="BNT22" s="16"/>
      <c r="BNU22" s="16"/>
      <c r="BNV22" s="16"/>
      <c r="BNW22" s="16"/>
      <c r="BNX22" s="16"/>
      <c r="BNY22" s="16"/>
      <c r="BNZ22" s="16"/>
      <c r="BOA22" s="16"/>
      <c r="BOB22" s="16"/>
      <c r="BOC22" s="16"/>
      <c r="BOD22" s="16"/>
      <c r="BOE22" s="16"/>
      <c r="BOF22" s="16"/>
      <c r="BOG22" s="16"/>
      <c r="BOH22" s="16"/>
      <c r="BOI22" s="16"/>
      <c r="BOJ22" s="16"/>
      <c r="BOK22" s="16"/>
      <c r="BOL22" s="16"/>
      <c r="BOM22" s="16"/>
      <c r="BON22" s="16"/>
      <c r="BOO22" s="16"/>
      <c r="BOP22" s="16"/>
      <c r="BOQ22" s="16"/>
      <c r="BOR22" s="16"/>
      <c r="BOS22" s="16"/>
      <c r="BOT22" s="16"/>
      <c r="BOU22" s="16"/>
      <c r="BOV22" s="16"/>
      <c r="BOW22" s="16"/>
      <c r="BOX22" s="16"/>
      <c r="BOY22" s="16"/>
      <c r="BOZ22" s="16"/>
      <c r="BPA22" s="16"/>
      <c r="BPB22" s="16"/>
      <c r="BPC22" s="16"/>
      <c r="BPD22" s="16"/>
      <c r="BPE22" s="16"/>
      <c r="BPF22" s="16"/>
      <c r="BPG22" s="16"/>
      <c r="BPH22" s="16"/>
      <c r="BPI22" s="16"/>
      <c r="BPJ22" s="16"/>
      <c r="BPK22" s="16"/>
      <c r="BPL22" s="16"/>
      <c r="BPM22" s="16"/>
      <c r="BPN22" s="16"/>
      <c r="BPO22" s="16"/>
      <c r="BPP22" s="16"/>
      <c r="BPQ22" s="16"/>
      <c r="BPR22" s="16"/>
      <c r="BPS22" s="16"/>
      <c r="BPT22" s="16"/>
      <c r="BPU22" s="16"/>
      <c r="BPV22" s="16"/>
      <c r="BPW22" s="16"/>
      <c r="BPX22" s="16"/>
      <c r="BPY22" s="16"/>
      <c r="BPZ22" s="16"/>
      <c r="BQA22" s="16"/>
      <c r="BQB22" s="16"/>
      <c r="BQC22" s="16"/>
      <c r="BQD22" s="16"/>
      <c r="BQE22" s="16"/>
      <c r="BQF22" s="16"/>
      <c r="BQG22" s="16"/>
      <c r="BQH22" s="16"/>
      <c r="BQI22" s="16"/>
      <c r="BQJ22" s="16"/>
      <c r="BQK22" s="16"/>
      <c r="BQL22" s="16"/>
      <c r="BQM22" s="16"/>
      <c r="BQN22" s="16"/>
      <c r="BQO22" s="16"/>
      <c r="BQP22" s="16"/>
      <c r="BQQ22" s="16"/>
      <c r="BQR22" s="16"/>
      <c r="BQS22" s="16"/>
      <c r="BQT22" s="16"/>
      <c r="BQU22" s="16"/>
      <c r="BQV22" s="16"/>
      <c r="BQW22" s="16"/>
      <c r="BQX22" s="16"/>
      <c r="BQY22" s="16"/>
      <c r="BQZ22" s="16"/>
      <c r="BRA22" s="16"/>
      <c r="BRB22" s="16"/>
      <c r="BRC22" s="16"/>
      <c r="BRD22" s="16"/>
      <c r="BRE22" s="16"/>
      <c r="BRF22" s="16"/>
      <c r="BRG22" s="16"/>
      <c r="BRH22" s="16"/>
      <c r="BRI22" s="16"/>
      <c r="BRJ22" s="16"/>
      <c r="BRK22" s="16"/>
      <c r="BRL22" s="16"/>
      <c r="BRM22" s="16"/>
      <c r="BRN22" s="16"/>
      <c r="BRO22" s="16"/>
      <c r="BRP22" s="16"/>
      <c r="BRQ22" s="16"/>
      <c r="BRR22" s="16"/>
      <c r="BRS22" s="16"/>
      <c r="BRT22" s="16"/>
      <c r="BRU22" s="16"/>
      <c r="BRV22" s="16"/>
      <c r="BRW22" s="16"/>
      <c r="BRX22" s="16"/>
      <c r="BRY22" s="16"/>
      <c r="BRZ22" s="16"/>
      <c r="BSA22" s="16"/>
      <c r="BSB22" s="16"/>
      <c r="BSC22" s="16"/>
      <c r="BSD22" s="16"/>
      <c r="BSE22" s="16"/>
      <c r="BSF22" s="16"/>
      <c r="BSG22" s="16"/>
      <c r="BSH22" s="16"/>
      <c r="BSI22" s="16"/>
      <c r="BSJ22" s="16"/>
      <c r="BSK22" s="16"/>
      <c r="BSL22" s="16"/>
      <c r="BSM22" s="16"/>
      <c r="BSN22" s="16"/>
      <c r="BSO22" s="16"/>
      <c r="BSP22" s="16"/>
      <c r="BSQ22" s="16"/>
      <c r="BSR22" s="16"/>
      <c r="BSS22" s="16"/>
      <c r="BST22" s="16"/>
      <c r="BSU22" s="16"/>
      <c r="BSV22" s="16"/>
      <c r="BSW22" s="16"/>
      <c r="BSX22" s="16"/>
      <c r="BSY22" s="16"/>
      <c r="BSZ22" s="16"/>
      <c r="BTA22" s="16"/>
      <c r="BTB22" s="16"/>
      <c r="BTC22" s="16"/>
      <c r="BTD22" s="16"/>
      <c r="BTE22" s="16"/>
      <c r="BTF22" s="16"/>
      <c r="BTG22" s="16"/>
      <c r="BTH22" s="16"/>
    </row>
    <row r="23" spans="1:1880" s="245" customFormat="1" ht="110.25" customHeight="1" x14ac:dyDescent="0.3">
      <c r="A23" s="54">
        <v>622</v>
      </c>
      <c r="B23" s="246" t="s">
        <v>177</v>
      </c>
      <c r="C23" s="54" t="s">
        <v>194</v>
      </c>
      <c r="D23" s="54" t="s">
        <v>291</v>
      </c>
      <c r="E23" s="207">
        <f>INDEX('PY1 Data(H)'!$A$1:$CZ$258,MATCH('Unit Data from Audit Worksheet'!$A23,'PY1 Data(H)'!$A$1:$A$258,0),MATCH('Unit Data from Audit Worksheet'!$D$2,'PY1 Data(H)'!$A$1:$CZ$1,0))</f>
        <v>2934383</v>
      </c>
      <c r="F23" s="459">
        <v>0</v>
      </c>
      <c r="G23" s="234"/>
      <c r="H23" s="15"/>
      <c r="I23" s="243"/>
      <c r="J23" s="480"/>
      <c r="K23" s="345"/>
      <c r="L23"/>
      <c r="M23" s="16"/>
      <c r="N23" s="102"/>
      <c r="O23" s="16"/>
      <c r="P23" s="16"/>
      <c r="Q23" s="16"/>
      <c r="R23" s="16"/>
      <c r="S23" s="16"/>
      <c r="T23" s="16"/>
      <c r="U23" s="16"/>
      <c r="V23" s="16"/>
      <c r="W23" s="16"/>
      <c r="X23" s="16"/>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row>
    <row r="24" spans="1:1880" s="245" customFormat="1" ht="225" customHeight="1" x14ac:dyDescent="0.3">
      <c r="A24" s="51">
        <v>577</v>
      </c>
      <c r="B24" s="208"/>
      <c r="C24" s="208" t="s">
        <v>159</v>
      </c>
      <c r="D24" s="126" t="s">
        <v>595</v>
      </c>
      <c r="E24" s="326"/>
      <c r="F24" s="100"/>
      <c r="G24" s="327" t="str">
        <f>IF(F24="Yes","In this cell - Please include the name of the plan, a brief description of the benefit and the population group that received the benefits."," ")</f>
        <v xml:space="preserve"> </v>
      </c>
      <c r="H24" s="15"/>
      <c r="I24" s="243"/>
      <c r="J24" s="97"/>
      <c r="K24" s="345"/>
      <c r="L24"/>
      <c r="M24" s="16"/>
      <c r="N24" s="102"/>
      <c r="O24" s="16"/>
      <c r="P24" s="16"/>
      <c r="Q24" s="16"/>
      <c r="R24" s="16"/>
      <c r="S24" s="16"/>
      <c r="T24" s="16"/>
      <c r="U24" s="16"/>
      <c r="V24" s="16"/>
      <c r="W24" s="16"/>
      <c r="X24" s="16"/>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row>
    <row r="25" spans="1:1880" ht="35.25" customHeight="1" x14ac:dyDescent="0.3">
      <c r="A25" s="51"/>
      <c r="B25" s="292" t="s">
        <v>3</v>
      </c>
      <c r="C25" s="293"/>
      <c r="D25" s="294"/>
      <c r="E25" s="294"/>
      <c r="F25" s="296"/>
      <c r="G25" s="287"/>
      <c r="H25" s="15"/>
      <c r="I25" s="39"/>
      <c r="K25" s="345"/>
    </row>
    <row r="26" spans="1:1880" ht="176.25" customHeight="1" x14ac:dyDescent="0.3">
      <c r="A26" s="51">
        <v>547</v>
      </c>
      <c r="B26" s="208"/>
      <c r="C26" s="208" t="s">
        <v>52</v>
      </c>
      <c r="D26" s="206" t="s">
        <v>596</v>
      </c>
      <c r="E26" s="207">
        <f>INDEX('PY1 Data(H)'!$A$1:$CZ$258,MATCH('Unit Data from Audit Worksheet'!$A26,'PY1 Data(H)'!$A$1:$A$258,0),MATCH('Unit Data from Audit Worksheet'!$D$2,'PY1 Data(H)'!$A$1:$CZ$1,0))</f>
        <v>3</v>
      </c>
      <c r="F26" s="237"/>
      <c r="G26" s="247" t="str">
        <f>IF(F26&lt;1,"Please answer this question","")</f>
        <v>Please answer this question</v>
      </c>
      <c r="H26" s="235"/>
      <c r="I26" s="236"/>
      <c r="J26" s="97"/>
      <c r="K26" s="345"/>
    </row>
    <row r="27" spans="1:1880" s="16" customFormat="1" ht="120" customHeight="1" x14ac:dyDescent="0.3">
      <c r="A27" s="104">
        <v>659</v>
      </c>
      <c r="B27" s="276" t="s">
        <v>21</v>
      </c>
      <c r="C27" s="276" t="s">
        <v>189</v>
      </c>
      <c r="D27" s="105" t="s">
        <v>292</v>
      </c>
      <c r="E27" s="207">
        <f>INDEX('PY1 Data(H)'!$A$1:$CZ$258,MATCH('Unit Data from Audit Worksheet'!$A27,'PY1 Data(H)'!$A$1:$A$258,0),MATCH('Unit Data from Audit Worksheet'!$D$2,'PY1 Data(H)'!$A$1:$CZ$1,0))</f>
        <v>3323930</v>
      </c>
      <c r="F27" s="459">
        <v>0</v>
      </c>
      <c r="G27" s="248" t="s">
        <v>293</v>
      </c>
      <c r="H27" s="234">
        <f>IF(F25&lt;0,"Error: Enter as positive.",)</f>
        <v>0</v>
      </c>
      <c r="I27" s="134"/>
      <c r="J27" s="480"/>
      <c r="K27" s="345"/>
      <c r="L27"/>
      <c r="N27" s="102"/>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row>
    <row r="28" spans="1:1880" ht="65.25" customHeight="1" x14ac:dyDescent="0.3">
      <c r="A28" s="104">
        <v>660</v>
      </c>
      <c r="B28" s="276" t="s">
        <v>21</v>
      </c>
      <c r="C28" s="276" t="s">
        <v>189</v>
      </c>
      <c r="D28" s="105" t="s">
        <v>294</v>
      </c>
      <c r="E28" s="207">
        <f>INDEX('PY1 Data(H)'!$A$1:$CZ$258,MATCH('Unit Data from Audit Worksheet'!$A28,'PY1 Data(H)'!$A$1:$A$258,0),MATCH('Unit Data from Audit Worksheet'!$D$2,'PY1 Data(H)'!$A$1:$CZ$1,0))</f>
        <v>4703121</v>
      </c>
      <c r="F28" s="459">
        <v>0</v>
      </c>
      <c r="G28" s="248" t="str">
        <f>IF(ISBLANK(F28),"Please do not leave blank","")</f>
        <v/>
      </c>
      <c r="H28" s="234"/>
      <c r="I28" s="15"/>
      <c r="J28" s="480"/>
      <c r="K28" s="345"/>
    </row>
    <row r="29" spans="1:1880" ht="94.5" customHeight="1" x14ac:dyDescent="0.3">
      <c r="A29" s="104">
        <v>661</v>
      </c>
      <c r="B29" s="276" t="s">
        <v>21</v>
      </c>
      <c r="C29" s="276" t="s">
        <v>191</v>
      </c>
      <c r="D29" s="177" t="s">
        <v>295</v>
      </c>
      <c r="E29" s="207">
        <f>INDEX('PY1 Data(H)'!$A$1:$CZ$258,MATCH('Unit Data from Audit Worksheet'!$A29,'PY1 Data(H)'!$A$1:$A$258,0),MATCH('Unit Data from Audit Worksheet'!$D$2,'PY1 Data(H)'!$A$1:$CZ$1,0))</f>
        <v>141.5</v>
      </c>
      <c r="F29" s="98">
        <v>0</v>
      </c>
      <c r="G29" s="248" t="str">
        <f>IF(ISBLANK(F29),"Please do not leave blank ",IF(F29=H29,"","Please review percentage"))</f>
        <v/>
      </c>
      <c r="H29" s="249">
        <f>ROUND(IFERROR((F28/F27)*100,0),1)</f>
        <v>0</v>
      </c>
      <c r="I29" s="249"/>
      <c r="J29" s="97"/>
      <c r="K29" s="345"/>
    </row>
    <row r="30" spans="1:1880" ht="111.75" customHeight="1" x14ac:dyDescent="0.3">
      <c r="A30" s="51"/>
      <c r="B30" s="208"/>
      <c r="C30" s="208"/>
      <c r="D30" s="20" t="s">
        <v>4</v>
      </c>
      <c r="E30" s="210"/>
      <c r="F30" s="210"/>
      <c r="G30" s="248"/>
      <c r="H30" s="249"/>
      <c r="I30" s="250"/>
      <c r="K30" s="345"/>
    </row>
    <row r="31" spans="1:1880" ht="27.75" customHeight="1" x14ac:dyDescent="0.3">
      <c r="A31" s="51"/>
      <c r="B31" s="292" t="s">
        <v>192</v>
      </c>
      <c r="C31" s="292"/>
      <c r="D31" s="292"/>
      <c r="E31" s="297"/>
      <c r="F31" s="297"/>
      <c r="G31" s="298"/>
      <c r="H31" s="15"/>
      <c r="I31" s="51"/>
      <c r="J31" s="97"/>
      <c r="K31" s="345"/>
    </row>
    <row r="32" spans="1:1880" ht="68.25" customHeight="1" x14ac:dyDescent="0.3">
      <c r="A32" s="51">
        <v>620</v>
      </c>
      <c r="B32" s="208" t="s">
        <v>21</v>
      </c>
      <c r="C32" s="208"/>
      <c r="D32" s="17" t="s">
        <v>597</v>
      </c>
      <c r="E32" s="311"/>
      <c r="F32" s="459"/>
      <c r="G32" s="247" t="str">
        <f>IF(F32&lt;1,"Please answer this question","")</f>
        <v>Please answer this question</v>
      </c>
      <c r="H32" s="15"/>
      <c r="I32" s="51"/>
      <c r="J32" s="97"/>
      <c r="K32" s="345"/>
    </row>
    <row r="33" spans="1:15" ht="123.75" customHeight="1" x14ac:dyDescent="0.3">
      <c r="A33" s="279"/>
      <c r="B33" s="490" t="s">
        <v>250</v>
      </c>
      <c r="C33" s="490"/>
      <c r="D33" s="490"/>
      <c r="E33" s="308"/>
      <c r="F33" s="308"/>
      <c r="G33" s="308"/>
      <c r="H33" s="15"/>
      <c r="I33" s="51"/>
    </row>
    <row r="34" spans="1:15" ht="63" customHeight="1" x14ac:dyDescent="0.3">
      <c r="A34" s="104">
        <v>947</v>
      </c>
      <c r="B34" s="276"/>
      <c r="C34" s="276"/>
      <c r="D34" s="177" t="s">
        <v>225</v>
      </c>
      <c r="E34" s="363"/>
      <c r="F34" s="251"/>
      <c r="G34" s="247" t="str">
        <f>IF(ISBLANK(F34),"Please do not leave blank","")</f>
        <v>Please do not leave blank</v>
      </c>
      <c r="H34" s="15"/>
      <c r="I34" s="102"/>
      <c r="J34"/>
      <c r="K34" s="102"/>
      <c r="M34" s="102"/>
      <c r="O34" s="102"/>
    </row>
    <row r="35" spans="1:15" ht="65.25" customHeight="1" x14ac:dyDescent="0.3">
      <c r="A35" s="104">
        <v>948</v>
      </c>
      <c r="B35" s="276"/>
      <c r="C35" s="276"/>
      <c r="D35" s="177" t="s">
        <v>226</v>
      </c>
      <c r="E35" s="363"/>
      <c r="F35" s="251"/>
      <c r="G35" s="247" t="str">
        <f t="shared" ref="G35:G41" si="0">IF(ISBLANK(F35),"Please do not leave blank","")</f>
        <v>Please do not leave blank</v>
      </c>
      <c r="H35" s="15"/>
      <c r="I35" s="102"/>
      <c r="J35"/>
      <c r="K35" s="102"/>
      <c r="M35" s="102"/>
      <c r="O35" s="102"/>
    </row>
    <row r="36" spans="1:15" ht="76.5" customHeight="1" x14ac:dyDescent="0.3">
      <c r="A36" s="104">
        <v>949</v>
      </c>
      <c r="B36" s="276"/>
      <c r="C36" s="276"/>
      <c r="D36" s="177" t="s">
        <v>227</v>
      </c>
      <c r="E36" s="363"/>
      <c r="F36" s="251"/>
      <c r="G36" s="247" t="str">
        <f t="shared" si="0"/>
        <v>Please do not leave blank</v>
      </c>
      <c r="H36" s="15"/>
      <c r="I36" s="102"/>
      <c r="J36"/>
      <c r="K36" s="102"/>
      <c r="M36" s="102"/>
      <c r="O36" s="102"/>
    </row>
    <row r="37" spans="1:15" ht="60" customHeight="1" x14ac:dyDescent="0.3">
      <c r="A37" s="104">
        <v>950</v>
      </c>
      <c r="B37" s="276"/>
      <c r="C37" s="276"/>
      <c r="D37" s="177" t="s">
        <v>214</v>
      </c>
      <c r="E37" s="363"/>
      <c r="F37" s="251"/>
      <c r="G37" s="247" t="str">
        <f t="shared" si="0"/>
        <v>Please do not leave blank</v>
      </c>
      <c r="H37" s="15"/>
      <c r="I37" s="102"/>
      <c r="J37"/>
      <c r="K37" s="102"/>
      <c r="M37" s="102"/>
      <c r="O37" s="102"/>
    </row>
    <row r="38" spans="1:15" ht="43.2" x14ac:dyDescent="0.3">
      <c r="A38" s="104">
        <v>952</v>
      </c>
      <c r="B38" s="276"/>
      <c r="C38" s="276"/>
      <c r="D38" s="242" t="s">
        <v>593</v>
      </c>
      <c r="E38" s="363"/>
      <c r="F38" s="252"/>
      <c r="G38" s="247" t="s">
        <v>301</v>
      </c>
      <c r="H38" s="15"/>
      <c r="I38" s="253"/>
      <c r="J38"/>
      <c r="K38" s="102"/>
      <c r="M38" s="102"/>
      <c r="O38" s="102"/>
    </row>
    <row r="39" spans="1:15" ht="93" customHeight="1" x14ac:dyDescent="0.3">
      <c r="A39" s="104">
        <v>954</v>
      </c>
      <c r="B39" s="276"/>
      <c r="C39" s="276"/>
      <c r="D39" s="242" t="s">
        <v>215</v>
      </c>
      <c r="E39" s="363"/>
      <c r="F39" s="251"/>
      <c r="G39" s="247" t="str">
        <f t="shared" si="0"/>
        <v>Please do not leave blank</v>
      </c>
      <c r="H39" s="15"/>
      <c r="I39" s="102"/>
      <c r="J39"/>
      <c r="K39" s="102"/>
      <c r="M39" s="102"/>
      <c r="O39" s="102"/>
    </row>
    <row r="40" spans="1:15" ht="98.25" customHeight="1" x14ac:dyDescent="0.3">
      <c r="A40" s="104">
        <v>956</v>
      </c>
      <c r="B40" s="276"/>
      <c r="C40" s="276"/>
      <c r="D40" s="242" t="s">
        <v>216</v>
      </c>
      <c r="E40" s="363"/>
      <c r="F40" s="251"/>
      <c r="G40" s="247" t="str">
        <f t="shared" si="0"/>
        <v>Please do not leave blank</v>
      </c>
      <c r="H40" s="15"/>
      <c r="I40" s="102"/>
      <c r="J40"/>
      <c r="K40" s="102"/>
      <c r="M40" s="102"/>
      <c r="O40" s="102"/>
    </row>
    <row r="41" spans="1:15" ht="206.4" customHeight="1" x14ac:dyDescent="0.3">
      <c r="A41" s="104">
        <v>958</v>
      </c>
      <c r="B41" s="276"/>
      <c r="C41" s="276"/>
      <c r="D41" s="43" t="s">
        <v>281</v>
      </c>
      <c r="E41" s="363"/>
      <c r="F41" s="251"/>
      <c r="G41" s="247" t="str">
        <f t="shared" si="0"/>
        <v>Please do not leave blank</v>
      </c>
      <c r="H41" s="15"/>
      <c r="I41" s="102"/>
      <c r="J41" s="97"/>
      <c r="K41" s="102"/>
      <c r="M41" s="102"/>
      <c r="O41" s="102"/>
    </row>
    <row r="42" spans="1:15" ht="15" thickBot="1" x14ac:dyDescent="0.35">
      <c r="A42" s="51"/>
      <c r="B42" s="299"/>
      <c r="C42" s="300"/>
      <c r="D42" s="301" t="s">
        <v>218</v>
      </c>
      <c r="E42" s="295"/>
      <c r="F42" s="302"/>
      <c r="G42" s="303"/>
      <c r="H42" s="304"/>
      <c r="I42" s="102"/>
      <c r="K42" s="102"/>
      <c r="M42" s="102"/>
      <c r="O42" s="102"/>
    </row>
    <row r="43" spans="1:15" ht="15" thickBot="1" x14ac:dyDescent="0.35">
      <c r="B43" s="487" t="s">
        <v>251</v>
      </c>
      <c r="C43" s="488"/>
      <c r="D43" s="488"/>
      <c r="E43" s="489"/>
      <c r="F43" s="39"/>
      <c r="G43" s="247"/>
      <c r="H43" s="15"/>
      <c r="I43" s="51"/>
      <c r="J43"/>
    </row>
    <row r="44" spans="1:15" ht="75.75" customHeight="1" x14ac:dyDescent="0.3">
      <c r="B44" s="491" t="s">
        <v>252</v>
      </c>
      <c r="C44" s="491"/>
      <c r="D44" s="491"/>
      <c r="E44" s="491"/>
      <c r="F44" s="39"/>
      <c r="G44" s="247"/>
      <c r="H44" s="15"/>
      <c r="I44" s="51"/>
      <c r="J44"/>
    </row>
    <row r="45" spans="1:15" ht="15" thickBot="1" x14ac:dyDescent="0.35">
      <c r="A45" s="254"/>
      <c r="B45" s="255"/>
      <c r="C45" s="255"/>
      <c r="D45" s="256"/>
      <c r="E45" s="207"/>
      <c r="F45" s="39"/>
      <c r="G45" s="247"/>
      <c r="H45" s="15"/>
      <c r="I45" s="51"/>
      <c r="J45"/>
    </row>
    <row r="46" spans="1:15" ht="15" thickBot="1" x14ac:dyDescent="0.35">
      <c r="B46" s="70" t="s">
        <v>206</v>
      </c>
      <c r="C46" s="71" t="s">
        <v>207</v>
      </c>
      <c r="D46" s="257"/>
      <c r="E46" s="258"/>
      <c r="F46" s="47"/>
      <c r="G46" s="247"/>
      <c r="H46" s="15"/>
      <c r="I46" s="51"/>
      <c r="J46"/>
    </row>
    <row r="47" spans="1:15" ht="44.25" customHeight="1" thickBot="1" x14ac:dyDescent="0.35">
      <c r="B47" s="74" t="s">
        <v>228</v>
      </c>
      <c r="C47" s="73"/>
      <c r="D47" s="72"/>
      <c r="E47" s="209"/>
      <c r="F47" s="259"/>
      <c r="G47" s="247"/>
      <c r="H47" s="15"/>
      <c r="I47" s="51"/>
      <c r="J47" s="97"/>
    </row>
    <row r="48" spans="1:15" ht="44.25" customHeight="1" thickBot="1" x14ac:dyDescent="0.35">
      <c r="B48" s="74"/>
      <c r="C48" s="79"/>
      <c r="D48" s="260" t="s">
        <v>242</v>
      </c>
      <c r="E48" s="261"/>
      <c r="F48" s="262"/>
      <c r="G48" s="262"/>
      <c r="H48" s="15"/>
      <c r="I48" s="51"/>
      <c r="J48"/>
    </row>
    <row r="49" spans="1:10" ht="32.4" customHeight="1" thickBot="1" x14ac:dyDescent="0.35">
      <c r="A49" s="145">
        <v>960</v>
      </c>
      <c r="B49" s="498" t="s">
        <v>229</v>
      </c>
      <c r="C49" s="499"/>
      <c r="D49" s="263"/>
      <c r="E49" s="415" t="str">
        <f>IF(ISBLANK($D49),"&lt;&lt;&lt;&lt;&lt;&lt;&lt;&lt;&lt;&lt;&lt;&lt;&lt;&lt;&lt;","")</f>
        <v>&lt;&lt;&lt;&lt;&lt;&lt;&lt;&lt;&lt;&lt;&lt;&lt;&lt;&lt;&lt;</v>
      </c>
      <c r="F49" s="416" t="str">
        <f>IF(ISBLANK($D49),"Required","")</f>
        <v>Required</v>
      </c>
      <c r="G49" s="309"/>
      <c r="H49" s="235"/>
      <c r="I49" s="51"/>
      <c r="J49"/>
    </row>
    <row r="50" spans="1:10" ht="32.4" customHeight="1" thickBot="1" x14ac:dyDescent="0.35">
      <c r="A50" s="145">
        <v>962</v>
      </c>
      <c r="B50" s="496" t="s">
        <v>208</v>
      </c>
      <c r="C50" s="497"/>
      <c r="D50" s="263"/>
      <c r="E50" s="415" t="str">
        <f>IF(ISBLANK($D50),"&lt;&lt;&lt;&lt;&lt;&lt;&lt;&lt;&lt;&lt;&lt;&lt;&lt;&lt;&lt;","")</f>
        <v>&lt;&lt;&lt;&lt;&lt;&lt;&lt;&lt;&lt;&lt;&lt;&lt;&lt;&lt;&lt;</v>
      </c>
      <c r="F50" s="416" t="str">
        <f>IF(ISBLANK($D50),"Required","")</f>
        <v>Required</v>
      </c>
      <c r="H50" s="15"/>
      <c r="I50" s="51"/>
      <c r="J50" s="97"/>
    </row>
    <row r="51" spans="1:10" ht="32.4" customHeight="1" thickBot="1" x14ac:dyDescent="0.35">
      <c r="A51" s="145">
        <v>964</v>
      </c>
      <c r="B51" s="496" t="s">
        <v>209</v>
      </c>
      <c r="C51" s="497"/>
      <c r="D51" s="264"/>
      <c r="E51" s="415" t="str">
        <f>IF(ISBLANK($D51),"&lt;&lt;&lt;&lt;&lt;&lt;&lt;&lt;&lt;&lt;&lt;&lt;&lt;&lt;&lt;","")</f>
        <v>&lt;&lt;&lt;&lt;&lt;&lt;&lt;&lt;&lt;&lt;&lt;&lt;&lt;&lt;&lt;</v>
      </c>
      <c r="F51" s="416" t="str">
        <f>IF(ISBLANK($D51),"Required","")</f>
        <v>Required</v>
      </c>
      <c r="H51" s="15"/>
      <c r="I51" s="130"/>
      <c r="J51"/>
    </row>
    <row r="52" spans="1:10" ht="32.4" customHeight="1" thickBot="1" x14ac:dyDescent="0.35">
      <c r="A52" s="414">
        <v>966</v>
      </c>
      <c r="B52" s="492" t="s">
        <v>576</v>
      </c>
      <c r="C52" s="493"/>
      <c r="D52" s="368"/>
      <c r="E52" s="415" t="str">
        <f>IF(ISBLANK($D52),"&lt;&lt;&lt;&lt;&lt;&lt;&lt;&lt;&lt;&lt;&lt;&lt;&lt;&lt;&lt;","")</f>
        <v>&lt;&lt;&lt;&lt;&lt;&lt;&lt;&lt;&lt;&lt;&lt;&lt;&lt;&lt;&lt;</v>
      </c>
      <c r="F52" s="416" t="str">
        <f>IF(ISBLANK($D52),"Required","")</f>
        <v>Required</v>
      </c>
      <c r="G52"/>
      <c r="H52" s="15"/>
      <c r="I52" s="51"/>
      <c r="J52"/>
    </row>
    <row r="53" spans="1:10" ht="32.4" customHeight="1" thickBot="1" x14ac:dyDescent="0.35">
      <c r="A53" s="414"/>
      <c r="B53" s="492" t="s">
        <v>594</v>
      </c>
      <c r="C53" s="493"/>
      <c r="D53" s="263"/>
      <c r="E53" s="417"/>
      <c r="F53" s="416"/>
      <c r="G53"/>
      <c r="H53" s="15"/>
      <c r="I53" s="51"/>
    </row>
    <row r="54" spans="1:10" ht="32.4" customHeight="1" thickBot="1" x14ac:dyDescent="0.35">
      <c r="A54" s="145">
        <v>968</v>
      </c>
      <c r="B54" s="494" t="s">
        <v>211</v>
      </c>
      <c r="C54" s="495"/>
      <c r="D54" s="365"/>
      <c r="E54" s="418" t="str">
        <f>IF(ISBLANK($D54),"&lt;&lt;&lt;&lt;&lt;&lt;&lt;&lt;&lt;&lt;&lt;&lt;&lt;&lt;&lt;","")</f>
        <v>&lt;&lt;&lt;&lt;&lt;&lt;&lt;&lt;&lt;&lt;&lt;&lt;&lt;&lt;&lt;</v>
      </c>
      <c r="F54" s="416" t="str">
        <f>IF(ISBLANK($D54),"Required","")</f>
        <v>Required</v>
      </c>
      <c r="H54" s="15"/>
      <c r="I54" s="51"/>
      <c r="J54"/>
    </row>
    <row r="55" spans="1:10" x14ac:dyDescent="0.3">
      <c r="A55" s="51"/>
      <c r="B55" s="305"/>
      <c r="C55" s="305"/>
      <c r="D55" s="310" t="s">
        <v>13</v>
      </c>
      <c r="E55" s="306"/>
      <c r="F55" s="306"/>
      <c r="G55" s="306"/>
      <c r="H55" s="307"/>
      <c r="I55" s="51"/>
      <c r="J55" s="97"/>
    </row>
    <row r="56" spans="1:10" x14ac:dyDescent="0.3">
      <c r="A56" s="51"/>
      <c r="B56" s="208"/>
      <c r="C56" s="208"/>
      <c r="D56" s="77"/>
      <c r="E56" s="103"/>
      <c r="F56" s="265"/>
      <c r="G56" s="265"/>
      <c r="H56" s="15"/>
      <c r="I56" s="51"/>
      <c r="J56"/>
    </row>
    <row r="57" spans="1:10" x14ac:dyDescent="0.3">
      <c r="A57" s="51"/>
      <c r="B57" s="208"/>
      <c r="C57" s="208"/>
      <c r="D57" s="17"/>
      <c r="E57" s="207"/>
      <c r="F57" s="265"/>
      <c r="G57" s="265"/>
      <c r="H57" s="15"/>
      <c r="I57" s="51"/>
      <c r="J57"/>
    </row>
    <row r="58" spans="1:10" x14ac:dyDescent="0.3">
      <c r="A58" s="325">
        <f>SUBTOTAL(109,A6:A54)</f>
        <v>20330</v>
      </c>
      <c r="E58" s="345"/>
      <c r="J58" s="97"/>
    </row>
    <row r="59" spans="1:10" x14ac:dyDescent="0.3">
      <c r="A59" s="51"/>
      <c r="B59" s="280"/>
      <c r="C59" s="280"/>
      <c r="D59" s="266"/>
      <c r="E59" s="141"/>
      <c r="F59" s="16"/>
      <c r="G59" s="267"/>
      <c r="H59" s="15"/>
      <c r="I59" s="51"/>
      <c r="J59"/>
    </row>
    <row r="60" spans="1:10" x14ac:dyDescent="0.3">
      <c r="A60" s="145"/>
      <c r="B60" s="145"/>
      <c r="C60" s="145"/>
      <c r="D60" s="266"/>
      <c r="E60" s="364"/>
      <c r="F60" s="102"/>
      <c r="G60" s="267"/>
      <c r="H60" s="15"/>
      <c r="I60" s="51"/>
      <c r="J60"/>
    </row>
    <row r="61" spans="1:10" x14ac:dyDescent="0.3">
      <c r="A61" s="145"/>
      <c r="B61" s="145"/>
      <c r="C61" s="145"/>
      <c r="D61" s="268"/>
      <c r="E61" s="141"/>
      <c r="F61" s="102"/>
      <c r="G61" s="267"/>
      <c r="H61" s="15"/>
      <c r="I61" s="51"/>
      <c r="J61"/>
    </row>
    <row r="62" spans="1:10" x14ac:dyDescent="0.3">
      <c r="A62" s="145"/>
      <c r="B62" s="145"/>
      <c r="C62" s="145"/>
      <c r="D62" s="268"/>
      <c r="E62" s="141"/>
      <c r="F62" s="102"/>
      <c r="G62" s="267"/>
      <c r="H62" s="15"/>
      <c r="I62" s="51"/>
      <c r="J62"/>
    </row>
    <row r="63" spans="1:10" x14ac:dyDescent="0.3">
      <c r="A63" s="145"/>
      <c r="B63" s="145"/>
      <c r="C63" s="145"/>
      <c r="D63" s="268"/>
      <c r="E63" s="141"/>
      <c r="F63" s="102"/>
      <c r="G63" s="267"/>
      <c r="H63" s="15"/>
      <c r="I63" s="51"/>
      <c r="J63"/>
    </row>
    <row r="64" spans="1:10" x14ac:dyDescent="0.3">
      <c r="A64" s="145"/>
      <c r="B64" s="145"/>
      <c r="C64" s="145"/>
      <c r="D64" s="268"/>
      <c r="E64" s="141"/>
      <c r="F64" s="102"/>
      <c r="G64" s="267"/>
      <c r="H64" s="15"/>
      <c r="I64" s="51"/>
      <c r="J64" s="97"/>
    </row>
    <row r="65" spans="1:10" x14ac:dyDescent="0.3">
      <c r="A65" s="145"/>
      <c r="D65" s="162"/>
      <c r="E65" s="141"/>
      <c r="F65" s="102"/>
      <c r="H65" s="15"/>
      <c r="I65" s="51"/>
      <c r="J65"/>
    </row>
    <row r="66" spans="1:10" x14ac:dyDescent="0.3">
      <c r="D66" s="162"/>
      <c r="E66" s="142"/>
      <c r="F66" s="102"/>
      <c r="H66" s="15"/>
      <c r="I66" s="51"/>
      <c r="J66"/>
    </row>
    <row r="67" spans="1:10" x14ac:dyDescent="0.3">
      <c r="D67" s="162"/>
      <c r="E67" s="141"/>
      <c r="F67" s="102"/>
      <c r="H67" s="15"/>
      <c r="I67" s="51"/>
      <c r="J67"/>
    </row>
    <row r="68" spans="1:10" x14ac:dyDescent="0.3">
      <c r="D68" s="162"/>
      <c r="E68" s="103"/>
      <c r="F68" s="102"/>
      <c r="I68" s="51"/>
      <c r="J68"/>
    </row>
    <row r="69" spans="1:10" x14ac:dyDescent="0.3">
      <c r="E69" s="140"/>
      <c r="F69" s="102"/>
      <c r="G69" s="270"/>
      <c r="I69" s="51"/>
      <c r="J69"/>
    </row>
    <row r="70" spans="1:10" x14ac:dyDescent="0.3">
      <c r="E70" s="103"/>
      <c r="F70" s="102"/>
      <c r="I70" s="51"/>
      <c r="J70"/>
    </row>
    <row r="71" spans="1:10" x14ac:dyDescent="0.3">
      <c r="E71" s="103"/>
      <c r="F71" s="102"/>
      <c r="I71" s="51"/>
      <c r="J71"/>
    </row>
    <row r="72" spans="1:10" x14ac:dyDescent="0.3">
      <c r="E72" s="103"/>
      <c r="F72" s="102"/>
      <c r="I72" s="51"/>
      <c r="J72"/>
    </row>
    <row r="73" spans="1:10" x14ac:dyDescent="0.3">
      <c r="I73" s="51"/>
      <c r="J73"/>
    </row>
    <row r="74" spans="1:10" x14ac:dyDescent="0.3">
      <c r="I74" s="51"/>
      <c r="J74"/>
    </row>
    <row r="75" spans="1:10" x14ac:dyDescent="0.3">
      <c r="I75" s="51"/>
      <c r="J75"/>
    </row>
    <row r="76" spans="1:10" x14ac:dyDescent="0.3">
      <c r="I76" s="51"/>
      <c r="J76"/>
    </row>
    <row r="77" spans="1:10" x14ac:dyDescent="0.3">
      <c r="I77" s="51"/>
      <c r="J77"/>
    </row>
    <row r="78" spans="1:10" x14ac:dyDescent="0.3">
      <c r="I78" s="51"/>
      <c r="J78"/>
    </row>
    <row r="79" spans="1:10" x14ac:dyDescent="0.3">
      <c r="I79" s="51"/>
      <c r="J79"/>
    </row>
    <row r="80" spans="1:10" x14ac:dyDescent="0.3">
      <c r="I80" s="102"/>
      <c r="J80"/>
    </row>
    <row r="81" spans="9:11" x14ac:dyDescent="0.3">
      <c r="I81" s="102"/>
      <c r="J81"/>
      <c r="K81" s="103"/>
    </row>
    <row r="82" spans="9:11" x14ac:dyDescent="0.3">
      <c r="I82" s="102"/>
      <c r="J82"/>
      <c r="K82" s="103"/>
    </row>
    <row r="83" spans="9:11" x14ac:dyDescent="0.3">
      <c r="I83" s="102"/>
      <c r="J83"/>
      <c r="K83" s="103"/>
    </row>
    <row r="84" spans="9:11" x14ac:dyDescent="0.3">
      <c r="I84" s="102"/>
      <c r="J84"/>
      <c r="K84" s="103"/>
    </row>
    <row r="85" spans="9:11" x14ac:dyDescent="0.3">
      <c r="I85" s="102"/>
      <c r="J85"/>
      <c r="K85" s="103"/>
    </row>
    <row r="86" spans="9:11" x14ac:dyDescent="0.3">
      <c r="I86" s="102"/>
      <c r="J86"/>
      <c r="K86" s="103"/>
    </row>
    <row r="87" spans="9:11" x14ac:dyDescent="0.3">
      <c r="I87" s="51"/>
      <c r="J87"/>
      <c r="K87" s="103"/>
    </row>
    <row r="88" spans="9:11" x14ac:dyDescent="0.3">
      <c r="I88" s="51"/>
      <c r="J88"/>
      <c r="K88" s="103"/>
    </row>
    <row r="89" spans="9:11" x14ac:dyDescent="0.3">
      <c r="I89" s="51"/>
      <c r="J89"/>
      <c r="K89" s="103"/>
    </row>
    <row r="90" spans="9:11" x14ac:dyDescent="0.3">
      <c r="I90" s="51"/>
      <c r="J90"/>
      <c r="K90" s="103"/>
    </row>
    <row r="91" spans="9:11" x14ac:dyDescent="0.3">
      <c r="I91" s="51"/>
      <c r="J91"/>
      <c r="K91" s="103"/>
    </row>
    <row r="92" spans="9:11" x14ac:dyDescent="0.3">
      <c r="I92" s="51"/>
      <c r="J92"/>
      <c r="K92" s="103"/>
    </row>
    <row r="93" spans="9:11" x14ac:dyDescent="0.3">
      <c r="I93" s="51"/>
      <c r="J93"/>
      <c r="K93" s="103"/>
    </row>
    <row r="94" spans="9:11" x14ac:dyDescent="0.3">
      <c r="I94" s="51"/>
      <c r="J94"/>
      <c r="K94" s="103"/>
    </row>
    <row r="95" spans="9:11" x14ac:dyDescent="0.3">
      <c r="I95" s="51"/>
      <c r="J95"/>
      <c r="K95" s="103"/>
    </row>
    <row r="96" spans="9:11" x14ac:dyDescent="0.3">
      <c r="I96" s="102"/>
      <c r="J96"/>
      <c r="K96" s="103"/>
    </row>
    <row r="97" spans="9:11" x14ac:dyDescent="0.3">
      <c r="I97" s="102"/>
      <c r="J97"/>
      <c r="K97" s="103"/>
    </row>
    <row r="98" spans="9:11" x14ac:dyDescent="0.3">
      <c r="I98" s="102"/>
      <c r="J98"/>
      <c r="K98" s="103"/>
    </row>
    <row r="99" spans="9:11" x14ac:dyDescent="0.3">
      <c r="I99" s="102"/>
      <c r="J99"/>
      <c r="K99" s="103"/>
    </row>
    <row r="100" spans="9:11" x14ac:dyDescent="0.3">
      <c r="I100" s="102"/>
      <c r="J100"/>
      <c r="K100" s="103"/>
    </row>
    <row r="101" spans="9:11" x14ac:dyDescent="0.3">
      <c r="I101" s="102"/>
      <c r="J101"/>
      <c r="K101" s="103"/>
    </row>
    <row r="102" spans="9:11" x14ac:dyDescent="0.3">
      <c r="I102" s="102"/>
      <c r="J102"/>
      <c r="K102" s="103"/>
    </row>
    <row r="103" spans="9:11" x14ac:dyDescent="0.3">
      <c r="I103" s="102"/>
      <c r="J103"/>
      <c r="K103" s="103"/>
    </row>
    <row r="104" spans="9:11" x14ac:dyDescent="0.3">
      <c r="I104" s="102"/>
      <c r="J104"/>
      <c r="K104" s="103"/>
    </row>
    <row r="105" spans="9:11" x14ac:dyDescent="0.3">
      <c r="I105" s="102"/>
      <c r="J105"/>
      <c r="K105" s="103"/>
    </row>
    <row r="106" spans="9:11" x14ac:dyDescent="0.3">
      <c r="I106" s="102"/>
      <c r="J106"/>
      <c r="K106" s="103"/>
    </row>
    <row r="107" spans="9:11" x14ac:dyDescent="0.3">
      <c r="I107" s="102"/>
      <c r="J107"/>
      <c r="K107" s="103"/>
    </row>
    <row r="108" spans="9:11" x14ac:dyDescent="0.3">
      <c r="I108" s="102"/>
      <c r="J108"/>
      <c r="K108" s="103"/>
    </row>
    <row r="109" spans="9:11" x14ac:dyDescent="0.3">
      <c r="I109" s="102"/>
      <c r="J109"/>
      <c r="K109" s="103"/>
    </row>
    <row r="110" spans="9:11" x14ac:dyDescent="0.3">
      <c r="I110" s="102"/>
      <c r="J110"/>
      <c r="K110" s="103"/>
    </row>
    <row r="111" spans="9:11" x14ac:dyDescent="0.3">
      <c r="I111" s="102"/>
      <c r="J111"/>
      <c r="K111" s="103"/>
    </row>
    <row r="112" spans="9:11" x14ac:dyDescent="0.3">
      <c r="I112" s="102"/>
      <c r="J112"/>
      <c r="K112" s="103"/>
    </row>
    <row r="113" spans="9:11" x14ac:dyDescent="0.3">
      <c r="I113" s="102"/>
      <c r="J113"/>
      <c r="K113" s="103"/>
    </row>
    <row r="114" spans="9:11" x14ac:dyDescent="0.3">
      <c r="I114" s="102"/>
      <c r="J114"/>
      <c r="K114" s="103"/>
    </row>
    <row r="115" spans="9:11" x14ac:dyDescent="0.3">
      <c r="I115" s="102"/>
      <c r="J115"/>
      <c r="K115" s="103"/>
    </row>
    <row r="116" spans="9:11" x14ac:dyDescent="0.3">
      <c r="I116" s="102"/>
      <c r="J116"/>
      <c r="K116" s="103"/>
    </row>
    <row r="117" spans="9:11" x14ac:dyDescent="0.3">
      <c r="I117" s="102"/>
      <c r="J117"/>
      <c r="K117" s="103"/>
    </row>
    <row r="118" spans="9:11" x14ac:dyDescent="0.3">
      <c r="I118" s="102"/>
      <c r="J118"/>
      <c r="K118" s="103"/>
    </row>
    <row r="119" spans="9:11" x14ac:dyDescent="0.3">
      <c r="I119" s="102"/>
      <c r="J119"/>
      <c r="K119" s="103"/>
    </row>
    <row r="120" spans="9:11" x14ac:dyDescent="0.3">
      <c r="I120" s="102"/>
      <c r="J120"/>
      <c r="K120" s="103"/>
    </row>
    <row r="121" spans="9:11" x14ac:dyDescent="0.3">
      <c r="I121" s="102"/>
      <c r="J121"/>
      <c r="K121" s="103"/>
    </row>
    <row r="122" spans="9:11" x14ac:dyDescent="0.3">
      <c r="I122" s="102"/>
      <c r="J122"/>
      <c r="K122" s="103"/>
    </row>
    <row r="123" spans="9:11" x14ac:dyDescent="0.3">
      <c r="I123" s="102"/>
      <c r="J123"/>
      <c r="K123" s="103"/>
    </row>
    <row r="124" spans="9:11" x14ac:dyDescent="0.3">
      <c r="I124" s="102"/>
      <c r="J124"/>
      <c r="K124" s="103"/>
    </row>
    <row r="125" spans="9:11" x14ac:dyDescent="0.3">
      <c r="I125" s="102"/>
      <c r="J125"/>
      <c r="K125" s="103"/>
    </row>
    <row r="126" spans="9:11" x14ac:dyDescent="0.3">
      <c r="I126" s="102"/>
      <c r="J126"/>
      <c r="K126" s="103"/>
    </row>
    <row r="127" spans="9:11" x14ac:dyDescent="0.3">
      <c r="I127" s="102"/>
      <c r="J127" s="97"/>
      <c r="K127" s="103"/>
    </row>
    <row r="128" spans="9:11" x14ac:dyDescent="0.3">
      <c r="I128" s="102"/>
      <c r="J128"/>
      <c r="K128" s="103"/>
    </row>
    <row r="129" spans="9:11" x14ac:dyDescent="0.3">
      <c r="I129" s="102"/>
      <c r="J129"/>
      <c r="K129" s="103"/>
    </row>
    <row r="130" spans="9:11" x14ac:dyDescent="0.3">
      <c r="I130" s="102"/>
      <c r="J130"/>
      <c r="K130" s="103"/>
    </row>
    <row r="131" spans="9:11" x14ac:dyDescent="0.3">
      <c r="I131" s="102"/>
      <c r="J131"/>
      <c r="K131" s="103"/>
    </row>
    <row r="132" spans="9:11" x14ac:dyDescent="0.3">
      <c r="I132" s="102"/>
      <c r="J132"/>
      <c r="K132" s="103"/>
    </row>
    <row r="133" spans="9:11" x14ac:dyDescent="0.3">
      <c r="I133" s="102"/>
      <c r="J133"/>
      <c r="K133" s="103"/>
    </row>
    <row r="134" spans="9:11" x14ac:dyDescent="0.3">
      <c r="I134" s="102"/>
      <c r="J134"/>
      <c r="K134" s="103"/>
    </row>
    <row r="135" spans="9:11" x14ac:dyDescent="0.3">
      <c r="I135" s="102"/>
      <c r="J135"/>
      <c r="K135" s="103"/>
    </row>
    <row r="136" spans="9:11" x14ac:dyDescent="0.3">
      <c r="I136" s="102"/>
      <c r="J136"/>
      <c r="K136" s="103"/>
    </row>
    <row r="137" spans="9:11" x14ac:dyDescent="0.3">
      <c r="I137" s="102"/>
      <c r="J137"/>
      <c r="K137" s="103"/>
    </row>
    <row r="138" spans="9:11" x14ac:dyDescent="0.3">
      <c r="I138" s="102"/>
      <c r="J138"/>
      <c r="K138" s="103"/>
    </row>
    <row r="139" spans="9:11" x14ac:dyDescent="0.3">
      <c r="I139" s="102"/>
      <c r="J139"/>
      <c r="K139" s="103"/>
    </row>
    <row r="140" spans="9:11" x14ac:dyDescent="0.3">
      <c r="I140" s="102"/>
      <c r="J140"/>
      <c r="K140" s="103"/>
    </row>
    <row r="141" spans="9:11" x14ac:dyDescent="0.3">
      <c r="I141" s="102"/>
      <c r="J141"/>
      <c r="K141" s="103"/>
    </row>
    <row r="142" spans="9:11" x14ac:dyDescent="0.3">
      <c r="I142" s="102"/>
      <c r="J142"/>
      <c r="K142" s="103"/>
    </row>
    <row r="143" spans="9:11" x14ac:dyDescent="0.3">
      <c r="I143" s="102"/>
      <c r="J143"/>
      <c r="K143" s="103"/>
    </row>
    <row r="144" spans="9:11" x14ac:dyDescent="0.3">
      <c r="I144" s="102"/>
      <c r="J144"/>
      <c r="K144" s="103"/>
    </row>
    <row r="145" spans="9:11" x14ac:dyDescent="0.3">
      <c r="I145" s="102"/>
      <c r="J145" s="97"/>
      <c r="K145" s="103"/>
    </row>
    <row r="146" spans="9:11" x14ac:dyDescent="0.3">
      <c r="I146" s="102"/>
      <c r="J146"/>
      <c r="K146" s="103"/>
    </row>
    <row r="147" spans="9:11" x14ac:dyDescent="0.3">
      <c r="I147" s="102"/>
      <c r="J147"/>
      <c r="K147" s="103"/>
    </row>
    <row r="148" spans="9:11" x14ac:dyDescent="0.3">
      <c r="I148" s="102"/>
      <c r="J148"/>
      <c r="K148" s="103"/>
    </row>
    <row r="149" spans="9:11" x14ac:dyDescent="0.3">
      <c r="I149" s="102"/>
      <c r="J149"/>
      <c r="K149" s="103"/>
    </row>
    <row r="150" spans="9:11" x14ac:dyDescent="0.3">
      <c r="I150" s="102"/>
      <c r="J150"/>
    </row>
    <row r="151" spans="9:11" x14ac:dyDescent="0.3">
      <c r="I151" s="102"/>
      <c r="J151"/>
    </row>
    <row r="152" spans="9:11" x14ac:dyDescent="0.3">
      <c r="I152" s="102"/>
      <c r="J152"/>
    </row>
    <row r="153" spans="9:11" x14ac:dyDescent="0.3">
      <c r="I153" s="102"/>
      <c r="J153"/>
    </row>
    <row r="154" spans="9:11" x14ac:dyDescent="0.3">
      <c r="I154" s="102"/>
      <c r="J154"/>
    </row>
    <row r="155" spans="9:11" x14ac:dyDescent="0.3">
      <c r="I155" s="102"/>
      <c r="J155"/>
    </row>
    <row r="156" spans="9:11" x14ac:dyDescent="0.3">
      <c r="I156" s="102"/>
      <c r="J156"/>
    </row>
    <row r="157" spans="9:11" x14ac:dyDescent="0.3">
      <c r="I157" s="102"/>
      <c r="J157"/>
    </row>
    <row r="158" spans="9:11" x14ac:dyDescent="0.3">
      <c r="I158" s="102"/>
      <c r="J158"/>
    </row>
    <row r="159" spans="9:11" x14ac:dyDescent="0.3">
      <c r="I159" s="102"/>
      <c r="J159"/>
    </row>
    <row r="160" spans="9:11" x14ac:dyDescent="0.3">
      <c r="I160" s="102"/>
      <c r="J160"/>
    </row>
    <row r="161" spans="9:10" x14ac:dyDescent="0.3">
      <c r="I161" s="102"/>
      <c r="J161"/>
    </row>
    <row r="162" spans="9:10" x14ac:dyDescent="0.3">
      <c r="I162" s="102"/>
      <c r="J162"/>
    </row>
    <row r="163" spans="9:10" x14ac:dyDescent="0.3">
      <c r="I163" s="102"/>
      <c r="J163"/>
    </row>
    <row r="164" spans="9:10" x14ac:dyDescent="0.3">
      <c r="I164" s="102"/>
      <c r="J164"/>
    </row>
    <row r="165" spans="9:10" x14ac:dyDescent="0.3">
      <c r="I165" s="51"/>
      <c r="J165"/>
    </row>
    <row r="166" spans="9:10" x14ac:dyDescent="0.3">
      <c r="I166" s="51"/>
      <c r="J166"/>
    </row>
    <row r="167" spans="9:10" x14ac:dyDescent="0.3">
      <c r="I167" s="51"/>
      <c r="J167"/>
    </row>
    <row r="168" spans="9:10" x14ac:dyDescent="0.3">
      <c r="I168" s="51"/>
      <c r="J168"/>
    </row>
    <row r="169" spans="9:10" x14ac:dyDescent="0.3">
      <c r="I169" s="51"/>
      <c r="J169"/>
    </row>
    <row r="170" spans="9:10" x14ac:dyDescent="0.3">
      <c r="I170" s="51"/>
      <c r="J170"/>
    </row>
    <row r="171" spans="9:10" x14ac:dyDescent="0.3">
      <c r="I171" s="51"/>
      <c r="J171"/>
    </row>
    <row r="172" spans="9:10" x14ac:dyDescent="0.3">
      <c r="I172" s="51"/>
      <c r="J172"/>
    </row>
    <row r="173" spans="9:10" x14ac:dyDescent="0.3">
      <c r="I173" s="51"/>
      <c r="J173"/>
    </row>
    <row r="174" spans="9:10" x14ac:dyDescent="0.3">
      <c r="I174" s="51"/>
      <c r="J174"/>
    </row>
    <row r="175" spans="9:10" x14ac:dyDescent="0.3">
      <c r="J175"/>
    </row>
    <row r="176" spans="9:10" x14ac:dyDescent="0.3">
      <c r="J176"/>
    </row>
    <row r="177" spans="10:10" x14ac:dyDescent="0.3">
      <c r="J177"/>
    </row>
    <row r="178" spans="10:10" x14ac:dyDescent="0.3">
      <c r="J178"/>
    </row>
    <row r="179" spans="10:10" x14ac:dyDescent="0.3">
      <c r="J179"/>
    </row>
    <row r="180" spans="10:10" x14ac:dyDescent="0.3">
      <c r="J180"/>
    </row>
    <row r="181" spans="10:10" x14ac:dyDescent="0.3">
      <c r="J181"/>
    </row>
    <row r="182" spans="10:10" x14ac:dyDescent="0.3">
      <c r="J182"/>
    </row>
    <row r="183" spans="10:10" x14ac:dyDescent="0.3">
      <c r="J183"/>
    </row>
    <row r="184" spans="10:10" x14ac:dyDescent="0.3">
      <c r="J184"/>
    </row>
    <row r="185" spans="10:10" x14ac:dyDescent="0.3">
      <c r="J185"/>
    </row>
    <row r="186" spans="10:10" x14ac:dyDescent="0.3">
      <c r="J186"/>
    </row>
    <row r="187" spans="10:10" x14ac:dyDescent="0.3">
      <c r="J187"/>
    </row>
    <row r="188" spans="10:10" x14ac:dyDescent="0.3">
      <c r="J188"/>
    </row>
    <row r="189" spans="10:10" x14ac:dyDescent="0.3">
      <c r="J189"/>
    </row>
    <row r="190" spans="10:10" x14ac:dyDescent="0.3">
      <c r="J190"/>
    </row>
    <row r="191" spans="10:10" x14ac:dyDescent="0.3">
      <c r="J191"/>
    </row>
    <row r="192" spans="10:10" x14ac:dyDescent="0.3">
      <c r="J192"/>
    </row>
    <row r="193" spans="10:10" x14ac:dyDescent="0.3">
      <c r="J193"/>
    </row>
    <row r="194" spans="10:10" x14ac:dyDescent="0.3">
      <c r="J194"/>
    </row>
    <row r="195" spans="10:10" x14ac:dyDescent="0.3">
      <c r="J195"/>
    </row>
    <row r="196" spans="10:10" x14ac:dyDescent="0.3">
      <c r="J196"/>
    </row>
    <row r="197" spans="10:10" x14ac:dyDescent="0.3">
      <c r="J197"/>
    </row>
    <row r="198" spans="10:10" x14ac:dyDescent="0.3">
      <c r="J198"/>
    </row>
    <row r="199" spans="10:10" x14ac:dyDescent="0.3">
      <c r="J199"/>
    </row>
    <row r="200" spans="10:10" x14ac:dyDescent="0.3">
      <c r="J200"/>
    </row>
    <row r="201" spans="10:10" x14ac:dyDescent="0.3">
      <c r="J201"/>
    </row>
    <row r="202" spans="10:10" x14ac:dyDescent="0.3">
      <c r="J202"/>
    </row>
    <row r="203" spans="10:10" x14ac:dyDescent="0.3">
      <c r="J203"/>
    </row>
    <row r="204" spans="10:10" x14ac:dyDescent="0.3">
      <c r="J204"/>
    </row>
    <row r="205" spans="10:10" x14ac:dyDescent="0.3">
      <c r="J205"/>
    </row>
    <row r="206" spans="10:10" x14ac:dyDescent="0.3">
      <c r="J206"/>
    </row>
    <row r="207" spans="10:10" x14ac:dyDescent="0.3">
      <c r="J207"/>
    </row>
    <row r="208" spans="10:10" x14ac:dyDescent="0.3">
      <c r="J208"/>
    </row>
    <row r="209" spans="10:10" x14ac:dyDescent="0.3">
      <c r="J209"/>
    </row>
    <row r="210" spans="10:10" x14ac:dyDescent="0.3">
      <c r="J210"/>
    </row>
    <row r="211" spans="10:10" x14ac:dyDescent="0.3">
      <c r="J211"/>
    </row>
    <row r="212" spans="10:10" x14ac:dyDescent="0.3">
      <c r="J212"/>
    </row>
    <row r="213" spans="10:10" x14ac:dyDescent="0.3">
      <c r="J213"/>
    </row>
    <row r="214" spans="10:10" x14ac:dyDescent="0.3">
      <c r="J214"/>
    </row>
    <row r="215" spans="10:10" x14ac:dyDescent="0.3">
      <c r="J215"/>
    </row>
    <row r="216" spans="10:10" x14ac:dyDescent="0.3">
      <c r="J216"/>
    </row>
    <row r="217" spans="10:10" x14ac:dyDescent="0.3">
      <c r="J217"/>
    </row>
    <row r="218" spans="10:10" x14ac:dyDescent="0.3">
      <c r="J218"/>
    </row>
    <row r="219" spans="10:10" x14ac:dyDescent="0.3">
      <c r="J219"/>
    </row>
    <row r="220" spans="10:10" x14ac:dyDescent="0.3">
      <c r="J220"/>
    </row>
    <row r="221" spans="10:10" x14ac:dyDescent="0.3">
      <c r="J221"/>
    </row>
    <row r="222" spans="10:10" x14ac:dyDescent="0.3">
      <c r="J222"/>
    </row>
    <row r="223" spans="10:10" x14ac:dyDescent="0.3">
      <c r="J223"/>
    </row>
    <row r="224" spans="10:10" x14ac:dyDescent="0.3">
      <c r="J224"/>
    </row>
    <row r="225" spans="10:10" x14ac:dyDescent="0.3">
      <c r="J225"/>
    </row>
    <row r="226" spans="10:10" x14ac:dyDescent="0.3">
      <c r="J226"/>
    </row>
    <row r="227" spans="10:10" x14ac:dyDescent="0.3">
      <c r="J227" s="97"/>
    </row>
    <row r="228" spans="10:10" x14ac:dyDescent="0.3">
      <c r="J228"/>
    </row>
    <row r="229" spans="10:10" x14ac:dyDescent="0.3">
      <c r="J229"/>
    </row>
    <row r="230" spans="10:10" x14ac:dyDescent="0.3">
      <c r="J230"/>
    </row>
    <row r="231" spans="10:10" x14ac:dyDescent="0.3">
      <c r="J231"/>
    </row>
    <row r="232" spans="10:10" x14ac:dyDescent="0.3">
      <c r="J232"/>
    </row>
    <row r="233" spans="10:10" x14ac:dyDescent="0.3">
      <c r="J233"/>
    </row>
    <row r="234" spans="10:10" x14ac:dyDescent="0.3">
      <c r="J234"/>
    </row>
    <row r="235" spans="10:10" x14ac:dyDescent="0.3">
      <c r="J235"/>
    </row>
    <row r="236" spans="10:10" x14ac:dyDescent="0.3">
      <c r="J236"/>
    </row>
    <row r="237" spans="10:10" x14ac:dyDescent="0.3">
      <c r="J237"/>
    </row>
    <row r="238" spans="10:10" x14ac:dyDescent="0.3">
      <c r="J238"/>
    </row>
    <row r="239" spans="10:10" x14ac:dyDescent="0.3">
      <c r="J239"/>
    </row>
    <row r="240" spans="10:10" x14ac:dyDescent="0.3">
      <c r="J240"/>
    </row>
    <row r="241" spans="10:10" x14ac:dyDescent="0.3">
      <c r="J241"/>
    </row>
    <row r="242" spans="10:10" x14ac:dyDescent="0.3">
      <c r="J242"/>
    </row>
    <row r="243" spans="10:10" x14ac:dyDescent="0.3">
      <c r="J243"/>
    </row>
    <row r="244" spans="10:10" x14ac:dyDescent="0.3">
      <c r="J244"/>
    </row>
    <row r="245" spans="10:10" x14ac:dyDescent="0.3">
      <c r="J245"/>
    </row>
    <row r="246" spans="10:10" x14ac:dyDescent="0.3">
      <c r="J246"/>
    </row>
    <row r="247" spans="10:10" x14ac:dyDescent="0.3">
      <c r="J247"/>
    </row>
    <row r="248" spans="10:10" x14ac:dyDescent="0.3">
      <c r="J248"/>
    </row>
    <row r="249" spans="10:10" x14ac:dyDescent="0.3">
      <c r="J249"/>
    </row>
    <row r="250" spans="10:10" x14ac:dyDescent="0.3">
      <c r="J250"/>
    </row>
    <row r="251" spans="10:10" x14ac:dyDescent="0.3">
      <c r="J251"/>
    </row>
    <row r="252" spans="10:10" x14ac:dyDescent="0.3">
      <c r="J252"/>
    </row>
    <row r="253" spans="10:10" x14ac:dyDescent="0.3">
      <c r="J253"/>
    </row>
    <row r="254" spans="10:10" x14ac:dyDescent="0.3">
      <c r="J254"/>
    </row>
    <row r="255" spans="10:10" x14ac:dyDescent="0.3">
      <c r="J255"/>
    </row>
    <row r="256" spans="10:10" x14ac:dyDescent="0.3">
      <c r="J256"/>
    </row>
    <row r="257" spans="10:10" x14ac:dyDescent="0.3">
      <c r="J257"/>
    </row>
    <row r="258" spans="10:10" x14ac:dyDescent="0.3">
      <c r="J258"/>
    </row>
    <row r="259" spans="10:10" x14ac:dyDescent="0.3">
      <c r="J259"/>
    </row>
    <row r="260" spans="10:10" x14ac:dyDescent="0.3">
      <c r="J260"/>
    </row>
    <row r="261" spans="10:10" x14ac:dyDescent="0.3">
      <c r="J261"/>
    </row>
    <row r="302" spans="10:10" x14ac:dyDescent="0.3">
      <c r="J302" s="103"/>
    </row>
    <row r="303" spans="10:10" x14ac:dyDescent="0.3">
      <c r="J303" s="103"/>
    </row>
    <row r="304" spans="10:10" x14ac:dyDescent="0.3">
      <c r="J304" s="103"/>
    </row>
    <row r="305" spans="10:10" x14ac:dyDescent="0.3">
      <c r="J305" s="103"/>
    </row>
    <row r="306" spans="10:10" x14ac:dyDescent="0.3">
      <c r="J306" s="103"/>
    </row>
    <row r="307" spans="10:10" x14ac:dyDescent="0.3">
      <c r="J307" s="103"/>
    </row>
    <row r="308" spans="10:10" x14ac:dyDescent="0.3">
      <c r="J308" s="103"/>
    </row>
    <row r="309" spans="10:10" x14ac:dyDescent="0.3">
      <c r="J309" s="103"/>
    </row>
    <row r="310" spans="10:10" x14ac:dyDescent="0.3">
      <c r="J310" s="103"/>
    </row>
    <row r="311" spans="10:10" x14ac:dyDescent="0.3">
      <c r="J311" s="103"/>
    </row>
    <row r="312" spans="10:10" x14ac:dyDescent="0.3">
      <c r="J312" s="103"/>
    </row>
    <row r="313" spans="10:10" x14ac:dyDescent="0.3">
      <c r="J313" s="103"/>
    </row>
    <row r="314" spans="10:10" x14ac:dyDescent="0.3">
      <c r="J314" s="103"/>
    </row>
    <row r="315" spans="10:10" x14ac:dyDescent="0.3">
      <c r="J315" s="103"/>
    </row>
    <row r="316" spans="10:10" x14ac:dyDescent="0.3">
      <c r="J316" s="103"/>
    </row>
    <row r="317" spans="10:10" x14ac:dyDescent="0.3">
      <c r="J317" s="103"/>
    </row>
    <row r="318" spans="10:10" x14ac:dyDescent="0.3">
      <c r="J318" s="103"/>
    </row>
    <row r="319" spans="10:10" x14ac:dyDescent="0.3">
      <c r="J319" s="103"/>
    </row>
    <row r="320" spans="10:10" x14ac:dyDescent="0.3">
      <c r="J320" s="103"/>
    </row>
    <row r="321" spans="10:10" x14ac:dyDescent="0.3">
      <c r="J321" s="103"/>
    </row>
    <row r="322" spans="10:10" x14ac:dyDescent="0.3">
      <c r="J322" s="103"/>
    </row>
    <row r="323" spans="10:10" x14ac:dyDescent="0.3">
      <c r="J323" s="103"/>
    </row>
    <row r="324" spans="10:10" x14ac:dyDescent="0.3">
      <c r="J324" s="103"/>
    </row>
    <row r="325" spans="10:10" x14ac:dyDescent="0.3">
      <c r="J325" s="103"/>
    </row>
    <row r="326" spans="10:10" x14ac:dyDescent="0.3">
      <c r="J326" s="103"/>
    </row>
    <row r="327" spans="10:10" x14ac:dyDescent="0.3">
      <c r="J327" s="103"/>
    </row>
    <row r="328" spans="10:10" x14ac:dyDescent="0.3">
      <c r="J328" s="103"/>
    </row>
    <row r="329" spans="10:10" x14ac:dyDescent="0.3">
      <c r="J329" s="103"/>
    </row>
    <row r="330" spans="10:10" x14ac:dyDescent="0.3">
      <c r="J330" s="103"/>
    </row>
    <row r="331" spans="10:10" x14ac:dyDescent="0.3">
      <c r="J331" s="103"/>
    </row>
    <row r="332" spans="10:10" x14ac:dyDescent="0.3">
      <c r="J332" s="103"/>
    </row>
    <row r="333" spans="10:10" x14ac:dyDescent="0.3">
      <c r="J333" s="103"/>
    </row>
    <row r="334" spans="10:10" x14ac:dyDescent="0.3">
      <c r="J334" s="103"/>
    </row>
    <row r="335" spans="10:10" x14ac:dyDescent="0.3">
      <c r="J335" s="103"/>
    </row>
    <row r="336" spans="10:10" x14ac:dyDescent="0.3">
      <c r="J336" s="103"/>
    </row>
    <row r="337" spans="10:10" x14ac:dyDescent="0.3">
      <c r="J337" s="103"/>
    </row>
    <row r="338" spans="10:10" x14ac:dyDescent="0.3">
      <c r="J338" s="103"/>
    </row>
    <row r="339" spans="10:10" x14ac:dyDescent="0.3">
      <c r="J339" s="103"/>
    </row>
    <row r="340" spans="10:10" x14ac:dyDescent="0.3">
      <c r="J340" s="103"/>
    </row>
    <row r="341" spans="10:10" x14ac:dyDescent="0.3">
      <c r="J341" s="103"/>
    </row>
    <row r="342" spans="10:10" x14ac:dyDescent="0.3">
      <c r="J342" s="103"/>
    </row>
    <row r="343" spans="10:10" x14ac:dyDescent="0.3">
      <c r="J343" s="103"/>
    </row>
    <row r="344" spans="10:10" x14ac:dyDescent="0.3">
      <c r="J344" s="103"/>
    </row>
    <row r="345" spans="10:10" x14ac:dyDescent="0.3">
      <c r="J345" s="103"/>
    </row>
    <row r="346" spans="10:10" x14ac:dyDescent="0.3">
      <c r="J346" s="103"/>
    </row>
    <row r="347" spans="10:10" x14ac:dyDescent="0.3">
      <c r="J347" s="103"/>
    </row>
    <row r="348" spans="10:10" x14ac:dyDescent="0.3">
      <c r="J348" s="103"/>
    </row>
    <row r="349" spans="10:10" x14ac:dyDescent="0.3">
      <c r="J349" s="103"/>
    </row>
    <row r="350" spans="10:10" x14ac:dyDescent="0.3">
      <c r="J350" s="103"/>
    </row>
    <row r="351" spans="10:10" x14ac:dyDescent="0.3">
      <c r="J351" s="103"/>
    </row>
    <row r="352" spans="10:10" x14ac:dyDescent="0.3">
      <c r="J352" s="103"/>
    </row>
    <row r="353" spans="10:10" x14ac:dyDescent="0.3">
      <c r="J353" s="103"/>
    </row>
    <row r="354" spans="10:10" x14ac:dyDescent="0.3">
      <c r="J354" s="103"/>
    </row>
    <row r="355" spans="10:10" x14ac:dyDescent="0.3">
      <c r="J355" s="103"/>
    </row>
    <row r="356" spans="10:10" x14ac:dyDescent="0.3">
      <c r="J356" s="103"/>
    </row>
    <row r="357" spans="10:10" x14ac:dyDescent="0.3">
      <c r="J357" s="103"/>
    </row>
    <row r="358" spans="10:10" x14ac:dyDescent="0.3">
      <c r="J358" s="103"/>
    </row>
    <row r="359" spans="10:10" x14ac:dyDescent="0.3">
      <c r="J359" s="103"/>
    </row>
    <row r="360" spans="10:10" x14ac:dyDescent="0.3">
      <c r="J360" s="103"/>
    </row>
    <row r="361" spans="10:10" x14ac:dyDescent="0.3">
      <c r="J361" s="103"/>
    </row>
    <row r="362" spans="10:10" x14ac:dyDescent="0.3">
      <c r="J362" s="103"/>
    </row>
    <row r="363" spans="10:10" x14ac:dyDescent="0.3">
      <c r="J363" s="103"/>
    </row>
    <row r="364" spans="10:10" x14ac:dyDescent="0.3">
      <c r="J364" s="103"/>
    </row>
    <row r="365" spans="10:10" x14ac:dyDescent="0.3">
      <c r="J365" s="103"/>
    </row>
    <row r="366" spans="10:10" x14ac:dyDescent="0.3">
      <c r="J366" s="103"/>
    </row>
    <row r="367" spans="10:10" x14ac:dyDescent="0.3">
      <c r="J367" s="103"/>
    </row>
    <row r="368" spans="10:10" x14ac:dyDescent="0.3">
      <c r="J368" s="103"/>
    </row>
    <row r="369" spans="10:10" x14ac:dyDescent="0.3">
      <c r="J369" s="103"/>
    </row>
    <row r="370" spans="10:10" x14ac:dyDescent="0.3">
      <c r="J370" s="103"/>
    </row>
  </sheetData>
  <sheetProtection algorithmName="SHA-512" hashValue="1XIe3FmemX6YpA40W7U1qj/RYsJWqARAdER1a2JApkmmxekJIuiHqmlv1yzQJgz1PPFB8WRd0z7Vyk/it4/QiQ==" saltValue="f8TW36Lgs2Q91eEa2GQFgg==" spinCount="100000" sheet="1" formatCells="0"/>
  <dataConsolidate link="1"/>
  <mergeCells count="11">
    <mergeCell ref="B52:C52"/>
    <mergeCell ref="B54:C54"/>
    <mergeCell ref="B51:C51"/>
    <mergeCell ref="B49:C49"/>
    <mergeCell ref="B50:C50"/>
    <mergeCell ref="B53:C53"/>
    <mergeCell ref="E2:G2"/>
    <mergeCell ref="B2:C2"/>
    <mergeCell ref="B43:E43"/>
    <mergeCell ref="B33:D33"/>
    <mergeCell ref="B44:E44"/>
  </mergeCells>
  <phoneticPr fontId="54" type="noConversion"/>
  <conditionalFormatting sqref="G30">
    <cfRule type="cellIs" priority="68" stopIfTrue="1" operator="equal">
      <formula>";;;"</formula>
    </cfRule>
  </conditionalFormatting>
  <conditionalFormatting sqref="G30">
    <cfRule type="cellIs" dxfId="10" priority="67" stopIfTrue="1" operator="equal">
      <formula>0</formula>
    </cfRule>
  </conditionalFormatting>
  <conditionalFormatting sqref="G29">
    <cfRule type="cellIs" priority="65" stopIfTrue="1" operator="equal">
      <formula>";;;"</formula>
    </cfRule>
  </conditionalFormatting>
  <conditionalFormatting sqref="G29">
    <cfRule type="cellIs" dxfId="9" priority="64" stopIfTrue="1" operator="equal">
      <formula>0</formula>
    </cfRule>
  </conditionalFormatting>
  <conditionalFormatting sqref="G29">
    <cfRule type="cellIs" dxfId="8" priority="63" stopIfTrue="1" operator="equal">
      <formula>0</formula>
    </cfRule>
  </conditionalFormatting>
  <conditionalFormatting sqref="G28">
    <cfRule type="cellIs" priority="53" stopIfTrue="1" operator="equal">
      <formula>";;;"</formula>
    </cfRule>
  </conditionalFormatting>
  <conditionalFormatting sqref="G28">
    <cfRule type="cellIs" dxfId="7" priority="52" stopIfTrue="1" operator="equal">
      <formula>0</formula>
    </cfRule>
  </conditionalFormatting>
  <conditionalFormatting sqref="G28">
    <cfRule type="cellIs" dxfId="6" priority="51" stopIfTrue="1" operator="equal">
      <formula>0</formula>
    </cfRule>
  </conditionalFormatting>
  <conditionalFormatting sqref="G27">
    <cfRule type="cellIs" priority="3" stopIfTrue="1" operator="equal">
      <formula>";;;"</formula>
    </cfRule>
  </conditionalFormatting>
  <conditionalFormatting sqref="G27">
    <cfRule type="cellIs" dxfId="5" priority="2" stopIfTrue="1" operator="equal">
      <formula>0</formula>
    </cfRule>
  </conditionalFormatting>
  <conditionalFormatting sqref="G27">
    <cfRule type="cellIs" dxfId="4" priority="1" stopIfTrue="1" operator="equal">
      <formula>0</formula>
    </cfRule>
  </conditionalFormatting>
  <dataValidations xWindow="829" yWindow="690" count="9">
    <dataValidation type="list" allowBlank="1" showInputMessage="1" showErrorMessage="1" sqref="F39:F41 F37" xr:uid="{9CC5535C-800A-4D03-A86E-273A5BC3EBB6}">
      <formula1>$M$1:$M$2</formula1>
    </dataValidation>
    <dataValidation type="list" allowBlank="1" showErrorMessage="1" prompt="Please select from the drop down list." sqref="F24" xr:uid="{FCE57F22-20D9-4CFA-AFE5-1751E216D3C1}">
      <formula1>$O$1:$O$2</formula1>
    </dataValidation>
    <dataValidation type="list" allowBlank="1" showErrorMessage="1" prompt="Please select from the drop down list." sqref="F26" xr:uid="{2CD3BDAD-30EF-425F-BB01-D3FF43CDAA81}">
      <formula1>$O$1:$O$4</formula1>
    </dataValidation>
    <dataValidation type="list" allowBlank="1" showErrorMessage="1" prompt="Please select from the drop down list._x000a_" sqref="F32" xr:uid="{7584867B-76E5-42C2-B404-3B1B6C94E6E2}">
      <formula1>$O$1:$O$2</formula1>
    </dataValidation>
    <dataValidation type="list" allowBlank="1" showInputMessage="1" showErrorMessage="1" sqref="F36" xr:uid="{DB0EB8F5-2DE0-4833-AFDF-F7BB7A8D56E1}">
      <formula1>$M$6:$M$8</formula1>
    </dataValidation>
    <dataValidation type="custom" allowBlank="1" showInputMessage="1" showErrorMessage="1" error="Please enter a numeric value.  If this data is not applicable to your unit of government, the cell should be populated with zero." sqref="F10:F11 F7:F8 F13:F19 F21" xr:uid="{B5815DCD-160E-4CA9-A461-76D5F396E4F1}">
      <formula1>ISNUMBER(F7)</formula1>
    </dataValidation>
    <dataValidation type="custom" allowBlank="1" showErrorMessage="1" error="Please enter a numeric value.  If this data is not applicable to your unit of government, the cell should be populated with zero." sqref="F27:F29" xr:uid="{6656F482-2030-43E8-B669-24F0F4187CE8}">
      <formula1>ISNUMBER(F27)</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5" xr:uid="{8DAFED68-C7CC-4E4B-B0DE-1B3BA6E17585}">
      <formula1>-ISNUMBER(221)</formula1>
    </dataValidation>
    <dataValidation type="custom" allowBlank="1" showErrorMessage="1" error="Please enter a numeric value.  If this data is not applicable to your unit of government the cell should be populated with zero." sqref="F23" xr:uid="{CB641EB2-3894-4A74-BBEC-CDF7A3E8D5D8}">
      <formula1>ISNUMBER(F23)</formula1>
    </dataValidation>
  </dataValidations>
  <printOptions headings="1" gridLines="1"/>
  <pageMargins left="0.25" right="0.25" top="0.25" bottom="0.75" header="0.3" footer="0.3"/>
  <pageSetup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Names(H)'!$A$1:$A$2</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dimension ref="A1:M41"/>
  <sheetViews>
    <sheetView workbookViewId="0">
      <selection activeCell="C9" sqref="C9"/>
    </sheetView>
  </sheetViews>
  <sheetFormatPr defaultRowHeight="14.4" x14ac:dyDescent="0.3"/>
  <cols>
    <col min="1" max="1" width="7.6640625" style="75" customWidth="1"/>
    <col min="2" max="2" width="103.109375" customWidth="1"/>
    <col min="3" max="3" width="19" customWidth="1"/>
    <col min="4" max="4" width="50.33203125" style="313" customWidth="1"/>
    <col min="5" max="5" width="13.5546875" customWidth="1"/>
    <col min="8" max="9" width="8.88671875" style="411"/>
    <col min="10" max="10" width="1.6640625" style="411" customWidth="1"/>
    <col min="11" max="12" width="8.88671875" style="411" hidden="1" customWidth="1"/>
    <col min="13" max="13" width="13" style="411" customWidth="1"/>
  </cols>
  <sheetData>
    <row r="1" spans="1:13" s="355" customFormat="1" ht="12" customHeight="1" thickBot="1" x14ac:dyDescent="0.35">
      <c r="A1" s="354"/>
      <c r="D1" s="400"/>
      <c r="E1"/>
      <c r="F1"/>
      <c r="G1"/>
      <c r="H1" s="410"/>
      <c r="I1" s="410"/>
      <c r="J1" s="410"/>
      <c r="K1" s="410"/>
      <c r="L1" s="410"/>
      <c r="M1" s="410"/>
    </row>
    <row r="2" spans="1:13" ht="57" customHeight="1" thickBot="1" x14ac:dyDescent="0.35">
      <c r="A2" s="500" t="s">
        <v>542</v>
      </c>
      <c r="B2" s="501"/>
      <c r="C2" s="501"/>
      <c r="D2" s="501"/>
    </row>
    <row r="3" spans="1:13" s="355" customFormat="1" ht="15" customHeight="1" thickBot="1" x14ac:dyDescent="0.35">
      <c r="A3" s="399"/>
      <c r="D3" s="400"/>
      <c r="E3"/>
      <c r="F3"/>
      <c r="G3"/>
      <c r="H3" s="410"/>
      <c r="I3" s="410"/>
      <c r="J3" s="410"/>
      <c r="K3" s="410"/>
      <c r="L3" s="410"/>
      <c r="M3" s="410"/>
    </row>
    <row r="4" spans="1:13" ht="34.950000000000003" customHeight="1" thickBot="1" x14ac:dyDescent="0.35">
      <c r="A4" s="502" t="s">
        <v>543</v>
      </c>
      <c r="B4" s="503"/>
      <c r="C4" s="503"/>
      <c r="D4" s="503"/>
    </row>
    <row r="5" spans="1:13" s="355" customFormat="1" ht="13.2" customHeight="1" thickBot="1" x14ac:dyDescent="0.35">
      <c r="A5" s="401"/>
      <c r="B5" s="404"/>
      <c r="C5" s="404"/>
      <c r="D5" s="408"/>
      <c r="E5"/>
      <c r="F5"/>
      <c r="G5"/>
      <c r="H5" s="410"/>
      <c r="I5" s="410"/>
      <c r="J5" s="410"/>
      <c r="K5" s="410"/>
      <c r="L5" s="410"/>
      <c r="M5" s="410"/>
    </row>
    <row r="6" spans="1:13" ht="28.95" customHeight="1" thickBot="1" x14ac:dyDescent="0.35">
      <c r="A6" s="504" t="s">
        <v>312</v>
      </c>
      <c r="B6" s="505"/>
      <c r="C6" s="505"/>
      <c r="D6" s="505"/>
    </row>
    <row r="7" spans="1:13" s="355" customFormat="1" ht="13.95" customHeight="1" thickBot="1" x14ac:dyDescent="0.35">
      <c r="A7" s="402"/>
      <c r="B7" s="403"/>
      <c r="C7" s="403"/>
      <c r="D7" s="409"/>
      <c r="E7"/>
      <c r="F7"/>
      <c r="G7"/>
      <c r="H7" s="410"/>
      <c r="I7" s="410"/>
      <c r="J7" s="410"/>
      <c r="K7" s="410"/>
      <c r="L7" s="410"/>
      <c r="M7" s="410"/>
    </row>
    <row r="8" spans="1:13" ht="35.4" customHeight="1" x14ac:dyDescent="0.3">
      <c r="A8" s="476" t="s">
        <v>305</v>
      </c>
      <c r="B8" s="477"/>
      <c r="C8" s="477"/>
      <c r="D8" s="478"/>
    </row>
    <row r="9" spans="1:13" s="332" customFormat="1" ht="40.200000000000003" customHeight="1" x14ac:dyDescent="0.3">
      <c r="A9" s="423">
        <v>906</v>
      </c>
      <c r="B9" s="424" t="s">
        <v>253</v>
      </c>
      <c r="C9" s="465"/>
      <c r="D9" s="451" t="str">
        <f t="shared" ref="D9:D24" si="0">IF(C9="","This Question must be answered before uploading, the report will not be processed if left blank","")</f>
        <v>This Question must be answered before uploading, the report will not be processed if left blank</v>
      </c>
      <c r="E9"/>
      <c r="F9"/>
      <c r="G9"/>
      <c r="H9" s="412"/>
      <c r="I9" s="412"/>
      <c r="J9" s="412"/>
      <c r="K9" s="412"/>
      <c r="L9" s="412"/>
      <c r="M9" s="412"/>
    </row>
    <row r="10" spans="1:13" ht="40.200000000000003" customHeight="1" x14ac:dyDescent="0.3">
      <c r="A10" s="423">
        <v>907</v>
      </c>
      <c r="B10" s="424" t="s">
        <v>537</v>
      </c>
      <c r="C10" s="465"/>
      <c r="D10" s="451" t="str">
        <f t="shared" si="0"/>
        <v>This Question must be answered before uploading, the report will not be processed if left blank</v>
      </c>
      <c r="H10" s="412"/>
      <c r="I10" s="412"/>
      <c r="J10" s="412"/>
      <c r="K10" s="412"/>
      <c r="L10" s="412"/>
    </row>
    <row r="11" spans="1:13" ht="44.4" customHeight="1" x14ac:dyDescent="0.3">
      <c r="A11" s="405">
        <v>1058</v>
      </c>
      <c r="B11" s="406" t="s">
        <v>536</v>
      </c>
      <c r="C11" s="465"/>
      <c r="D11" s="451" t="str">
        <f t="shared" si="0"/>
        <v>This Question must be answered before uploading, the report will not be processed if left blank</v>
      </c>
    </row>
    <row r="12" spans="1:13" ht="40.200000000000003" customHeight="1" x14ac:dyDescent="0.3">
      <c r="A12" s="405">
        <v>1059</v>
      </c>
      <c r="B12" s="407" t="s">
        <v>592</v>
      </c>
      <c r="C12" s="465"/>
      <c r="D12" s="451" t="str">
        <f t="shared" si="0"/>
        <v>This Question must be answered before uploading, the report will not be processed if left blank</v>
      </c>
      <c r="H12" s="412"/>
      <c r="I12" s="412"/>
      <c r="J12" s="412"/>
      <c r="K12" s="412"/>
      <c r="L12" s="412"/>
    </row>
    <row r="13" spans="1:13" ht="40.200000000000003" customHeight="1" x14ac:dyDescent="0.3">
      <c r="A13" s="423">
        <v>951</v>
      </c>
      <c r="B13" s="424" t="s">
        <v>538</v>
      </c>
      <c r="C13" s="465"/>
      <c r="D13" s="451" t="str">
        <f t="shared" si="0"/>
        <v>This Question must be answered before uploading, the report will not be processed if left blank</v>
      </c>
      <c r="H13" s="412"/>
      <c r="I13" s="412"/>
      <c r="J13" s="412"/>
      <c r="K13" s="412"/>
      <c r="L13" s="412"/>
    </row>
    <row r="14" spans="1:13" ht="40.200000000000003" customHeight="1" x14ac:dyDescent="0.3">
      <c r="A14" s="423">
        <v>953</v>
      </c>
      <c r="B14" s="424" t="s">
        <v>539</v>
      </c>
      <c r="C14" s="465"/>
      <c r="D14" s="451" t="str">
        <f t="shared" si="0"/>
        <v>This Question must be answered before uploading, the report will not be processed if left blank</v>
      </c>
      <c r="H14" s="412"/>
      <c r="I14" s="412"/>
      <c r="J14" s="412"/>
      <c r="K14" s="412"/>
      <c r="L14" s="412"/>
    </row>
    <row r="15" spans="1:13" ht="40.200000000000003" customHeight="1" x14ac:dyDescent="0.3">
      <c r="A15" s="423">
        <v>955</v>
      </c>
      <c r="B15" s="424" t="s">
        <v>604</v>
      </c>
      <c r="C15" s="465"/>
      <c r="D15" s="451" t="str">
        <f t="shared" si="0"/>
        <v>This Question must be answered before uploading, the report will not be processed if left blank</v>
      </c>
      <c r="H15" s="412"/>
      <c r="I15" s="412"/>
      <c r="J15" s="412"/>
      <c r="K15" s="412"/>
      <c r="L15" s="412"/>
    </row>
    <row r="16" spans="1:13" ht="40.200000000000003" customHeight="1" x14ac:dyDescent="0.3">
      <c r="A16" s="423">
        <v>957</v>
      </c>
      <c r="B16" s="424" t="s">
        <v>605</v>
      </c>
      <c r="C16" s="465"/>
      <c r="D16" s="451" t="str">
        <f t="shared" si="0"/>
        <v>This Question must be answered before uploading, the report will not be processed if left blank</v>
      </c>
      <c r="H16" s="412"/>
      <c r="I16" s="412"/>
      <c r="J16" s="412"/>
      <c r="K16" s="412"/>
      <c r="L16" s="412"/>
    </row>
    <row r="17" spans="1:13" s="97" customFormat="1" ht="135.6" customHeight="1" x14ac:dyDescent="0.3">
      <c r="A17" s="423">
        <v>973</v>
      </c>
      <c r="B17" s="424" t="s">
        <v>606</v>
      </c>
      <c r="C17" s="465"/>
      <c r="D17" s="451" t="str">
        <f>IF(C17="","This Question must be answered before uploading, the report will not be processed if left blank","")</f>
        <v>This Question must be answered before uploading, the report will not be processed if left blank</v>
      </c>
      <c r="E17"/>
      <c r="F17"/>
      <c r="G17"/>
      <c r="H17" s="412"/>
      <c r="I17" s="412"/>
      <c r="J17" s="412"/>
      <c r="K17" s="412"/>
      <c r="L17" s="412"/>
      <c r="M17" s="411"/>
    </row>
    <row r="18" spans="1:13" ht="67.2" customHeight="1" x14ac:dyDescent="0.3">
      <c r="A18" s="423">
        <v>974</v>
      </c>
      <c r="B18" s="424" t="s">
        <v>288</v>
      </c>
      <c r="C18" s="465"/>
      <c r="D18" s="451" t="str">
        <f>IF(C18="","This Question must be answered before uploading, the report will not be processed if left blank","")</f>
        <v>This Question must be answered before uploading, the report will not be processed if left blank</v>
      </c>
      <c r="H18" s="412"/>
      <c r="I18" s="412"/>
      <c r="J18" s="412"/>
      <c r="K18" s="412"/>
      <c r="L18" s="412"/>
    </row>
    <row r="19" spans="1:13" ht="40.200000000000003" customHeight="1" x14ac:dyDescent="0.3">
      <c r="A19" s="423" t="s">
        <v>276</v>
      </c>
      <c r="B19" s="424" t="s">
        <v>254</v>
      </c>
      <c r="C19" s="465"/>
      <c r="D19" s="451" t="str">
        <f t="shared" si="0"/>
        <v>This Question must be answered before uploading, the report will not be processed if left blank</v>
      </c>
      <c r="H19" s="412"/>
      <c r="I19" s="412"/>
      <c r="J19" s="412"/>
      <c r="K19" s="412"/>
      <c r="L19" s="412"/>
    </row>
    <row r="20" spans="1:13" ht="40.200000000000003" customHeight="1" x14ac:dyDescent="0.3">
      <c r="A20" s="423" t="s">
        <v>277</v>
      </c>
      <c r="B20" s="424" t="s">
        <v>255</v>
      </c>
      <c r="C20" s="465"/>
      <c r="D20" s="451" t="str">
        <f t="shared" si="0"/>
        <v>This Question must be answered before uploading, the report will not be processed if left blank</v>
      </c>
      <c r="H20" s="412"/>
      <c r="I20" s="412"/>
      <c r="J20" s="412"/>
      <c r="K20" s="412"/>
      <c r="L20" s="412"/>
    </row>
    <row r="21" spans="1:13" ht="40.200000000000003" customHeight="1" x14ac:dyDescent="0.3">
      <c r="A21" s="423" t="s">
        <v>278</v>
      </c>
      <c r="B21" s="424" t="s">
        <v>256</v>
      </c>
      <c r="C21" s="465"/>
      <c r="D21" s="451" t="str">
        <f t="shared" si="0"/>
        <v>This Question must be answered before uploading, the report will not be processed if left blank</v>
      </c>
      <c r="H21" s="412"/>
      <c r="I21" s="412"/>
      <c r="J21" s="412"/>
      <c r="K21" s="412"/>
      <c r="L21" s="412"/>
    </row>
    <row r="22" spans="1:13" ht="40.200000000000003" customHeight="1" x14ac:dyDescent="0.3">
      <c r="A22" s="423">
        <v>979</v>
      </c>
      <c r="B22" s="424" t="s">
        <v>309</v>
      </c>
      <c r="C22" s="465"/>
      <c r="D22" s="451" t="str">
        <f t="shared" si="0"/>
        <v>This Question must be answered before uploading, the report will not be processed if left blank</v>
      </c>
      <c r="H22" s="412"/>
      <c r="I22" s="412"/>
      <c r="J22" s="412"/>
      <c r="K22" s="412"/>
      <c r="L22" s="412"/>
    </row>
    <row r="23" spans="1:13" ht="52.95" customHeight="1" x14ac:dyDescent="0.3">
      <c r="A23" s="423">
        <v>980</v>
      </c>
      <c r="B23" s="424" t="s">
        <v>598</v>
      </c>
      <c r="C23" s="466"/>
      <c r="D23" s="451" t="str">
        <f t="shared" si="0"/>
        <v>This Question must be answered before uploading, the report will not be processed if left blank</v>
      </c>
      <c r="H23"/>
      <c r="I23"/>
      <c r="J23"/>
      <c r="K23"/>
      <c r="L23"/>
      <c r="M23"/>
    </row>
    <row r="24" spans="1:13" ht="40.200000000000003" customHeight="1" x14ac:dyDescent="0.3">
      <c r="A24" s="423">
        <v>975</v>
      </c>
      <c r="B24" s="424" t="s">
        <v>267</v>
      </c>
      <c r="C24" s="465"/>
      <c r="D24" s="451" t="str">
        <f t="shared" si="0"/>
        <v>This Question must be answered before uploading, the report will not be processed if left blank</v>
      </c>
      <c r="H24" s="412"/>
      <c r="I24" s="412"/>
      <c r="J24" s="412"/>
      <c r="K24" s="412"/>
      <c r="L24" s="412"/>
    </row>
    <row r="25" spans="1:13" x14ac:dyDescent="0.3">
      <c r="A25" s="354"/>
      <c r="B25" s="400"/>
      <c r="C25" s="355"/>
      <c r="D25" s="426"/>
    </row>
    <row r="26" spans="1:13" s="97" customFormat="1" ht="40.200000000000003" customHeight="1" x14ac:dyDescent="0.3">
      <c r="A26" s="425" t="s">
        <v>279</v>
      </c>
      <c r="B26" s="452" t="str">
        <f>IF(D26="","This Question must be answered before uploading, the report will not be processed if left blank","")</f>
        <v>This Question must be answered before uploading, the report will not be processed if left blank</v>
      </c>
      <c r="C26" s="427" t="s">
        <v>257</v>
      </c>
      <c r="D26" s="467"/>
      <c r="E26"/>
      <c r="F26"/>
      <c r="G26"/>
      <c r="H26" s="411"/>
      <c r="I26" s="411"/>
      <c r="J26" s="411"/>
      <c r="K26" s="411"/>
      <c r="L26" s="411"/>
      <c r="M26" s="411"/>
    </row>
    <row r="27" spans="1:13" ht="14.4" customHeight="1" x14ac:dyDescent="0.3">
      <c r="A27" s="354"/>
      <c r="B27" s="400"/>
      <c r="C27" s="355"/>
      <c r="D27" s="426"/>
    </row>
    <row r="28" spans="1:13" ht="40.200000000000003" customHeight="1" x14ac:dyDescent="0.3">
      <c r="A28" s="425" t="s">
        <v>280</v>
      </c>
      <c r="B28" s="452" t="str">
        <f>IF(D28="","This Question must be answered before uploading, the report will not be processed if left blank","")</f>
        <v>This Question must be answered before uploading, the report will not be processed if left blank</v>
      </c>
      <c r="C28" s="427" t="s">
        <v>258</v>
      </c>
      <c r="D28" s="467"/>
    </row>
    <row r="29" spans="1:13" ht="14.4" customHeight="1" x14ac:dyDescent="0.3">
      <c r="A29" s="354"/>
      <c r="B29" s="400"/>
      <c r="C29" s="355"/>
      <c r="D29" s="426"/>
    </row>
    <row r="30" spans="1:13" s="97" customFormat="1" ht="40.200000000000003" customHeight="1" x14ac:dyDescent="0.3">
      <c r="A30" s="425" t="s">
        <v>311</v>
      </c>
      <c r="B30" s="452" t="str">
        <f>IF(D30="","This Question must be answered before uploading, the report will not be processed if left blank","")</f>
        <v>This Question must be answered before uploading, the report will not be processed if left blank</v>
      </c>
      <c r="C30" s="427" t="s">
        <v>540</v>
      </c>
      <c r="D30" s="455"/>
      <c r="E30"/>
      <c r="F30"/>
      <c r="G30"/>
      <c r="H30" s="411"/>
      <c r="I30" s="411"/>
      <c r="J30" s="411"/>
      <c r="K30" s="411"/>
      <c r="L30" s="411"/>
      <c r="M30" s="411"/>
    </row>
    <row r="34" spans="1:4" x14ac:dyDescent="0.3">
      <c r="D34" s="313" t="s">
        <v>193</v>
      </c>
    </row>
    <row r="38" spans="1:4" x14ac:dyDescent="0.3">
      <c r="A38" s="468">
        <f>SUM(A9:A37)</f>
        <v>12627</v>
      </c>
      <c r="B38" s="469" t="s">
        <v>259</v>
      </c>
      <c r="C38" s="470">
        <v>1.1000000000000001</v>
      </c>
      <c r="D38" s="471"/>
    </row>
    <row r="39" spans="1:4" x14ac:dyDescent="0.3">
      <c r="A39" s="472"/>
      <c r="B39" s="473" t="s">
        <v>260</v>
      </c>
      <c r="C39" s="474">
        <v>44853</v>
      </c>
      <c r="D39" s="475"/>
    </row>
    <row r="40" spans="1:4" x14ac:dyDescent="0.3">
      <c r="B40" s="355"/>
      <c r="C40" s="400"/>
    </row>
    <row r="41" spans="1:4" x14ac:dyDescent="0.3">
      <c r="B41" s="355"/>
      <c r="C41" s="400"/>
    </row>
  </sheetData>
  <sheetProtection algorithmName="SHA-512" hashValue="5xUbnvMOsvyHWjA+MvtyE8SSIbw4qAKkYmXdJRhHuopBTyObyvQspmVIV4p1PtLt7236Ps6625DrwDG/sLnhFA==" saltValue="qip0dMgp4t/+4PcuSbWW1Q==" spinCount="100000" sheet="1" objects="1" scenarios="1"/>
  <mergeCells count="3">
    <mergeCell ref="A2:D2"/>
    <mergeCell ref="A4:D4"/>
    <mergeCell ref="A6:D6"/>
  </mergeCells>
  <conditionalFormatting sqref="D30">
    <cfRule type="expression" dxfId="3" priority="1">
      <formula>$T30</formula>
    </cfRule>
  </conditionalFormatting>
  <dataValidations xWindow="893" yWindow="812" count="9">
    <dataValidation type="list" allowBlank="1" showInputMessage="1" showErrorMessage="1" prompt="Please select Yes or No from the drop down list" sqref="C14 C24 C19:C22 C11:C12" xr:uid="{42DC82DB-0AE6-4795-B8A2-67794DECDEAD}">
      <formula1>"Yes, No"</formula1>
    </dataValidation>
    <dataValidation type="whole" operator="greaterThan" allowBlank="1" showInputMessage="1" showErrorMessage="1" prompt="Please enter a whole number.  If there are no findings please enter 0" sqref="C15:C17" xr:uid="{22039F36-BF2D-4D90-ACF3-F17B7FAD9827}">
      <formula1>-1</formula1>
    </dataValidation>
    <dataValidation type="date" operator="greaterThan" showInputMessage="1" showErrorMessage="1" promptTitle="MM/DD/YYYY" prompt="This cannot be blank" sqref="C23" xr:uid="{F2F609DE-2DD8-4C56-AEA4-B39EA636E384}">
      <formula1>44742</formula1>
    </dataValidation>
    <dataValidation type="list" allowBlank="1" showInputMessage="1" showErrorMessage="1" prompt="Please select Yes or No from the drop down list" sqref="C23" xr:uid="{B4C96C02-4742-4E38-B12A-360ABBD230F0}">
      <formula1>"Yes,No"</formula1>
    </dataValidation>
    <dataValidation type="list" allowBlank="1" showInputMessage="1" showErrorMessage="1" sqref="C23" xr:uid="{C1CF9E65-608C-4B9B-B8C1-8E5A300F6B99}">
      <formula1>"Yes, No"</formula1>
    </dataValidation>
    <dataValidation type="list" allowBlank="1" showInputMessage="1" showErrorMessage="1" sqref="C23" xr:uid="{2F6B1B33-D794-41C2-9ACB-1601D80589F6}">
      <formula1>"Yes,No"</formula1>
    </dataValidation>
    <dataValidation type="date" operator="greaterThan" allowBlank="1" showInputMessage="1" showErrorMessage="1" sqref="D30" xr:uid="{C03418DF-3B42-4CD5-A316-291388505573}">
      <formula1>44742</formula1>
    </dataValidation>
    <dataValidation type="list" allowBlank="1" showInputMessage="1" showErrorMessage="1" prompt="Please select Yes or No from the drop down list." sqref="C9:C10 C13" xr:uid="{09FCC64E-5331-4E1E-8B61-60F4B5075DD5}">
      <formula1>"Yes, No"</formula1>
    </dataValidation>
    <dataValidation type="list" allowBlank="1" showInputMessage="1" showErrorMessage="1" prompt="Please select Yes, No or N/A from the drop down list" sqref="C18" xr:uid="{1338E819-A8A7-4AB4-965C-9AAE0E62C78A}">
      <formula1>"Yes, No, N/A"</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C513"/>
  <sheetViews>
    <sheetView zoomScale="106" zoomScaleNormal="106"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77734375" style="2" customWidth="1"/>
    <col min="2" max="2" width="17.5546875" style="28" bestFit="1" customWidth="1"/>
    <col min="3" max="3" width="36.6640625" style="198" customWidth="1"/>
    <col min="4" max="4" width="20.88671875" style="2" bestFit="1" customWidth="1"/>
    <col min="5" max="5" width="17.5546875" style="2" customWidth="1"/>
    <col min="6" max="6" width="22.6640625" style="2" customWidth="1"/>
    <col min="7" max="7" width="17.44140625" style="143" customWidth="1"/>
    <col min="8" max="8" width="9.6640625" style="2" customWidth="1"/>
    <col min="9" max="9" width="1" style="158" customWidth="1"/>
    <col min="10" max="10" width="18.109375" style="4" customWidth="1"/>
    <col min="11" max="11" width="36.88671875" style="7" customWidth="1"/>
    <col min="12" max="12" width="23.44140625" style="205" customWidth="1"/>
    <col min="13" max="13" width="8.44140625" customWidth="1"/>
    <col min="14" max="14" width="18.109375" style="2" customWidth="1"/>
    <col min="15" max="15" width="17.88671875" style="2" customWidth="1"/>
    <col min="16" max="16" width="9.109375" style="103" customWidth="1"/>
    <col min="17" max="17" width="10.33203125" style="145" customWidth="1"/>
    <col min="18" max="18" width="7.109375" style="2" customWidth="1"/>
    <col min="19" max="19" width="6" style="2" customWidth="1"/>
    <col min="20" max="20" width="6.6640625" style="2" customWidth="1"/>
    <col min="21" max="21" width="7.5546875" style="2" customWidth="1"/>
    <col min="22" max="22" width="3.44140625" style="2" customWidth="1"/>
    <col min="23" max="23" width="7.33203125" style="2" customWidth="1"/>
    <col min="24" max="24" width="10.5546875" customWidth="1"/>
    <col min="25" max="25" width="9.88671875" customWidth="1"/>
    <col min="26" max="26" width="9.109375" customWidth="1"/>
    <col min="30" max="16384" width="9.109375" style="2"/>
  </cols>
  <sheetData>
    <row r="1" spans="1:29" ht="36" x14ac:dyDescent="0.3">
      <c r="C1" s="26" t="s">
        <v>219</v>
      </c>
      <c r="D1" s="11"/>
      <c r="I1" s="144"/>
      <c r="J1" s="25"/>
      <c r="K1" s="12" t="s">
        <v>14</v>
      </c>
      <c r="L1" s="32"/>
      <c r="S1" s="2">
        <v>100</v>
      </c>
      <c r="T1" s="2">
        <v>1</v>
      </c>
    </row>
    <row r="2" spans="1:29" ht="21" x14ac:dyDescent="0.4">
      <c r="C2" s="37" t="str">
        <f>'Unit Data from Audit Worksheet'!D2</f>
        <v>ElectriCities of North Carolina</v>
      </c>
      <c r="D2" s="64">
        <v>2022</v>
      </c>
      <c r="E2" s="10">
        <v>2022</v>
      </c>
      <c r="F2" s="10"/>
      <c r="G2" s="35"/>
      <c r="H2" s="10"/>
      <c r="I2" s="144"/>
      <c r="J2" s="22" t="s">
        <v>10</v>
      </c>
      <c r="K2" s="6" t="s">
        <v>9</v>
      </c>
      <c r="L2" s="34" t="s">
        <v>5</v>
      </c>
      <c r="S2" s="2">
        <v>200</v>
      </c>
      <c r="T2" s="2">
        <v>2</v>
      </c>
    </row>
    <row r="3" spans="1:29" ht="31.2" x14ac:dyDescent="0.3">
      <c r="A3" s="146" t="s">
        <v>10</v>
      </c>
      <c r="B3" s="147"/>
      <c r="C3" s="24" t="s">
        <v>1</v>
      </c>
      <c r="D3" s="13" t="s">
        <v>11</v>
      </c>
      <c r="E3" s="13" t="s">
        <v>12</v>
      </c>
      <c r="F3" s="14" t="s">
        <v>15</v>
      </c>
      <c r="G3" s="38" t="s">
        <v>169</v>
      </c>
      <c r="H3" s="14" t="s">
        <v>190</v>
      </c>
      <c r="I3" s="144"/>
      <c r="J3" s="148"/>
      <c r="K3" s="65"/>
      <c r="L3" s="149"/>
      <c r="O3" s="2" t="s">
        <v>153</v>
      </c>
      <c r="Q3" s="42" t="s">
        <v>170</v>
      </c>
      <c r="S3" s="2">
        <v>300</v>
      </c>
      <c r="T3" s="2">
        <v>3</v>
      </c>
    </row>
    <row r="4" spans="1:29" ht="18" x14ac:dyDescent="0.35">
      <c r="A4" s="150"/>
      <c r="B4" s="151"/>
      <c r="C4" s="27"/>
      <c r="D4" s="5"/>
      <c r="E4" s="5"/>
      <c r="F4" s="5"/>
      <c r="G4" s="36"/>
      <c r="H4" s="5"/>
      <c r="I4" s="144"/>
      <c r="J4" s="23">
        <v>999</v>
      </c>
      <c r="K4" s="9" t="s">
        <v>150</v>
      </c>
      <c r="L4" s="463">
        <f>'Unit Data from Audit Worksheet'!D3</f>
        <v>601725</v>
      </c>
      <c r="S4" s="2">
        <v>400</v>
      </c>
      <c r="T4" s="2">
        <v>4</v>
      </c>
    </row>
    <row r="5" spans="1:29" ht="51.75" customHeight="1" x14ac:dyDescent="0.3">
      <c r="A5" s="116">
        <f>'Unit Data from Audit Worksheet'!A7</f>
        <v>502</v>
      </c>
      <c r="B5" s="124" t="str">
        <f>'Unit Data from Audit Worksheet'!C7</f>
        <v>Net Position-Business Activities</v>
      </c>
      <c r="C5" s="115" t="str">
        <f>'Unit Data from Audit Worksheet'!D7</f>
        <v xml:space="preserve">All unrestricted Cash and investments. 
Exclude restricted cash and cash held by a third party. </v>
      </c>
      <c r="D5" s="52"/>
      <c r="E5" s="128">
        <f>'Unit Data from Audit Worksheet'!F7</f>
        <v>0</v>
      </c>
      <c r="F5" s="123">
        <f>IF(L5&lt;0,"Error: Number is normally positive.",)</f>
        <v>0</v>
      </c>
      <c r="G5" s="125"/>
      <c r="H5" s="122">
        <f>'Unit Data from Audit Worksheet'!I7</f>
        <v>0</v>
      </c>
      <c r="I5" s="21"/>
      <c r="J5" s="121">
        <v>502</v>
      </c>
      <c r="K5" s="120" t="s">
        <v>55</v>
      </c>
      <c r="L5" s="152">
        <f t="shared" ref="L5:L8" si="0">IF(D5="",E5,D5)</f>
        <v>0</v>
      </c>
      <c r="P5" s="108"/>
    </row>
    <row r="6" spans="1:29" ht="40.5" customHeight="1" x14ac:dyDescent="0.3">
      <c r="A6" s="116">
        <f>'Unit Data from Audit Worksheet'!A8</f>
        <v>503</v>
      </c>
      <c r="B6" s="124" t="str">
        <f>'Unit Data from Audit Worksheet'!C8</f>
        <v>Net Position-Business Activities</v>
      </c>
      <c r="C6" s="115" t="str">
        <f>'Unit Data from Audit Worksheet'!D8</f>
        <v>All restricted Cash and investments</v>
      </c>
      <c r="D6" s="52"/>
      <c r="E6" s="128">
        <f>'Unit Data from Audit Worksheet'!F8</f>
        <v>0</v>
      </c>
      <c r="F6" s="123">
        <f>IF(L6&lt;0,"Error: Number is normally positive.",)</f>
        <v>0</v>
      </c>
      <c r="G6" s="125"/>
      <c r="H6" s="122">
        <f>'Unit Data from Audit Worksheet'!I8</f>
        <v>0</v>
      </c>
      <c r="I6" s="21"/>
      <c r="J6" s="121">
        <v>503</v>
      </c>
      <c r="K6" s="120" t="s">
        <v>56</v>
      </c>
      <c r="L6" s="152">
        <f t="shared" si="0"/>
        <v>0</v>
      </c>
      <c r="P6" s="108"/>
    </row>
    <row r="7" spans="1:29" ht="90" customHeight="1" x14ac:dyDescent="0.3">
      <c r="A7" s="116">
        <f>'Unit Data from Audit Worksheet'!A10</f>
        <v>592</v>
      </c>
      <c r="B7" s="124" t="str">
        <f>'Unit Data from Audit Worksheet'!C10</f>
        <v>Statement of Activities - Business Activities</v>
      </c>
      <c r="C7" s="115" t="str">
        <f>'Unit Data from Audit Worksheet'!D10</f>
        <v>Total Change in net position Business Type 
(Increase in net position is recorded as a positive and a decrease in net position is recorded as a negative)</v>
      </c>
      <c r="D7" s="52"/>
      <c r="E7" s="128">
        <f>'Unit Data from Audit Worksheet'!F10</f>
        <v>0</v>
      </c>
      <c r="F7" s="123"/>
      <c r="G7" s="125"/>
      <c r="H7" s="122">
        <f>'Unit Data from Audit Worksheet'!I10</f>
        <v>0</v>
      </c>
      <c r="I7" s="21"/>
      <c r="J7" s="121">
        <v>592</v>
      </c>
      <c r="K7" s="120" t="s">
        <v>181</v>
      </c>
      <c r="L7" s="152">
        <f t="shared" si="0"/>
        <v>0</v>
      </c>
      <c r="O7" s="155"/>
      <c r="P7" s="108"/>
      <c r="R7" s="213"/>
      <c r="S7" s="213"/>
      <c r="T7" s="213"/>
      <c r="U7" s="213"/>
      <c r="V7" s="213"/>
      <c r="W7" s="213"/>
    </row>
    <row r="8" spans="1:29" ht="66" customHeight="1" x14ac:dyDescent="0.3">
      <c r="A8" s="116">
        <f>'Unit Data from Audit Worksheet'!A11</f>
        <v>591</v>
      </c>
      <c r="B8" s="124" t="str">
        <f>'Unit Data from Audit Worksheet'!C11</f>
        <v>Statement of Activities - Business Activities</v>
      </c>
      <c r="C8" s="115" t="str">
        <f>'Unit Data from Audit Worksheet'!D11</f>
        <v>Total Expenses - Exclude Transfers</v>
      </c>
      <c r="D8" s="52"/>
      <c r="E8" s="128">
        <f>'Unit Data from Audit Worksheet'!F11</f>
        <v>0</v>
      </c>
      <c r="F8" s="123">
        <f>IF(L8&lt;0,"Error: Enter as a positive.",)</f>
        <v>0</v>
      </c>
      <c r="G8" s="125"/>
      <c r="H8" s="122">
        <f>'Unit Data from Audit Worksheet'!I11</f>
        <v>0</v>
      </c>
      <c r="I8" s="21"/>
      <c r="J8" s="121">
        <v>591</v>
      </c>
      <c r="K8" s="120" t="s">
        <v>180</v>
      </c>
      <c r="L8" s="152">
        <f t="shared" si="0"/>
        <v>0</v>
      </c>
      <c r="O8" s="155"/>
      <c r="P8" s="108"/>
      <c r="R8" s="213"/>
      <c r="S8" s="213"/>
      <c r="T8" s="213"/>
      <c r="U8" s="213"/>
      <c r="V8" s="213"/>
      <c r="W8" s="213"/>
    </row>
    <row r="9" spans="1:29" ht="56.25" customHeight="1" x14ac:dyDescent="0.3">
      <c r="A9" s="116">
        <f>'Unit Data from Audit Worksheet'!A13</f>
        <v>534</v>
      </c>
      <c r="B9" s="124" t="str">
        <f>'Unit Data from Audit Worksheet'!C13</f>
        <v>Net Position</v>
      </c>
      <c r="C9" s="115" t="str">
        <f>'Unit Data from Audit Worksheet'!D13</f>
        <v>Combined Totals of all Proprietary Funds - Amount of Inventories and Prepaids in current assets</v>
      </c>
      <c r="D9" s="63"/>
      <c r="E9" s="128">
        <f>'Unit Data from Audit Worksheet'!F13</f>
        <v>0</v>
      </c>
      <c r="F9" s="123">
        <f>IF(L9&lt;0,"Error: Number is normally positive.",)</f>
        <v>0</v>
      </c>
      <c r="G9" s="125"/>
      <c r="H9" s="122">
        <f>'Unit Data from Audit Worksheet'!I13</f>
        <v>0</v>
      </c>
      <c r="I9" s="21"/>
      <c r="J9" s="449">
        <v>534</v>
      </c>
      <c r="K9" s="450" t="s">
        <v>362</v>
      </c>
      <c r="L9" s="152">
        <f t="shared" ref="L9:L12" si="1">IF(D9="",E9,D9)</f>
        <v>0</v>
      </c>
      <c r="P9" s="108"/>
    </row>
    <row r="10" spans="1:29" ht="56.25" customHeight="1" x14ac:dyDescent="0.3">
      <c r="A10" s="116">
        <f>'Unit Data from Audit Worksheet'!A14</f>
        <v>13</v>
      </c>
      <c r="B10" s="124" t="str">
        <f>'Unit Data from Audit Worksheet'!C14</f>
        <v>Combined Proprietary Funds - Net Position</v>
      </c>
      <c r="C10" s="115" t="str">
        <f>'Unit Data from Audit Worksheet'!D14</f>
        <v>Comb-Proprietary Funds-Current Assets 
Exclude: any restricted assets
                  deferred outflows</v>
      </c>
      <c r="D10" s="63"/>
      <c r="E10" s="128">
        <f>'Unit Data from Audit Worksheet'!F14</f>
        <v>0</v>
      </c>
      <c r="F10" s="123">
        <f>IF(L10&lt;0,"Error: Number is normally positive.",)</f>
        <v>0</v>
      </c>
      <c r="G10" s="125"/>
      <c r="H10" s="122">
        <f>'Unit Data from Audit Worksheet'!I14</f>
        <v>0</v>
      </c>
      <c r="I10" s="21"/>
      <c r="J10" s="449">
        <v>13</v>
      </c>
      <c r="K10" s="450" t="s">
        <v>574</v>
      </c>
      <c r="L10" s="152">
        <f t="shared" si="1"/>
        <v>0</v>
      </c>
      <c r="P10" s="108"/>
    </row>
    <row r="11" spans="1:29" ht="127.2" customHeight="1" x14ac:dyDescent="0.3">
      <c r="A11" s="116">
        <f>'Unit Data from Audit Worksheet'!A15</f>
        <v>14</v>
      </c>
      <c r="B11" s="124" t="str">
        <f>'Unit Data from Audit Worksheet'!C15</f>
        <v>Combined Proprietary Funds - Net Position</v>
      </c>
      <c r="C11" s="115" t="str">
        <f>'Unit Data from Audit Worksheet'!D15</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11" s="63"/>
      <c r="E11" s="128">
        <f>'Unit Data from Audit Worksheet'!F15</f>
        <v>0</v>
      </c>
      <c r="F11" s="123">
        <f>IF(L11&lt;0,"Error: Enter as a positive.",)</f>
        <v>0</v>
      </c>
      <c r="G11" s="125"/>
      <c r="H11" s="122"/>
      <c r="I11" s="21"/>
      <c r="J11" s="449">
        <v>14</v>
      </c>
      <c r="K11" s="450" t="s">
        <v>564</v>
      </c>
      <c r="L11" s="152">
        <f t="shared" si="1"/>
        <v>0</v>
      </c>
      <c r="P11" s="108"/>
    </row>
    <row r="12" spans="1:29" ht="56.25" customHeight="1" x14ac:dyDescent="0.3">
      <c r="A12" s="116">
        <f>'Unit Data from Audit Worksheet'!A16</f>
        <v>32</v>
      </c>
      <c r="B12" s="124" t="str">
        <f>'Unit Data from Audit Worksheet'!C16</f>
        <v>Combined Totals of all Proprietary Funds - Revenue, Expenses, Changes in Net Position</v>
      </c>
      <c r="C12" s="115" t="str">
        <f>'Unit Data from Audit Worksheet'!D16</f>
        <v>Combined Totals of all proprietary Funds - Depreciation &amp; Amortization Expense</v>
      </c>
      <c r="D12" s="63"/>
      <c r="E12" s="128">
        <f>'Unit Data from Audit Worksheet'!F16</f>
        <v>0</v>
      </c>
      <c r="F12" s="123"/>
      <c r="G12" s="125"/>
      <c r="H12" s="122">
        <f>'Unit Data from Audit Worksheet'!I16</f>
        <v>0</v>
      </c>
      <c r="I12" s="21"/>
      <c r="J12" s="449">
        <v>32</v>
      </c>
      <c r="K12" s="450" t="s">
        <v>566</v>
      </c>
      <c r="L12" s="152">
        <f t="shared" si="1"/>
        <v>0</v>
      </c>
      <c r="P12" s="108"/>
    </row>
    <row r="13" spans="1:29" ht="90.6" customHeight="1" x14ac:dyDescent="0.3">
      <c r="A13" s="116">
        <f>'Unit Data from Audit Worksheet'!A17</f>
        <v>31</v>
      </c>
      <c r="B13" s="124" t="str">
        <f>'Unit Data from Audit Worksheet'!C17</f>
        <v>Combined Totals of all Proprietary Funds - Revenue, Expenses, Changes in Net Position</v>
      </c>
      <c r="C13" s="115" t="str">
        <f>'Unit Data from Audit Worksheet'!D17</f>
        <v>Combined Totals of all Proprietary Funds - Change in net position - (increase in net position is recorded as a positive and a decrease in net position is recorded as a negative)</v>
      </c>
      <c r="D13" s="63"/>
      <c r="E13" s="128">
        <f>'Unit Data from Audit Worksheet'!F17</f>
        <v>0</v>
      </c>
      <c r="F13" s="123"/>
      <c r="G13" s="125"/>
      <c r="H13" s="122">
        <f>'Unit Data from Audit Worksheet'!I17</f>
        <v>0</v>
      </c>
      <c r="I13" s="21"/>
      <c r="J13" s="449">
        <v>31</v>
      </c>
      <c r="K13" s="450" t="s">
        <v>567</v>
      </c>
      <c r="L13" s="156">
        <f>IF(D13="",E13,D13)</f>
        <v>0</v>
      </c>
      <c r="P13" s="108"/>
    </row>
    <row r="14" spans="1:29" ht="62.25" customHeight="1" x14ac:dyDescent="0.3">
      <c r="A14" s="116">
        <f>'Unit Data from Audit Worksheet'!A18</f>
        <v>193</v>
      </c>
      <c r="B14" s="124" t="str">
        <f>'Unit Data from Audit Worksheet'!C18</f>
        <v>Combined Proprietary Funds - Change in Cash Flow Statement</v>
      </c>
      <c r="C14" s="115" t="str">
        <f>'Unit Data from Audit Worksheet'!D18</f>
        <v>Combined Totals of all Proprietary Funds - Capital Contributions</v>
      </c>
      <c r="D14" s="63"/>
      <c r="E14" s="128">
        <f>'Unit Data from Audit Worksheet'!F18</f>
        <v>0</v>
      </c>
      <c r="F14" s="123"/>
      <c r="G14" s="125"/>
      <c r="H14" s="122"/>
      <c r="I14" s="21"/>
      <c r="J14" s="449">
        <v>193</v>
      </c>
      <c r="K14" s="450" t="s">
        <v>155</v>
      </c>
      <c r="L14" s="156">
        <f>IF(D14="",E14,D14)</f>
        <v>0</v>
      </c>
      <c r="P14" s="108"/>
    </row>
    <row r="15" spans="1:29" ht="47.4" customHeight="1" x14ac:dyDescent="0.3">
      <c r="A15" s="116">
        <f>'Unit Data from Audit Worksheet'!A19</f>
        <v>33</v>
      </c>
      <c r="B15" s="124" t="str">
        <f>'Unit Data from Audit Worksheet'!C19</f>
        <v>Combined Proprietary Funds - Change in Cash Flow Statement</v>
      </c>
      <c r="C15" s="115" t="str">
        <f>'Unit Data from Audit Worksheet'!D19</f>
        <v>Combined Totals of all Proprietary Funds - Cash Flow from Operating</v>
      </c>
      <c r="D15" s="63"/>
      <c r="E15" s="128">
        <f>'Unit Data from Audit Worksheet'!F19</f>
        <v>0</v>
      </c>
      <c r="F15" s="123">
        <f t="shared" ref="F15:F16" si="2">IF(L15&lt;0,"Error: Number is normally positive.",)</f>
        <v>0</v>
      </c>
      <c r="G15" s="125"/>
      <c r="H15" s="122">
        <f>'Unit Data from Audit Worksheet'!I19</f>
        <v>0</v>
      </c>
      <c r="I15" s="21"/>
      <c r="J15" s="449">
        <v>33</v>
      </c>
      <c r="K15" s="450" t="s">
        <v>154</v>
      </c>
      <c r="L15" s="152">
        <f>IF(D15="",E15,D15)</f>
        <v>0</v>
      </c>
      <c r="P15" s="108"/>
    </row>
    <row r="16" spans="1:29" s="215" customFormat="1" ht="60.6" customHeight="1" x14ac:dyDescent="0.3">
      <c r="A16" s="116">
        <f>'Unit Data from Audit Worksheet'!A21</f>
        <v>512</v>
      </c>
      <c r="B16" s="124" t="str">
        <f>'Unit Data from Audit Worksheet'!C21</f>
        <v>Fiduciary Statements</v>
      </c>
      <c r="C16" s="115" t="str">
        <f>'Unit Data from Audit Worksheet'!D21</f>
        <v>Cash and investments.  
Include:  unrestricted and restricted.  
                   cash and investments held 
                   by a third party</v>
      </c>
      <c r="D16" s="63"/>
      <c r="E16" s="128">
        <f>'Unit Data from Audit Worksheet'!F21</f>
        <v>0</v>
      </c>
      <c r="F16" s="123">
        <f t="shared" si="2"/>
        <v>0</v>
      </c>
      <c r="G16" s="125"/>
      <c r="H16" s="122"/>
      <c r="I16" s="21"/>
      <c r="J16" s="449">
        <v>512</v>
      </c>
      <c r="K16" s="456" t="s">
        <v>116</v>
      </c>
      <c r="L16" s="152">
        <f>IF(D16="",E16,D16)</f>
        <v>0</v>
      </c>
      <c r="M16"/>
      <c r="P16" s="108"/>
      <c r="Q16" s="145"/>
      <c r="X16"/>
      <c r="Y16"/>
      <c r="Z16"/>
      <c r="AA16"/>
      <c r="AB16"/>
      <c r="AC16"/>
    </row>
    <row r="17" spans="1:29" ht="76.5" customHeight="1" x14ac:dyDescent="0.3">
      <c r="A17" s="116">
        <f>'Unit Data from Audit Worksheet'!A23</f>
        <v>622</v>
      </c>
      <c r="B17" s="124" t="str">
        <f>'Unit Data from Audit Worksheet'!C23</f>
        <v>FS., Pension note or RSI</v>
      </c>
      <c r="C17" s="124" t="str">
        <f>'Unit Data from Audit Worksheet'!D23</f>
        <v xml:space="preserve">Unit's Share of Net Pension Liability ($s)
- unit of government is a participating employer in the State's TSERS (Teachers' and State Employees' Retirement System) or the LGERS (Local Governmental Employees' Retirement System).  </v>
      </c>
      <c r="D17" s="127"/>
      <c r="E17" s="128">
        <f>'Unit Data from Audit Worksheet'!F23</f>
        <v>0</v>
      </c>
      <c r="F17" s="123"/>
      <c r="G17" s="125"/>
      <c r="H17" s="122"/>
      <c r="I17" s="21"/>
      <c r="J17" s="121">
        <v>622</v>
      </c>
      <c r="K17" s="126" t="s">
        <v>197</v>
      </c>
      <c r="L17" s="152">
        <f t="shared" ref="L17:L21" si="3">IF(D17="",E17,D17)</f>
        <v>0</v>
      </c>
      <c r="P17" s="108"/>
      <c r="S17" s="16"/>
      <c r="T17" s="16"/>
      <c r="U17" s="16"/>
      <c r="V17" s="16"/>
    </row>
    <row r="18" spans="1:29" ht="138.75" customHeight="1" x14ac:dyDescent="0.3">
      <c r="A18" s="116">
        <f>'Unit Data from Audit Worksheet'!A24</f>
        <v>577</v>
      </c>
      <c r="B18" s="124" t="str">
        <f>'Unit Data from Audit Worksheet'!C24</f>
        <v>Pension Notes</v>
      </c>
      <c r="C18" s="124" t="str">
        <f>'Unit Data from Audit Worksheet'!D24</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the drop down list.
</v>
      </c>
      <c r="D18" s="127"/>
      <c r="E18" s="128">
        <f>'Unit Data from Audit Worksheet'!F24</f>
        <v>0</v>
      </c>
      <c r="F18" s="123"/>
      <c r="G18" s="125"/>
      <c r="H18" s="122"/>
      <c r="I18" s="21"/>
      <c r="J18" s="121">
        <v>577</v>
      </c>
      <c r="K18" s="126" t="s">
        <v>182</v>
      </c>
      <c r="L18" s="152">
        <f t="shared" si="3"/>
        <v>0</v>
      </c>
      <c r="P18" s="108"/>
      <c r="S18" s="16"/>
      <c r="T18" s="16"/>
      <c r="U18" s="16"/>
      <c r="V18" s="16"/>
    </row>
    <row r="19" spans="1:29" s="16" customFormat="1" ht="127.5" customHeight="1" x14ac:dyDescent="0.3">
      <c r="A19" s="161">
        <f>'Unit Data from Audit Worksheet'!A26</f>
        <v>547</v>
      </c>
      <c r="B19" s="124" t="str">
        <f>'Unit Data from Audit Worksheet'!C26</f>
        <v>OPEB Note</v>
      </c>
      <c r="C19" s="124" t="str">
        <f>'Unit Data from Audit Worksheet'!D26</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the drop down list.</v>
      </c>
      <c r="D19" s="127"/>
      <c r="E19" s="128">
        <f>'Unit Data from Audit Worksheet'!F26</f>
        <v>0</v>
      </c>
      <c r="F19" s="123" t="str">
        <f>IF(L22&lt;1,"Please answer this question","")</f>
        <v>Please answer this question</v>
      </c>
      <c r="G19" s="125"/>
      <c r="H19" s="122">
        <f>'Unit Data from Audit Worksheet'!I26</f>
        <v>0</v>
      </c>
      <c r="I19" s="21"/>
      <c r="J19" s="121">
        <v>547</v>
      </c>
      <c r="K19" s="164" t="s">
        <v>158</v>
      </c>
      <c r="L19" s="152">
        <f t="shared" si="3"/>
        <v>0</v>
      </c>
      <c r="M19"/>
      <c r="P19" s="109"/>
      <c r="Q19" s="145"/>
      <c r="R19" s="2"/>
      <c r="S19" s="2"/>
      <c r="T19" s="2"/>
      <c r="U19" s="2"/>
      <c r="V19" s="2"/>
      <c r="W19" s="2"/>
      <c r="X19"/>
      <c r="Y19"/>
      <c r="Z19"/>
      <c r="AA19"/>
      <c r="AB19"/>
      <c r="AC19"/>
    </row>
    <row r="20" spans="1:29" s="16" customFormat="1" ht="99" customHeight="1" x14ac:dyDescent="0.3">
      <c r="A20" s="116">
        <f>'Unit Data from Audit Worksheet'!A27</f>
        <v>659</v>
      </c>
      <c r="B20" s="124" t="str">
        <f>'Unit Data from Audit Worksheet'!C27</f>
        <v>OPEB
 Note or RSI</v>
      </c>
      <c r="C20" s="115" t="str">
        <f>'Unit Data from Audit Worksheet'!D27</f>
        <v>Total OPEB benefits - total OPEB liability
If you do not provide benefit, please enter 0</v>
      </c>
      <c r="D20" s="127"/>
      <c r="E20" s="128">
        <f>'Unit Data from Audit Worksheet'!F27</f>
        <v>0</v>
      </c>
      <c r="F20" s="123">
        <f>IF(L20&lt;0,"Error: Enter as a positive.",)</f>
        <v>0</v>
      </c>
      <c r="G20" s="165" t="s">
        <v>588</v>
      </c>
      <c r="H20" s="122"/>
      <c r="I20" s="21"/>
      <c r="J20" s="118">
        <v>659</v>
      </c>
      <c r="K20" s="117" t="s">
        <v>221</v>
      </c>
      <c r="L20" s="460">
        <f t="shared" si="3"/>
        <v>0</v>
      </c>
      <c r="M20"/>
      <c r="P20" s="109"/>
      <c r="Q20" s="145"/>
      <c r="R20" s="2"/>
      <c r="S20" s="2"/>
      <c r="T20" s="2"/>
      <c r="U20" s="2"/>
      <c r="V20" s="2"/>
      <c r="W20" s="2"/>
      <c r="X20"/>
      <c r="Y20"/>
      <c r="Z20"/>
      <c r="AA20"/>
      <c r="AB20"/>
      <c r="AC20"/>
    </row>
    <row r="21" spans="1:29" s="16" customFormat="1" ht="131.25" customHeight="1" x14ac:dyDescent="0.3">
      <c r="A21" s="116">
        <f>'Unit Data from Audit Worksheet'!A28</f>
        <v>660</v>
      </c>
      <c r="B21" s="124" t="str">
        <f>'Unit Data from Audit Worksheet'!C28</f>
        <v>OPEB
 Note or RSI</v>
      </c>
      <c r="C21" s="115" t="str">
        <f>'Unit Data from Audit Worksheet'!D28</f>
        <v>Total OPEB benefits- OPEB plan fiduciary net position
If no fiduciary net position, enter 0</v>
      </c>
      <c r="D21" s="127"/>
      <c r="E21" s="128">
        <f>'Unit Data from Audit Worksheet'!F28</f>
        <v>0</v>
      </c>
      <c r="F21" s="119">
        <f>IF(L21&lt;0,"Note: Number is normally positive.",)</f>
        <v>0</v>
      </c>
      <c r="G21" s="165" t="s">
        <v>588</v>
      </c>
      <c r="H21" s="122"/>
      <c r="I21" s="21"/>
      <c r="J21" s="118">
        <v>660</v>
      </c>
      <c r="K21" s="117" t="s">
        <v>222</v>
      </c>
      <c r="L21" s="156">
        <f t="shared" si="3"/>
        <v>0</v>
      </c>
      <c r="M21"/>
      <c r="P21" s="109"/>
      <c r="Q21" s="145"/>
      <c r="R21" s="2"/>
      <c r="S21" s="2"/>
      <c r="T21" s="2"/>
      <c r="U21" s="2"/>
      <c r="V21" s="2"/>
      <c r="W21" s="2"/>
      <c r="X21"/>
      <c r="Y21"/>
      <c r="Z21"/>
      <c r="AA21"/>
      <c r="AB21"/>
      <c r="AC21"/>
    </row>
    <row r="22" spans="1:29" ht="134.25" customHeight="1" x14ac:dyDescent="0.3">
      <c r="A22" s="116">
        <f>'Unit Data from Audit Worksheet'!A29</f>
        <v>661</v>
      </c>
      <c r="B22" s="124" t="str">
        <f>'Unit Data from Audit Worksheet'!C29</f>
        <v>OPEB
RSI</v>
      </c>
      <c r="C22" s="115" t="str">
        <f>'Unit Data from Audit Worksheet'!D29</f>
        <v>Total OPEB benefits - What is the plan’s fiduciary net position as a percentage of the total OPEB liability?  Please enter as percentage value; for example, 83.5% should be entered as 83.5.  If assets have not been set aside in a trust, please enter 0.0</v>
      </c>
      <c r="D22" s="44"/>
      <c r="E22" s="114">
        <f>'Unit Data from Audit Worksheet'!F29</f>
        <v>0</v>
      </c>
      <c r="F22" s="123" t="str">
        <f>IF(H22=L22,"","Column L does not equal Column H")</f>
        <v/>
      </c>
      <c r="G22" s="165" t="s">
        <v>588</v>
      </c>
      <c r="H22" s="80">
        <f>ROUND(IFERROR((L21/L20)*100,0),1)</f>
        <v>0</v>
      </c>
      <c r="I22" s="21"/>
      <c r="J22" s="118">
        <v>661</v>
      </c>
      <c r="K22" s="126" t="s">
        <v>223</v>
      </c>
      <c r="L22" s="160">
        <f>IF(D22="",E22,D22)</f>
        <v>0</v>
      </c>
      <c r="P22" s="109"/>
    </row>
    <row r="23" spans="1:29" ht="87.75" customHeight="1" x14ac:dyDescent="0.3">
      <c r="A23" s="116">
        <f>'Unit Data from Audit Worksheet'!A32</f>
        <v>620</v>
      </c>
      <c r="B23" s="124"/>
      <c r="C23" s="115" t="str">
        <f>'Unit Data from Audit Worksheet'!D32</f>
        <v>Do you expect to issue debt requiring LGC approval within 12 months from the date that the audit is submitted - select "1" for yes and "2" for no from the drop down list.</v>
      </c>
      <c r="D23" s="127"/>
      <c r="E23" s="67">
        <f>'Unit Data from Audit Worksheet'!F32</f>
        <v>0</v>
      </c>
      <c r="F23" s="123"/>
      <c r="G23" s="125"/>
      <c r="H23" s="122">
        <f>'Unit Data from Audit Worksheet'!I32</f>
        <v>0</v>
      </c>
      <c r="I23" s="21"/>
      <c r="J23" s="49">
        <v>620</v>
      </c>
      <c r="K23" s="31" t="s">
        <v>270</v>
      </c>
      <c r="L23" s="152">
        <f t="shared" ref="L23:L34" si="4">IF(D23="",E23,D23)</f>
        <v>0</v>
      </c>
      <c r="N23" s="57"/>
      <c r="P23" s="110"/>
    </row>
    <row r="24" spans="1:29" ht="87.75" customHeight="1" x14ac:dyDescent="0.3">
      <c r="A24" s="116">
        <f>'TD Info Completed by Auditor'!A9</f>
        <v>906</v>
      </c>
      <c r="B24" s="56" t="s">
        <v>269</v>
      </c>
      <c r="C24" s="116" t="str">
        <f>'TD Info Completed by Auditor'!B9</f>
        <v>Is the Independent Auditor's Report Opinion Unmodified?</v>
      </c>
      <c r="D24" s="127"/>
      <c r="E24" s="118">
        <f>IF(+'TD Info Completed by Auditor'!C9="Yes",1,IF(+'TD Info Completed by Auditor'!C9="No",2,IF(+'TD Info Completed by Auditor'!C9="N/A",3,0)))</f>
        <v>0</v>
      </c>
      <c r="F24" s="123"/>
      <c r="G24" s="125"/>
      <c r="H24" s="122"/>
      <c r="I24" s="21"/>
      <c r="J24" s="99">
        <v>906</v>
      </c>
      <c r="K24" s="31" t="s">
        <v>261</v>
      </c>
      <c r="L24" s="154">
        <f t="shared" si="4"/>
        <v>0</v>
      </c>
      <c r="N24" s="135" t="s">
        <v>287</v>
      </c>
      <c r="P24" s="107"/>
    </row>
    <row r="25" spans="1:29" ht="87.75" customHeight="1" x14ac:dyDescent="0.3">
      <c r="A25" s="116">
        <f>'TD Info Completed by Auditor'!A10</f>
        <v>907</v>
      </c>
      <c r="B25" s="56" t="s">
        <v>269</v>
      </c>
      <c r="C25" s="116" t="str">
        <f>'TD Info Completed by Auditor'!B10</f>
        <v xml:space="preserve">Is there a finding for lack of segregation of duties at this unit? </v>
      </c>
      <c r="D25" s="127"/>
      <c r="E25" s="118">
        <f>IF(+'TD Info Completed by Auditor'!C10="Yes",1,IF(+'TD Info Completed by Auditor'!C10="No",2,IF(+'TD Info Completed by Auditor'!C10="N/A",3,0)))</f>
        <v>0</v>
      </c>
      <c r="F25" s="123"/>
      <c r="G25" s="125"/>
      <c r="H25" s="122"/>
      <c r="I25" s="21"/>
      <c r="J25" s="99">
        <v>907</v>
      </c>
      <c r="K25" s="31" t="s">
        <v>262</v>
      </c>
      <c r="L25" s="154">
        <f t="shared" si="4"/>
        <v>0</v>
      </c>
      <c r="N25" s="135" t="s">
        <v>287</v>
      </c>
      <c r="P25" s="108"/>
    </row>
    <row r="26" spans="1:29" s="215" customFormat="1" ht="87.75" customHeight="1" x14ac:dyDescent="0.3">
      <c r="A26" s="157">
        <f>'TD Info Completed by Auditor'!A11</f>
        <v>1058</v>
      </c>
      <c r="B26" s="113"/>
      <c r="C26" s="157" t="str">
        <f>'TD Info Completed by Auditor'!B11</f>
        <v>Did your audit disclose as a finding any statutory violations? (not including budget violations) (Yes or No)</v>
      </c>
      <c r="D26" s="127"/>
      <c r="E26" s="118">
        <f>IF(+'TD Info Completed by Auditor'!C11="Yes",1,IF(+'TD Info Completed by Auditor'!C11="No",2,IF(+'TD Info Completed by Auditor'!C11="N/A",3,0)))</f>
        <v>0</v>
      </c>
      <c r="F26" s="123"/>
      <c r="G26" s="125"/>
      <c r="H26" s="122"/>
      <c r="I26" s="21"/>
      <c r="J26" s="55">
        <v>1058</v>
      </c>
      <c r="K26" s="106" t="s">
        <v>590</v>
      </c>
      <c r="L26" s="154">
        <f t="shared" si="4"/>
        <v>0</v>
      </c>
      <c r="M26"/>
      <c r="N26" s="347"/>
      <c r="P26" s="109"/>
      <c r="Q26" s="145"/>
      <c r="X26"/>
      <c r="Y26"/>
      <c r="Z26"/>
      <c r="AA26"/>
      <c r="AB26"/>
      <c r="AC26"/>
    </row>
    <row r="27" spans="1:29" s="215" customFormat="1" ht="87.75" customHeight="1" x14ac:dyDescent="0.3">
      <c r="A27" s="157">
        <f>'TD Info Completed by Auditor'!A12</f>
        <v>1059</v>
      </c>
      <c r="B27" s="113"/>
      <c r="C27" s="157" t="str">
        <f>'TD Info Completed by Auditor'!B12</f>
        <v xml:space="preserve"> Did the unit have a board-appointed finance officer the entire fiscal year? (Yes or No)</v>
      </c>
      <c r="D27" s="127"/>
      <c r="E27" s="118">
        <f>IF(+'TD Info Completed by Auditor'!C12="Yes",1,IF(+'TD Info Completed by Auditor'!C12="No",2,IF(+'TD Info Completed by Auditor'!C12="N/A",3,0)))</f>
        <v>0</v>
      </c>
      <c r="F27" s="123"/>
      <c r="G27" s="125"/>
      <c r="H27" s="122"/>
      <c r="I27" s="21"/>
      <c r="J27" s="55">
        <v>1059</v>
      </c>
      <c r="K27" s="106" t="s">
        <v>591</v>
      </c>
      <c r="L27" s="154">
        <f t="shared" si="4"/>
        <v>0</v>
      </c>
      <c r="M27"/>
      <c r="N27" s="347"/>
      <c r="P27" s="109"/>
      <c r="Q27" s="145"/>
      <c r="X27"/>
      <c r="Y27"/>
      <c r="Z27"/>
      <c r="AA27"/>
      <c r="AB27"/>
      <c r="AC27"/>
    </row>
    <row r="28" spans="1:29" s="215" customFormat="1" ht="87.75" customHeight="1" x14ac:dyDescent="0.3">
      <c r="A28" s="116">
        <f>'TD Info Completed by Auditor'!A13</f>
        <v>951</v>
      </c>
      <c r="B28" s="56" t="s">
        <v>269</v>
      </c>
      <c r="C28" s="116" t="str">
        <f>'TD Info Completed by Auditor'!B13</f>
        <v>Is there a finding for lack of technical skills, knowledge and experience (SKE) at this unit?</v>
      </c>
      <c r="D28" s="127"/>
      <c r="E28" s="118">
        <f>IF(+'TD Info Completed by Auditor'!C13="Yes",1,IF(+'TD Info Completed by Auditor'!C13="No",2,IF(+'TD Info Completed by Auditor'!C13="N/A",3,0)))</f>
        <v>0</v>
      </c>
      <c r="F28" s="123"/>
      <c r="G28" s="125"/>
      <c r="H28" s="122"/>
      <c r="I28" s="21"/>
      <c r="J28" s="99">
        <v>951</v>
      </c>
      <c r="K28" s="31" t="s">
        <v>263</v>
      </c>
      <c r="L28" s="154">
        <f>IF(D28="",E28,D28)</f>
        <v>0</v>
      </c>
      <c r="M28"/>
      <c r="N28" s="347"/>
      <c r="P28" s="109"/>
      <c r="Q28" s="145"/>
      <c r="X28"/>
      <c r="Y28"/>
      <c r="Z28"/>
      <c r="AA28"/>
      <c r="AB28"/>
      <c r="AC28"/>
    </row>
    <row r="29" spans="1:29" ht="87.75" customHeight="1" x14ac:dyDescent="0.3">
      <c r="A29" s="116">
        <f>'TD Info Completed by Auditor'!A14</f>
        <v>953</v>
      </c>
      <c r="B29" s="56" t="s">
        <v>269</v>
      </c>
      <c r="C29" s="116" t="str">
        <f>'TD Info Completed by Auditor'!B14</f>
        <v xml:space="preserve">Is there is a going concern finding noted in the audit report? </v>
      </c>
      <c r="D29" s="127"/>
      <c r="E29" s="118">
        <f>IF(+'TD Info Completed by Auditor'!C14="Yes",1,IF(+'TD Info Completed by Auditor'!C14="No",2,IF(+'TD Info Completed by Auditor'!C14="N/A",3,0)))</f>
        <v>0</v>
      </c>
      <c r="F29" s="123"/>
      <c r="G29" s="125"/>
      <c r="H29" s="122"/>
      <c r="I29" s="21"/>
      <c r="J29" s="99">
        <v>953</v>
      </c>
      <c r="K29" s="31" t="s">
        <v>302</v>
      </c>
      <c r="L29" s="154">
        <f t="shared" si="4"/>
        <v>0</v>
      </c>
      <c r="N29" s="135" t="s">
        <v>287</v>
      </c>
      <c r="P29" s="109"/>
    </row>
    <row r="30" spans="1:29" ht="87.75" customHeight="1" x14ac:dyDescent="0.3">
      <c r="A30" s="116">
        <f>'TD Info Completed by Auditor'!A15</f>
        <v>955</v>
      </c>
      <c r="B30" s="56" t="s">
        <v>269</v>
      </c>
      <c r="C30" s="116" t="str">
        <f>'TD Info Completed by Auditor'!B15</f>
        <v xml:space="preserve">Number of significant deficiency findings (financial statement findings only)
Exclude findings reported in questions 906, 907, 951, 953 </v>
      </c>
      <c r="D30" s="127"/>
      <c r="E30" s="118">
        <f>'TD Info Completed by Auditor'!C15</f>
        <v>0</v>
      </c>
      <c r="F30" s="123"/>
      <c r="G30" s="125"/>
      <c r="H30" s="122"/>
      <c r="I30" s="21"/>
      <c r="J30" s="99">
        <v>955</v>
      </c>
      <c r="K30" s="31" t="s">
        <v>271</v>
      </c>
      <c r="L30" s="154">
        <f t="shared" si="4"/>
        <v>0</v>
      </c>
      <c r="N30" s="135" t="s">
        <v>287</v>
      </c>
      <c r="P30" s="109"/>
    </row>
    <row r="31" spans="1:29" ht="87.75" customHeight="1" x14ac:dyDescent="0.3">
      <c r="A31" s="116">
        <f>'TD Info Completed by Auditor'!A16</f>
        <v>957</v>
      </c>
      <c r="B31" s="56" t="s">
        <v>269</v>
      </c>
      <c r="C31" s="116" t="str">
        <f>'TD Info Completed by Auditor'!B16</f>
        <v xml:space="preserve">Number of material weaknesses findings (financial statements findings only)
Exclude findings reported in questions 906, 907, 951, 953 </v>
      </c>
      <c r="D31" s="127"/>
      <c r="E31" s="118">
        <f>'TD Info Completed by Auditor'!C16</f>
        <v>0</v>
      </c>
      <c r="F31" s="123"/>
      <c r="G31" s="125"/>
      <c r="H31" s="122"/>
      <c r="I31" s="21"/>
      <c r="J31" s="99">
        <v>957</v>
      </c>
      <c r="K31" s="31" t="s">
        <v>272</v>
      </c>
      <c r="L31" s="154">
        <f t="shared" si="4"/>
        <v>0</v>
      </c>
      <c r="N31" s="135" t="s">
        <v>287</v>
      </c>
      <c r="P31" s="109"/>
    </row>
    <row r="32" spans="1:29" ht="192" customHeight="1" x14ac:dyDescent="0.3">
      <c r="A32" s="116">
        <f>'TD Info Completed by Auditor'!A17</f>
        <v>973</v>
      </c>
      <c r="B32" s="56" t="s">
        <v>269</v>
      </c>
      <c r="C32" s="116" t="str">
        <f>'TD Info Completed by Auditor'!B17</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  This question is intended to include other issues that would have a substantial negative impact financially or internal controls that would have a negative effect on the unit's operations that are not reflected in the unit's audit report.  This includes matters the auditor presented to the board such as excessive employee turnover or loss of a big tax payer.</v>
      </c>
      <c r="D32" s="127"/>
      <c r="E32" s="118">
        <f>'TD Info Completed by Auditor'!C17</f>
        <v>0</v>
      </c>
      <c r="F32" s="123"/>
      <c r="G32" s="125"/>
      <c r="H32" s="122"/>
      <c r="I32" s="21"/>
      <c r="J32" s="99">
        <v>973</v>
      </c>
      <c r="K32" s="31" t="s">
        <v>282</v>
      </c>
      <c r="L32" s="154">
        <f>IF(D32="",E32,D32)</f>
        <v>0</v>
      </c>
      <c r="N32" s="135" t="s">
        <v>287</v>
      </c>
      <c r="P32" s="111"/>
    </row>
    <row r="33" spans="1:29" s="215" customFormat="1" ht="177.75" customHeight="1" x14ac:dyDescent="0.3">
      <c r="A33" s="116">
        <f>'TD Info Completed by Auditor'!A18</f>
        <v>974</v>
      </c>
      <c r="B33" s="56" t="s">
        <v>269</v>
      </c>
      <c r="C33" s="116" t="str">
        <f>'TD Info Completed by Auditor'!B18</f>
        <v>Did the Unit have any of the following occur:
1.  Bond covenants were not met
2.  Debt service payments made late?  Deferred payments authorized by LGC or other state
     agencies should not be counted as late for purposes of this question.</v>
      </c>
      <c r="D33" s="127"/>
      <c r="E33" s="118">
        <f>IF(+'TD Info Completed by Auditor'!C18="Yes",1,IF(+'TD Info Completed by Auditor'!C18="No",2,IF(+'TD Info Completed by Auditor'!C18="N/A",3,0)))</f>
        <v>0</v>
      </c>
      <c r="F33" s="123"/>
      <c r="G33" s="125"/>
      <c r="H33" s="122"/>
      <c r="I33" s="21"/>
      <c r="J33" s="99">
        <v>974</v>
      </c>
      <c r="K33" s="31" t="s">
        <v>303</v>
      </c>
      <c r="L33" s="154">
        <f t="shared" ref="L33" si="5">IF(D33="",E33,D33)</f>
        <v>0</v>
      </c>
      <c r="M33"/>
      <c r="N33" s="135" t="s">
        <v>287</v>
      </c>
      <c r="P33" s="111"/>
      <c r="Q33" s="145"/>
      <c r="X33"/>
      <c r="Y33"/>
      <c r="Z33"/>
      <c r="AA33"/>
      <c r="AB33"/>
      <c r="AC33"/>
    </row>
    <row r="34" spans="1:29" ht="87.75" customHeight="1" x14ac:dyDescent="0.3">
      <c r="A34" s="116">
        <f>'TD Info Completed by Auditor'!A22</f>
        <v>979</v>
      </c>
      <c r="B34" s="56" t="s">
        <v>269</v>
      </c>
      <c r="C34" s="115" t="str">
        <f>'TD Info Completed by Auditor'!B22</f>
        <v>The Auditor will submit the Audit Report to the LGC within five months plus one day after the fiscal year end.  (for units with a June 30th fiscal year-end this would be December 1)   Select Yes or No</v>
      </c>
      <c r="D34" s="127"/>
      <c r="E34" s="118">
        <f>IF(+'TD Info Completed by Auditor'!C22="Yes",1,IF(+'TD Info Completed by Auditor'!C22="No",2,IF(+'TD Info Completed by Auditor'!C22="N/A",3,0)))</f>
        <v>0</v>
      </c>
      <c r="F34" s="123"/>
      <c r="G34" s="125"/>
      <c r="H34" s="122"/>
      <c r="I34" s="21"/>
      <c r="J34" s="99">
        <v>979</v>
      </c>
      <c r="K34" s="31" t="s">
        <v>266</v>
      </c>
      <c r="L34" s="154">
        <f t="shared" si="4"/>
        <v>0</v>
      </c>
      <c r="N34" s="135" t="s">
        <v>287</v>
      </c>
      <c r="P34" s="111"/>
      <c r="Q34" s="163"/>
    </row>
    <row r="35" spans="1:29" ht="87.75" customHeight="1" x14ac:dyDescent="0.3">
      <c r="A35" s="116">
        <f>'TD Info Completed by Auditor'!A24</f>
        <v>975</v>
      </c>
      <c r="B35" s="56" t="s">
        <v>269</v>
      </c>
      <c r="C35" s="115" t="str">
        <f>'TD Info Completed by Auditor'!B24</f>
        <v>The Performance Indicator Tab in this worksheet has at least one performance indicator of concern (indicated by a red shaded cell)</v>
      </c>
      <c r="D35" s="127"/>
      <c r="E35" s="118">
        <f>IF(+'TD Info Completed by Auditor'!C24="Yes",1,IF(+'TD Info Completed by Auditor'!C24="No",2,IF(+'TD Info Completed by Auditor'!C24="N/A",3,0)))</f>
        <v>0</v>
      </c>
      <c r="F35" s="123"/>
      <c r="G35" s="125"/>
      <c r="H35" s="122"/>
      <c r="I35" s="21"/>
      <c r="J35" s="99">
        <v>975</v>
      </c>
      <c r="K35" s="31" t="s">
        <v>273</v>
      </c>
      <c r="L35" s="154">
        <f>IF(D35="",E35,D35)</f>
        <v>0</v>
      </c>
      <c r="N35" s="135" t="s">
        <v>287</v>
      </c>
      <c r="P35" s="111"/>
      <c r="Q35" s="163"/>
    </row>
    <row r="36" spans="1:29" ht="72" customHeight="1" x14ac:dyDescent="0.3">
      <c r="A36" s="166"/>
      <c r="B36" s="46"/>
      <c r="C36" s="167"/>
      <c r="D36" s="58"/>
      <c r="E36" s="66"/>
      <c r="F36" s="33"/>
      <c r="G36" s="60"/>
      <c r="H36" s="61"/>
      <c r="I36" s="21"/>
      <c r="J36" s="132">
        <v>998</v>
      </c>
      <c r="K36" s="133" t="s">
        <v>149</v>
      </c>
      <c r="L36" s="168">
        <f>VLOOKUP('Unit Data from Audit Worksheet'!D2,'Unit Names(H)'!$A$2:$C$94,3,FALSE)</f>
        <v>60</v>
      </c>
      <c r="N36" s="136" t="s">
        <v>283</v>
      </c>
      <c r="P36" s="111"/>
      <c r="Q36" s="163"/>
    </row>
    <row r="37" spans="1:29" ht="49.2" customHeight="1" x14ac:dyDescent="0.3">
      <c r="A37" s="166"/>
      <c r="B37" s="46"/>
      <c r="C37" s="167"/>
      <c r="D37" s="169"/>
      <c r="E37" s="170"/>
      <c r="F37" s="171"/>
      <c r="G37" s="172"/>
      <c r="H37" s="174"/>
      <c r="I37" s="21"/>
      <c r="J37" s="78">
        <v>554</v>
      </c>
      <c r="K37" s="175" t="s">
        <v>171</v>
      </c>
      <c r="L37" s="160"/>
      <c r="N37" s="176"/>
      <c r="P37" s="111"/>
      <c r="Q37" s="163"/>
    </row>
    <row r="38" spans="1:29" ht="49.2" customHeight="1" x14ac:dyDescent="0.3">
      <c r="A38" s="166"/>
      <c r="B38" s="46"/>
      <c r="C38" s="167"/>
      <c r="D38" s="169"/>
      <c r="E38" s="170"/>
      <c r="F38" s="171"/>
      <c r="G38" s="172"/>
      <c r="H38" s="174"/>
      <c r="I38" s="21"/>
      <c r="J38" s="78">
        <v>555</v>
      </c>
      <c r="K38" s="175" t="s">
        <v>172</v>
      </c>
      <c r="L38" s="160"/>
      <c r="N38" s="176"/>
      <c r="P38" s="111"/>
      <c r="Q38" s="163"/>
    </row>
    <row r="39" spans="1:29" ht="49.2" customHeight="1" x14ac:dyDescent="0.3">
      <c r="A39" s="166"/>
      <c r="B39" s="46"/>
      <c r="C39" s="167"/>
      <c r="D39" s="169"/>
      <c r="E39" s="170"/>
      <c r="F39" s="171"/>
      <c r="G39" s="172"/>
      <c r="H39" s="174"/>
      <c r="I39" s="21"/>
      <c r="J39" s="78">
        <v>556</v>
      </c>
      <c r="K39" s="175" t="s">
        <v>173</v>
      </c>
      <c r="L39" s="160"/>
      <c r="N39" s="176"/>
      <c r="P39" s="111"/>
      <c r="Q39" s="163"/>
    </row>
    <row r="40" spans="1:29" ht="49.2" customHeight="1" x14ac:dyDescent="0.3">
      <c r="A40" s="166"/>
      <c r="B40" s="46"/>
      <c r="C40" s="167"/>
      <c r="D40" s="169"/>
      <c r="E40" s="170"/>
      <c r="F40" s="171"/>
      <c r="G40" s="172"/>
      <c r="H40" s="174"/>
      <c r="I40" s="21"/>
      <c r="J40" s="78">
        <v>557</v>
      </c>
      <c r="K40" s="175" t="s">
        <v>174</v>
      </c>
      <c r="L40" s="160"/>
      <c r="N40" s="176"/>
      <c r="P40" s="112"/>
    </row>
    <row r="41" spans="1:29" ht="49.2" customHeight="1" x14ac:dyDescent="0.3">
      <c r="A41" s="166"/>
      <c r="B41" s="46"/>
      <c r="C41" s="167"/>
      <c r="D41" s="169"/>
      <c r="E41" s="170"/>
      <c r="F41" s="171"/>
      <c r="G41" s="172"/>
      <c r="H41" s="174"/>
      <c r="I41" s="21"/>
      <c r="J41" s="78">
        <v>606</v>
      </c>
      <c r="K41" s="175" t="s">
        <v>239</v>
      </c>
      <c r="L41" s="160"/>
      <c r="N41" s="176"/>
      <c r="P41" s="112"/>
    </row>
    <row r="42" spans="1:29" ht="49.2" customHeight="1" x14ac:dyDescent="0.3">
      <c r="A42" s="166"/>
      <c r="B42" s="46"/>
      <c r="C42" s="167"/>
      <c r="D42" s="169"/>
      <c r="E42" s="170"/>
      <c r="F42" s="171"/>
      <c r="G42" s="172"/>
      <c r="H42" s="174"/>
      <c r="I42" s="21"/>
      <c r="J42" s="111">
        <v>662</v>
      </c>
      <c r="K42" s="177" t="s">
        <v>240</v>
      </c>
      <c r="L42" s="178"/>
      <c r="N42" s="176"/>
      <c r="P42" s="112"/>
    </row>
    <row r="43" spans="1:29" ht="49.2" customHeight="1" x14ac:dyDescent="0.3">
      <c r="A43" s="166"/>
      <c r="B43" s="46"/>
      <c r="C43" s="167"/>
      <c r="D43" s="169"/>
      <c r="E43" s="170"/>
      <c r="F43" s="171"/>
      <c r="G43" s="172"/>
      <c r="H43" s="174"/>
      <c r="I43" s="21"/>
      <c r="J43" s="111">
        <v>663</v>
      </c>
      <c r="K43" s="179" t="s">
        <v>241</v>
      </c>
      <c r="L43" s="178"/>
      <c r="N43" s="176"/>
      <c r="P43" s="112"/>
    </row>
    <row r="44" spans="1:29" s="16" customFormat="1" ht="22.5" customHeight="1" x14ac:dyDescent="0.3">
      <c r="A44" s="166"/>
      <c r="B44" s="46"/>
      <c r="C44" s="167"/>
      <c r="D44" s="58"/>
      <c r="E44" s="59"/>
      <c r="F44" s="33"/>
      <c r="G44" s="60"/>
      <c r="H44" s="61"/>
      <c r="I44" s="21"/>
      <c r="J44" s="62"/>
      <c r="K44" s="180"/>
      <c r="L44" s="181"/>
      <c r="M44"/>
      <c r="N44" s="135"/>
      <c r="P44" s="112"/>
      <c r="Q44" s="145"/>
      <c r="R44" s="2"/>
      <c r="S44" s="2"/>
      <c r="T44" s="2"/>
      <c r="U44" s="2"/>
      <c r="V44" s="2"/>
      <c r="W44" s="2"/>
      <c r="X44"/>
      <c r="Y44"/>
      <c r="Z44"/>
      <c r="AA44"/>
      <c r="AB44"/>
      <c r="AC44"/>
    </row>
    <row r="45" spans="1:29" ht="81" customHeight="1" x14ac:dyDescent="0.3">
      <c r="A45" s="116">
        <f>'Unit Data from Audit Worksheet'!A34</f>
        <v>947</v>
      </c>
      <c r="B45" s="56"/>
      <c r="C45" s="115" t="str">
        <f>'Unit Data from Audit Worksheet'!D34</f>
        <v>First name of finance officer or interim finance officer (please enter “vacant” for first name if the position is currently vacant)</v>
      </c>
      <c r="D45" s="129"/>
      <c r="E45" s="90">
        <f>'Unit Data from Audit Worksheet'!F34</f>
        <v>0</v>
      </c>
      <c r="F45" s="123" t="str">
        <f>'Unit Data from Audit Worksheet'!G34</f>
        <v>Please do not leave blank</v>
      </c>
      <c r="G45" s="125"/>
      <c r="H45" s="122"/>
      <c r="I45" s="21"/>
      <c r="J45" s="81">
        <v>947</v>
      </c>
      <c r="K45" s="182" t="s">
        <v>212</v>
      </c>
      <c r="L45" s="183">
        <f t="shared" ref="L45:L58" si="6">IF(D45="",E45,D45)</f>
        <v>0</v>
      </c>
      <c r="N45" s="176"/>
      <c r="P45" s="112"/>
      <c r="Q45" s="41"/>
    </row>
    <row r="46" spans="1:29" ht="79.8" customHeight="1" x14ac:dyDescent="0.3">
      <c r="A46" s="116">
        <f>'Unit Data from Audit Worksheet'!A35</f>
        <v>948</v>
      </c>
      <c r="B46" s="56"/>
      <c r="C46" s="115" t="str">
        <f>'Unit Data from Audit Worksheet'!D35</f>
        <v>Last name of finance officer or interim finance officer (please enter “vacant” for last name if the position is currently vacant)</v>
      </c>
      <c r="D46" s="129"/>
      <c r="E46" s="184">
        <f>'Unit Data from Audit Worksheet'!F35</f>
        <v>0</v>
      </c>
      <c r="F46" s="123" t="str">
        <f>'Unit Data from Audit Worksheet'!G35</f>
        <v>Please do not leave blank</v>
      </c>
      <c r="G46" s="125"/>
      <c r="H46" s="122"/>
      <c r="I46" s="21"/>
      <c r="J46" s="81">
        <v>948</v>
      </c>
      <c r="K46" s="182" t="s">
        <v>213</v>
      </c>
      <c r="L46" s="183">
        <f t="shared" si="6"/>
        <v>0</v>
      </c>
      <c r="N46" s="176"/>
      <c r="P46" s="112"/>
    </row>
    <row r="47" spans="1:29" ht="61.5" customHeight="1" x14ac:dyDescent="0.3">
      <c r="A47" s="116">
        <f>'Unit Data from Audit Worksheet'!A36</f>
        <v>949</v>
      </c>
      <c r="B47" s="56"/>
      <c r="C47" s="115" t="str">
        <f>'Unit Data from Audit Worksheet'!D36</f>
        <v>Is the finance officer serving in a permanent role or an interim role? (select permanent/interim/vacant)</v>
      </c>
      <c r="D47" s="129"/>
      <c r="E47" s="90">
        <f>'Unit Data from Audit Worksheet'!F36</f>
        <v>0</v>
      </c>
      <c r="F47" s="123" t="str">
        <f>'Unit Data from Audit Worksheet'!G36</f>
        <v>Please do not leave blank</v>
      </c>
      <c r="G47" s="125"/>
      <c r="H47" s="122"/>
      <c r="I47" s="21"/>
      <c r="J47" s="81">
        <v>949</v>
      </c>
      <c r="K47" s="182" t="s">
        <v>233</v>
      </c>
      <c r="L47" s="183">
        <f t="shared" si="6"/>
        <v>0</v>
      </c>
      <c r="N47" s="176"/>
      <c r="P47" s="112"/>
    </row>
    <row r="48" spans="1:29" ht="69.599999999999994" customHeight="1" x14ac:dyDescent="0.3">
      <c r="A48" s="116">
        <f>'Unit Data from Audit Worksheet'!A37</f>
        <v>950</v>
      </c>
      <c r="B48" s="56"/>
      <c r="C48" s="115" t="str">
        <f>'Unit Data from Audit Worksheet'!D37</f>
        <v>Has the finance officer been formally appointed by the local government, public authority, or designated official?  (Y/N)</v>
      </c>
      <c r="D48" s="129"/>
      <c r="E48" s="90">
        <f>'Unit Data from Audit Worksheet'!F37</f>
        <v>0</v>
      </c>
      <c r="F48" s="123" t="str">
        <f>'Unit Data from Audit Worksheet'!G37</f>
        <v>Please do not leave blank</v>
      </c>
      <c r="G48" s="125"/>
      <c r="H48" s="122"/>
      <c r="I48" s="21"/>
      <c r="J48" s="81">
        <v>950</v>
      </c>
      <c r="K48" s="182" t="s">
        <v>234</v>
      </c>
      <c r="L48" s="183">
        <f t="shared" si="6"/>
        <v>0</v>
      </c>
      <c r="N48" s="176"/>
      <c r="P48" s="112"/>
    </row>
    <row r="49" spans="1:29" ht="81.599999999999994" customHeight="1" x14ac:dyDescent="0.3">
      <c r="A49" s="116">
        <f>'Unit Data from Audit Worksheet'!A38</f>
        <v>952</v>
      </c>
      <c r="B49" s="56"/>
      <c r="C49" s="115" t="str">
        <f>'Unit Data from Audit Worksheet'!D38</f>
        <v>Date on which the local government, public authority, or designated official appointed the finance officer?     Date Format  MM/DD/YYYY</v>
      </c>
      <c r="D49" s="129"/>
      <c r="E49" s="419" t="str">
        <f>IF('Unit Data from Audit Worksheet'!F38&gt;0,'Unit Data from Audit Worksheet'!F38," ")</f>
        <v xml:space="preserve"> </v>
      </c>
      <c r="F49" s="123" t="str">
        <f>'Unit Data from Audit Worksheet'!G38</f>
        <v>Leave blank if data not available</v>
      </c>
      <c r="G49" s="125"/>
      <c r="H49" s="122"/>
      <c r="I49" s="21"/>
      <c r="J49" s="81">
        <v>952</v>
      </c>
      <c r="K49" s="182" t="s">
        <v>235</v>
      </c>
      <c r="L49" s="185" t="str">
        <f t="shared" si="6"/>
        <v xml:space="preserve"> </v>
      </c>
      <c r="N49" s="176"/>
      <c r="P49" s="112"/>
    </row>
    <row r="50" spans="1:29" ht="103.8" customHeight="1" x14ac:dyDescent="0.3">
      <c r="A50" s="116">
        <f>'Unit Data from Audit Worksheet'!A39</f>
        <v>954</v>
      </c>
      <c r="B50" s="56"/>
      <c r="C50" s="115" t="str">
        <f>'Unit Data from Audit Worksheet'!D39</f>
        <v>Has the finance officer or interim finance officer read, understand, and is in compliance with the requirements of N.C.G.S. 159, as applicable based on unit type and circumstances? (Y/N)</v>
      </c>
      <c r="D50" s="129"/>
      <c r="E50" s="90">
        <f>'Unit Data from Audit Worksheet'!F39</f>
        <v>0</v>
      </c>
      <c r="F50" s="123" t="str">
        <f>'Unit Data from Audit Worksheet'!G39</f>
        <v>Please do not leave blank</v>
      </c>
      <c r="G50" s="125"/>
      <c r="H50" s="122"/>
      <c r="I50" s="21"/>
      <c r="J50" s="81">
        <v>954</v>
      </c>
      <c r="K50" s="182" t="s">
        <v>236</v>
      </c>
      <c r="L50" s="183">
        <f t="shared" si="6"/>
        <v>0</v>
      </c>
      <c r="N50" s="176"/>
      <c r="P50" s="112"/>
    </row>
    <row r="51" spans="1:29" ht="118.8" customHeight="1" x14ac:dyDescent="0.3">
      <c r="A51" s="116">
        <f>'Unit Data from Audit Worksheet'!A40</f>
        <v>956</v>
      </c>
      <c r="B51" s="56"/>
      <c r="C51" s="115" t="str">
        <f>'Unit Data from Audit Worksheet'!D40</f>
        <v>Does the finance officer or interim finance officer maintain and update (or ensures the maintenance and update of)  financial records monthly, including reconciliation of bank accounts to the general ledger? (Y/N)</v>
      </c>
      <c r="D51" s="129"/>
      <c r="E51" s="90">
        <f>'Unit Data from Audit Worksheet'!F40</f>
        <v>0</v>
      </c>
      <c r="F51" s="123" t="str">
        <f>'Unit Data from Audit Worksheet'!G40</f>
        <v>Please do not leave blank</v>
      </c>
      <c r="G51" s="125"/>
      <c r="H51" s="122"/>
      <c r="I51" s="21"/>
      <c r="J51" s="81">
        <v>956</v>
      </c>
      <c r="K51" s="182" t="s">
        <v>237</v>
      </c>
      <c r="L51" s="183">
        <f t="shared" si="6"/>
        <v>0</v>
      </c>
      <c r="N51" s="176"/>
      <c r="P51" s="112"/>
    </row>
    <row r="52" spans="1:29" ht="219" customHeight="1" x14ac:dyDescent="0.3">
      <c r="A52" s="116">
        <f>'Unit Data from Audit Worksheet'!A41</f>
        <v>958</v>
      </c>
      <c r="B52" s="56"/>
      <c r="C52" s="115" t="str">
        <f>'Unit Data from Audit Worksheet'!D41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52" s="129"/>
      <c r="E52" s="90">
        <f>'Unit Data from Audit Worksheet'!F41</f>
        <v>0</v>
      </c>
      <c r="F52" s="123" t="str">
        <f>'Unit Data from Audit Worksheet'!G41</f>
        <v>Please do not leave blank</v>
      </c>
      <c r="G52" s="125"/>
      <c r="H52" s="122"/>
      <c r="I52" s="21"/>
      <c r="J52" s="81">
        <v>958</v>
      </c>
      <c r="K52" s="182" t="s">
        <v>238</v>
      </c>
      <c r="L52" s="186">
        <f t="shared" si="6"/>
        <v>0</v>
      </c>
      <c r="N52" s="176"/>
      <c r="P52" s="112"/>
    </row>
    <row r="53" spans="1:29" ht="30.75" customHeight="1" x14ac:dyDescent="0.3">
      <c r="A53" s="187">
        <f>'Unit Data from Audit Worksheet'!A49</f>
        <v>960</v>
      </c>
      <c r="B53" s="86"/>
      <c r="C53" s="87" t="str">
        <f>'Unit Data from Audit Worksheet'!B49</f>
        <v>Name of Finance Officer</v>
      </c>
      <c r="D53" s="129"/>
      <c r="E53" s="188">
        <f>'Unit Data from Audit Worksheet'!D49</f>
        <v>0</v>
      </c>
      <c r="F53" s="189" t="str">
        <f>'Unit Data from Audit Worksheet'!F49</f>
        <v>Required</v>
      </c>
      <c r="G53" s="125"/>
      <c r="H53" s="122"/>
      <c r="I53" s="21"/>
      <c r="J53" s="89">
        <v>960</v>
      </c>
      <c r="K53" s="190" t="s">
        <v>229</v>
      </c>
      <c r="L53" s="191">
        <f t="shared" si="6"/>
        <v>0</v>
      </c>
      <c r="N53" s="159"/>
      <c r="P53" s="112"/>
    </row>
    <row r="54" spans="1:29" ht="30.75" customHeight="1" x14ac:dyDescent="0.3">
      <c r="A54" s="187">
        <f>'Unit Data from Audit Worksheet'!A50</f>
        <v>962</v>
      </c>
      <c r="B54" s="86"/>
      <c r="C54" s="87" t="str">
        <f>'Unit Data from Audit Worksheet'!B50</f>
        <v>Title of Official</v>
      </c>
      <c r="D54" s="129"/>
      <c r="E54" s="188">
        <f>'Unit Data from Audit Worksheet'!D50</f>
        <v>0</v>
      </c>
      <c r="F54" s="189" t="str">
        <f>'Unit Data from Audit Worksheet'!F50</f>
        <v>Required</v>
      </c>
      <c r="G54" s="125"/>
      <c r="H54" s="122"/>
      <c r="I54" s="21"/>
      <c r="J54" s="89">
        <v>962</v>
      </c>
      <c r="K54" s="190" t="s">
        <v>208</v>
      </c>
      <c r="L54" s="191">
        <f t="shared" si="6"/>
        <v>0</v>
      </c>
      <c r="N54" s="159"/>
      <c r="P54" s="112"/>
    </row>
    <row r="55" spans="1:29" ht="30.75" customHeight="1" x14ac:dyDescent="0.3">
      <c r="A55" s="187">
        <f>'Unit Data from Audit Worksheet'!A51</f>
        <v>964</v>
      </c>
      <c r="B55" s="86"/>
      <c r="C55" s="88" t="str">
        <f>'Unit Data from Audit Worksheet'!B51</f>
        <v>Date                        (Enter as "MM/DD/YYYY")</v>
      </c>
      <c r="D55" s="129"/>
      <c r="E55" s="192">
        <f>'Unit Data from Audit Worksheet'!D51</f>
        <v>0</v>
      </c>
      <c r="F55" s="189" t="str">
        <f>'Unit Data from Audit Worksheet'!F51</f>
        <v>Required</v>
      </c>
      <c r="G55" s="367"/>
      <c r="H55" s="122"/>
      <c r="I55" s="21"/>
      <c r="J55" s="89">
        <v>964</v>
      </c>
      <c r="K55" s="190" t="s">
        <v>249</v>
      </c>
      <c r="L55" s="193">
        <f t="shared" si="6"/>
        <v>0</v>
      </c>
      <c r="N55" s="159"/>
      <c r="P55" s="112"/>
    </row>
    <row r="56" spans="1:29" ht="30.75" customHeight="1" x14ac:dyDescent="0.3">
      <c r="A56" s="187">
        <f>'Unit Data from Audit Worksheet'!A52</f>
        <v>966</v>
      </c>
      <c r="B56" s="86"/>
      <c r="C56" s="87" t="s">
        <v>474</v>
      </c>
      <c r="D56" s="129"/>
      <c r="E56" s="366" t="str">
        <f>_xlfn.TEXTJOIN(",",,TEXT('Unit Data from Audit Worksheet'!D52,"###-###-####")," "&amp;'Unit Data from Audit Worksheet'!D53)</f>
        <v xml:space="preserve">--, </v>
      </c>
      <c r="F56" s="189" t="str">
        <f>'Unit Data from Audit Worksheet'!F52</f>
        <v>Required</v>
      </c>
      <c r="G56" s="125"/>
      <c r="H56" s="122"/>
      <c r="I56" s="21"/>
      <c r="J56" s="89">
        <v>966</v>
      </c>
      <c r="K56" s="190" t="s">
        <v>210</v>
      </c>
      <c r="L56" s="191" t="str">
        <f t="shared" si="6"/>
        <v xml:space="preserve">--, </v>
      </c>
      <c r="N56" s="159"/>
      <c r="P56" s="112"/>
    </row>
    <row r="57" spans="1:29" ht="30.75" customHeight="1" x14ac:dyDescent="0.3">
      <c r="A57" s="187">
        <f>'Unit Data from Audit Worksheet'!A54</f>
        <v>968</v>
      </c>
      <c r="B57" s="86"/>
      <c r="C57" s="87" t="str">
        <f>'Unit Data from Audit Worksheet'!B54</f>
        <v>E-mail address</v>
      </c>
      <c r="D57" s="129"/>
      <c r="E57" s="188">
        <f>'Unit Data from Audit Worksheet'!D54</f>
        <v>0</v>
      </c>
      <c r="F57" s="189" t="str">
        <f>'Unit Data from Audit Worksheet'!F54</f>
        <v>Required</v>
      </c>
      <c r="G57" s="125"/>
      <c r="H57" s="122"/>
      <c r="I57" s="21"/>
      <c r="J57" s="89">
        <v>968</v>
      </c>
      <c r="K57" s="190" t="s">
        <v>211</v>
      </c>
      <c r="L57" s="191">
        <f t="shared" si="6"/>
        <v>0</v>
      </c>
      <c r="N57" s="159"/>
      <c r="P57" s="112"/>
    </row>
    <row r="58" spans="1:29" ht="75.599999999999994" customHeight="1" x14ac:dyDescent="0.3">
      <c r="A58" s="194">
        <v>980</v>
      </c>
      <c r="B58" s="131" t="s">
        <v>269</v>
      </c>
      <c r="C58" s="137" t="str">
        <f>'TD Info Completed by Auditor'!B23</f>
        <v>Date the auditor presented or plans to present Financial Performance Indicators of Concern (FPIC) to the Governing Board.  If there are no FPICs to present to the governing board,  enter "7/1/2022" to indicate that an FPIC response is not required.</v>
      </c>
      <c r="D58" s="129"/>
      <c r="E58" s="464" t="str">
        <f>IF('TD Info Completed by Auditor'!C23&gt;0,'TD Info Completed by Auditor'!C23," ")</f>
        <v xml:space="preserve"> </v>
      </c>
      <c r="F58" s="195" t="s">
        <v>286</v>
      </c>
      <c r="G58" s="125"/>
      <c r="H58" s="122"/>
      <c r="I58" s="21"/>
      <c r="J58" s="138">
        <v>980</v>
      </c>
      <c r="K58" s="139" t="s">
        <v>265</v>
      </c>
      <c r="L58" s="196" t="str">
        <f t="shared" si="6"/>
        <v xml:space="preserve"> </v>
      </c>
      <c r="N58" s="218" t="s">
        <v>287</v>
      </c>
      <c r="P58" s="112"/>
    </row>
    <row r="59" spans="1:29" ht="83.4" customHeight="1" x14ac:dyDescent="0.3">
      <c r="A59" s="166"/>
      <c r="B59" s="46"/>
      <c r="C59" s="167"/>
      <c r="D59" s="169"/>
      <c r="E59" s="170"/>
      <c r="F59" s="171"/>
      <c r="G59" s="172"/>
      <c r="H59" s="173"/>
      <c r="I59" s="21"/>
      <c r="J59" s="81">
        <v>999</v>
      </c>
      <c r="K59" s="182" t="s">
        <v>150</v>
      </c>
      <c r="L59" s="461">
        <f>'Unit Data from Audit Worksheet'!D3</f>
        <v>601725</v>
      </c>
      <c r="N59" s="197" t="s">
        <v>285</v>
      </c>
      <c r="O59" s="197" t="s">
        <v>284</v>
      </c>
      <c r="P59" s="112"/>
    </row>
    <row r="60" spans="1:29" x14ac:dyDescent="0.3">
      <c r="A60" s="102"/>
      <c r="B60" s="102"/>
      <c r="C60" s="102"/>
      <c r="D60" s="102"/>
      <c r="E60" s="102"/>
      <c r="F60" s="102"/>
      <c r="G60" s="102"/>
      <c r="H60" s="102"/>
      <c r="I60" s="102"/>
      <c r="J60" s="2"/>
      <c r="K60" s="2"/>
      <c r="L60" s="2"/>
      <c r="N60" s="3"/>
      <c r="P60" s="112"/>
    </row>
    <row r="61" spans="1:29" s="215" customFormat="1" ht="16.2" customHeight="1" x14ac:dyDescent="0.3">
      <c r="A61" s="102"/>
      <c r="B61" s="102"/>
      <c r="C61" s="102"/>
      <c r="D61" s="102"/>
      <c r="E61" s="102"/>
      <c r="F61" s="102"/>
      <c r="G61" s="102"/>
      <c r="H61" s="102"/>
      <c r="I61" s="102"/>
      <c r="M61"/>
      <c r="N61" s="3"/>
      <c r="P61" s="112"/>
      <c r="Q61" s="145"/>
      <c r="X61"/>
      <c r="Y61"/>
      <c r="Z61"/>
      <c r="AA61"/>
      <c r="AB61"/>
      <c r="AC61"/>
    </row>
    <row r="62" spans="1:29" ht="19.2" customHeight="1" x14ac:dyDescent="0.3">
      <c r="C62" s="413"/>
      <c r="D62" s="199"/>
      <c r="E62" s="200"/>
      <c r="F62" s="200"/>
      <c r="G62" s="201"/>
      <c r="H62" s="200"/>
      <c r="I62" s="202"/>
      <c r="K62" s="458" t="s">
        <v>587</v>
      </c>
      <c r="L62" s="462">
        <f>SUM(L4:L43)</f>
        <v>601785</v>
      </c>
      <c r="N62" s="3"/>
      <c r="P62" s="112"/>
    </row>
    <row r="63" spans="1:29" ht="19.8" customHeight="1" x14ac:dyDescent="0.3">
      <c r="A63"/>
      <c r="B63"/>
      <c r="C63"/>
      <c r="D63"/>
      <c r="E63"/>
      <c r="F63" s="200"/>
      <c r="G63" s="201"/>
      <c r="H63" s="200"/>
      <c r="I63" s="202"/>
      <c r="K63" s="457" t="s">
        <v>541</v>
      </c>
      <c r="L63" s="462"/>
      <c r="N63" s="3"/>
      <c r="P63" s="112"/>
    </row>
    <row r="64" spans="1:29" ht="20.399999999999999" customHeight="1" x14ac:dyDescent="0.7">
      <c r="B64" s="2"/>
      <c r="C64" s="2"/>
      <c r="D64" s="40"/>
      <c r="E64" s="48"/>
      <c r="F64" s="40"/>
      <c r="G64" s="201"/>
      <c r="H64" s="200"/>
      <c r="I64" s="202"/>
      <c r="J64" s="69"/>
      <c r="K64" s="68"/>
      <c r="L64" s="462">
        <f>L62-L63</f>
        <v>601785</v>
      </c>
      <c r="N64" s="3"/>
      <c r="P64" s="112"/>
    </row>
    <row r="65" spans="1:16" ht="25.2" customHeight="1" x14ac:dyDescent="0.3">
      <c r="A65" s="102"/>
      <c r="B65" s="102"/>
      <c r="C65" s="102"/>
      <c r="D65" s="102"/>
      <c r="E65" s="102"/>
      <c r="F65" s="200"/>
      <c r="G65" s="201"/>
      <c r="H65" s="200"/>
      <c r="I65" s="202"/>
      <c r="K65" s="8"/>
      <c r="L65" s="203"/>
      <c r="P65" s="112"/>
    </row>
    <row r="66" spans="1:16" x14ac:dyDescent="0.3">
      <c r="A66" s="102"/>
      <c r="B66" s="102"/>
      <c r="C66" s="102"/>
      <c r="D66" s="102"/>
      <c r="E66" s="102"/>
      <c r="F66" s="200"/>
      <c r="G66" s="201"/>
      <c r="H66" s="200"/>
      <c r="I66" s="202"/>
      <c r="K66" s="8"/>
      <c r="L66" s="203"/>
      <c r="P66" s="112"/>
    </row>
    <row r="67" spans="1:16" ht="18.75" customHeight="1" x14ac:dyDescent="0.3">
      <c r="A67" s="102"/>
      <c r="B67" s="102"/>
      <c r="C67" s="102"/>
      <c r="D67" s="102"/>
      <c r="E67" s="102"/>
      <c r="F67" s="200"/>
      <c r="G67" s="201"/>
      <c r="H67" s="200"/>
      <c r="I67" s="202"/>
      <c r="K67" s="8"/>
      <c r="L67" s="203"/>
      <c r="P67" s="112"/>
    </row>
    <row r="68" spans="1:16" ht="30.75" customHeight="1" x14ac:dyDescent="0.3">
      <c r="A68" s="102"/>
      <c r="B68" s="102"/>
      <c r="C68" s="102"/>
      <c r="D68" s="102"/>
      <c r="E68" s="102"/>
      <c r="F68" s="200"/>
      <c r="G68" s="201"/>
      <c r="H68" s="200"/>
      <c r="I68" s="202"/>
      <c r="K68" s="8"/>
      <c r="L68" s="203"/>
      <c r="P68" s="112"/>
    </row>
    <row r="69" spans="1:16" ht="30.75" customHeight="1" x14ac:dyDescent="0.3">
      <c r="A69" s="102"/>
      <c r="B69" s="102"/>
      <c r="C69" s="102"/>
      <c r="D69" s="102"/>
      <c r="E69" s="102"/>
      <c r="F69" s="200"/>
      <c r="G69" s="201"/>
      <c r="H69" s="200"/>
      <c r="I69" s="202"/>
      <c r="K69" s="8"/>
      <c r="L69" s="203"/>
      <c r="P69" s="112"/>
    </row>
    <row r="70" spans="1:16" ht="30.75" customHeight="1" x14ac:dyDescent="0.3">
      <c r="A70" s="102"/>
      <c r="B70" s="102"/>
      <c r="C70" s="102"/>
      <c r="D70" s="102"/>
      <c r="E70" s="102"/>
      <c r="F70" s="200"/>
      <c r="G70" s="201"/>
      <c r="H70" s="200"/>
      <c r="I70" s="202"/>
      <c r="K70" s="8"/>
      <c r="L70" s="203"/>
      <c r="P70" s="112"/>
    </row>
    <row r="71" spans="1:16" ht="30.75" customHeight="1" x14ac:dyDescent="0.3">
      <c r="A71" s="102"/>
      <c r="B71" s="102"/>
      <c r="C71" s="102"/>
      <c r="D71" s="102"/>
      <c r="E71" s="102"/>
      <c r="F71" s="200"/>
      <c r="G71" s="201"/>
      <c r="H71" s="200"/>
      <c r="I71" s="202"/>
      <c r="K71" s="8"/>
      <c r="L71" s="203"/>
      <c r="P71" s="112"/>
    </row>
    <row r="72" spans="1:16" ht="30.75" customHeight="1" x14ac:dyDescent="0.3">
      <c r="A72" s="102"/>
      <c r="B72" s="102"/>
      <c r="C72" s="102"/>
      <c r="D72" s="102"/>
      <c r="E72" s="102"/>
      <c r="F72" s="200"/>
      <c r="G72" s="201"/>
      <c r="H72" s="200"/>
      <c r="I72" s="202"/>
      <c r="K72" s="8"/>
      <c r="L72" s="203"/>
      <c r="P72" s="112"/>
    </row>
    <row r="73" spans="1:16" x14ac:dyDescent="0.3">
      <c r="A73" s="102"/>
      <c r="B73" s="102"/>
      <c r="C73" s="102"/>
      <c r="D73" s="102"/>
      <c r="E73" s="102"/>
      <c r="I73" s="202"/>
      <c r="K73" s="8"/>
      <c r="L73" s="203"/>
      <c r="P73" s="112"/>
    </row>
    <row r="74" spans="1:16" x14ac:dyDescent="0.3">
      <c r="A74" s="102"/>
      <c r="B74" s="102"/>
      <c r="C74" s="102"/>
      <c r="D74" s="102"/>
      <c r="E74" s="102"/>
      <c r="I74" s="202"/>
      <c r="L74" s="203"/>
      <c r="P74" s="112"/>
    </row>
    <row r="75" spans="1:16" x14ac:dyDescent="0.3">
      <c r="A75" s="4"/>
      <c r="B75" s="204"/>
      <c r="C75" s="19"/>
      <c r="D75" s="39"/>
      <c r="I75" s="202"/>
      <c r="L75" s="203"/>
      <c r="P75" s="112"/>
    </row>
    <row r="76" spans="1:16" x14ac:dyDescent="0.3">
      <c r="A76" s="4"/>
      <c r="B76" s="204"/>
      <c r="C76" s="19"/>
      <c r="D76" s="39"/>
      <c r="L76" s="203"/>
      <c r="P76" s="112"/>
    </row>
    <row r="77" spans="1:16" x14ac:dyDescent="0.3">
      <c r="D77" s="39"/>
      <c r="P77" s="112"/>
    </row>
    <row r="78" spans="1:16" x14ac:dyDescent="0.3">
      <c r="D78" s="39"/>
      <c r="P78" s="112"/>
    </row>
    <row r="79" spans="1:16" x14ac:dyDescent="0.3">
      <c r="D79" s="39"/>
      <c r="P79" s="112"/>
    </row>
    <row r="80" spans="1:16" x14ac:dyDescent="0.3">
      <c r="D80" s="39"/>
      <c r="P80" s="112"/>
    </row>
    <row r="81" spans="1:16" x14ac:dyDescent="0.3">
      <c r="A81" s="4"/>
      <c r="B81" s="204"/>
      <c r="C81" s="19"/>
      <c r="D81" s="39"/>
      <c r="P81" s="112"/>
    </row>
    <row r="82" spans="1:16" x14ac:dyDescent="0.3">
      <c r="A82" s="4"/>
      <c r="B82" s="204"/>
      <c r="C82" s="19"/>
      <c r="D82" s="39"/>
      <c r="P82" s="112"/>
    </row>
    <row r="83" spans="1:16" x14ac:dyDescent="0.3">
      <c r="D83" s="39"/>
      <c r="P83" s="112"/>
    </row>
    <row r="84" spans="1:16" x14ac:dyDescent="0.3">
      <c r="D84" s="39"/>
      <c r="P84" s="112"/>
    </row>
    <row r="85" spans="1:16" x14ac:dyDescent="0.3">
      <c r="D85" s="39"/>
      <c r="P85" s="112"/>
    </row>
    <row r="86" spans="1:16" x14ac:dyDescent="0.3">
      <c r="D86" s="39"/>
      <c r="P86" s="112"/>
    </row>
    <row r="87" spans="1:16" x14ac:dyDescent="0.3">
      <c r="A87" s="4"/>
      <c r="B87" s="204"/>
      <c r="C87" s="19"/>
      <c r="D87" s="39"/>
      <c r="P87" s="112"/>
    </row>
    <row r="88" spans="1:16" x14ac:dyDescent="0.3">
      <c r="A88" s="4"/>
      <c r="B88" s="204"/>
      <c r="C88" s="19"/>
      <c r="D88" s="39"/>
      <c r="P88" s="112"/>
    </row>
    <row r="89" spans="1:16" x14ac:dyDescent="0.3">
      <c r="D89" s="39"/>
      <c r="P89" s="112"/>
    </row>
    <row r="90" spans="1:16" x14ac:dyDescent="0.3">
      <c r="D90" s="39"/>
      <c r="P90" s="112"/>
    </row>
    <row r="91" spans="1:16" x14ac:dyDescent="0.3">
      <c r="D91" s="39"/>
      <c r="P91" s="112"/>
    </row>
    <row r="92" spans="1:16" x14ac:dyDescent="0.3">
      <c r="D92" s="39"/>
      <c r="P92" s="112"/>
    </row>
    <row r="93" spans="1:16" x14ac:dyDescent="0.3">
      <c r="A93" s="4"/>
      <c r="B93" s="204"/>
      <c r="C93" s="19"/>
      <c r="D93" s="39"/>
      <c r="P93" s="112"/>
    </row>
    <row r="94" spans="1:16" x14ac:dyDescent="0.3">
      <c r="A94" s="4"/>
      <c r="B94" s="204"/>
      <c r="C94" s="19"/>
      <c r="D94" s="39"/>
      <c r="P94" s="112"/>
    </row>
    <row r="95" spans="1:16" x14ac:dyDescent="0.3">
      <c r="A95" s="4"/>
      <c r="B95" s="204"/>
      <c r="C95" s="19"/>
      <c r="D95" s="39"/>
      <c r="P95" s="112"/>
    </row>
    <row r="96" spans="1:16" x14ac:dyDescent="0.3">
      <c r="A96" s="4"/>
      <c r="B96" s="204"/>
      <c r="C96" s="19"/>
      <c r="D96" s="39"/>
      <c r="P96" s="112"/>
    </row>
    <row r="97" spans="1:16" x14ac:dyDescent="0.3">
      <c r="D97" s="39"/>
      <c r="P97" s="112"/>
    </row>
    <row r="98" spans="1:16" x14ac:dyDescent="0.3">
      <c r="D98" s="39"/>
      <c r="P98" s="112"/>
    </row>
    <row r="99" spans="1:16" x14ac:dyDescent="0.3">
      <c r="D99" s="39"/>
      <c r="P99" s="112"/>
    </row>
    <row r="100" spans="1:16" x14ac:dyDescent="0.3">
      <c r="A100" s="4"/>
      <c r="B100" s="204"/>
      <c r="C100" s="19"/>
      <c r="D100" s="39"/>
      <c r="P100" s="112"/>
    </row>
    <row r="101" spans="1:16" x14ac:dyDescent="0.3">
      <c r="A101" s="4"/>
      <c r="B101" s="204"/>
      <c r="C101" s="19"/>
      <c r="D101" s="39"/>
      <c r="P101" s="112"/>
    </row>
    <row r="102" spans="1:16" x14ac:dyDescent="0.3">
      <c r="A102" s="4"/>
      <c r="B102" s="204"/>
      <c r="C102" s="19"/>
      <c r="D102" s="39"/>
      <c r="P102" s="112"/>
    </row>
    <row r="103" spans="1:16" x14ac:dyDescent="0.3">
      <c r="A103" s="4"/>
      <c r="B103" s="204"/>
      <c r="C103" s="19"/>
      <c r="D103" s="39"/>
      <c r="P103" s="112"/>
    </row>
    <row r="104" spans="1:16" x14ac:dyDescent="0.3">
      <c r="A104" s="4"/>
      <c r="B104" s="204"/>
      <c r="C104" s="19"/>
      <c r="D104" s="39"/>
      <c r="P104" s="112"/>
    </row>
    <row r="105" spans="1:16" x14ac:dyDescent="0.3">
      <c r="A105" s="4"/>
      <c r="B105" s="204"/>
      <c r="C105" s="19"/>
      <c r="D105" s="39"/>
      <c r="P105" s="112"/>
    </row>
    <row r="106" spans="1:16" x14ac:dyDescent="0.3">
      <c r="A106" s="4"/>
      <c r="B106" s="204"/>
      <c r="C106" s="19"/>
      <c r="D106" s="39"/>
      <c r="P106" s="112"/>
    </row>
    <row r="107" spans="1:16" x14ac:dyDescent="0.3">
      <c r="A107" s="4"/>
      <c r="B107" s="204"/>
      <c r="C107" s="19"/>
      <c r="D107" s="39"/>
      <c r="P107" s="112"/>
    </row>
    <row r="108" spans="1:16" x14ac:dyDescent="0.3">
      <c r="A108" s="4"/>
      <c r="B108" s="204"/>
      <c r="C108" s="19"/>
      <c r="D108" s="39"/>
      <c r="P108" s="112"/>
    </row>
    <row r="109" spans="1:16" x14ac:dyDescent="0.3">
      <c r="A109" s="4"/>
      <c r="B109" s="204"/>
      <c r="C109" s="19"/>
      <c r="D109" s="39"/>
      <c r="P109" s="112"/>
    </row>
    <row r="110" spans="1:16" x14ac:dyDescent="0.3">
      <c r="A110" s="4"/>
      <c r="B110" s="204"/>
      <c r="C110" s="19"/>
      <c r="D110" s="39"/>
      <c r="P110" s="112"/>
    </row>
    <row r="111" spans="1:16" x14ac:dyDescent="0.3">
      <c r="A111" s="4"/>
      <c r="B111" s="204"/>
      <c r="C111" s="19"/>
      <c r="D111" s="39"/>
      <c r="P111" s="112"/>
    </row>
    <row r="112" spans="1:16" x14ac:dyDescent="0.3">
      <c r="A112" s="4"/>
      <c r="B112" s="204"/>
      <c r="C112" s="19"/>
      <c r="D112" s="39"/>
      <c r="P112" s="112"/>
    </row>
    <row r="113" spans="1:16" x14ac:dyDescent="0.3">
      <c r="A113" s="4"/>
      <c r="B113" s="204"/>
      <c r="C113" s="19"/>
      <c r="D113" s="39"/>
      <c r="P113" s="112"/>
    </row>
    <row r="114" spans="1:16" x14ac:dyDescent="0.3">
      <c r="A114" s="4"/>
      <c r="B114" s="204"/>
      <c r="C114" s="19"/>
      <c r="D114" s="39"/>
      <c r="P114" s="112"/>
    </row>
    <row r="115" spans="1:16" x14ac:dyDescent="0.3">
      <c r="A115" s="4"/>
      <c r="B115" s="204"/>
      <c r="C115" s="19"/>
      <c r="D115" s="39"/>
      <c r="P115" s="112"/>
    </row>
    <row r="116" spans="1:16" x14ac:dyDescent="0.3">
      <c r="A116" s="4"/>
      <c r="B116" s="204"/>
      <c r="C116" s="19"/>
      <c r="D116" s="39"/>
      <c r="P116" s="112"/>
    </row>
    <row r="117" spans="1:16" x14ac:dyDescent="0.3">
      <c r="A117" s="4"/>
      <c r="B117" s="204"/>
      <c r="C117" s="19"/>
      <c r="D117" s="39"/>
      <c r="P117" s="112"/>
    </row>
    <row r="118" spans="1:16" x14ac:dyDescent="0.3">
      <c r="A118" s="4"/>
      <c r="B118" s="204"/>
      <c r="C118" s="19"/>
      <c r="D118" s="39"/>
      <c r="P118" s="112"/>
    </row>
    <row r="119" spans="1:16" x14ac:dyDescent="0.3">
      <c r="A119" s="4"/>
      <c r="B119" s="204"/>
      <c r="C119" s="19"/>
      <c r="D119" s="39"/>
      <c r="P119" s="112"/>
    </row>
    <row r="120" spans="1:16" x14ac:dyDescent="0.3">
      <c r="A120" s="4"/>
      <c r="B120" s="204"/>
      <c r="C120" s="19"/>
      <c r="D120" s="39"/>
      <c r="P120" s="112"/>
    </row>
    <row r="121" spans="1:16" x14ac:dyDescent="0.3">
      <c r="A121" s="4"/>
      <c r="B121" s="204"/>
      <c r="C121" s="19"/>
      <c r="D121" s="39"/>
      <c r="P121" s="112"/>
    </row>
    <row r="122" spans="1:16" x14ac:dyDescent="0.3">
      <c r="A122" s="4"/>
      <c r="B122" s="204"/>
      <c r="C122" s="19"/>
      <c r="D122" s="39"/>
      <c r="P122" s="112"/>
    </row>
    <row r="123" spans="1:16" x14ac:dyDescent="0.3">
      <c r="A123" s="4"/>
      <c r="B123" s="204"/>
      <c r="C123" s="19"/>
      <c r="D123" s="39"/>
      <c r="P123" s="112"/>
    </row>
    <row r="124" spans="1:16" x14ac:dyDescent="0.3">
      <c r="A124" s="4"/>
      <c r="B124" s="204"/>
      <c r="C124" s="19"/>
      <c r="D124" s="39"/>
      <c r="P124" s="112"/>
    </row>
    <row r="125" spans="1:16" x14ac:dyDescent="0.3">
      <c r="A125" s="4"/>
      <c r="B125" s="204"/>
      <c r="C125" s="19"/>
      <c r="D125" s="39"/>
      <c r="P125" s="112"/>
    </row>
    <row r="126" spans="1:16" x14ac:dyDescent="0.3">
      <c r="A126" s="4"/>
      <c r="B126" s="204"/>
      <c r="C126" s="19"/>
      <c r="D126" s="39"/>
      <c r="P126" s="112"/>
    </row>
    <row r="127" spans="1:16" x14ac:dyDescent="0.3">
      <c r="A127" s="4"/>
      <c r="B127" s="204"/>
      <c r="C127" s="19"/>
      <c r="D127" s="39"/>
      <c r="P127" s="112"/>
    </row>
    <row r="128" spans="1:16" x14ac:dyDescent="0.3">
      <c r="A128" s="4"/>
      <c r="B128" s="204"/>
      <c r="C128" s="19"/>
      <c r="D128" s="39"/>
      <c r="P128" s="112"/>
    </row>
    <row r="129" spans="1:16" x14ac:dyDescent="0.3">
      <c r="A129" s="4"/>
      <c r="B129" s="204"/>
      <c r="C129" s="19"/>
      <c r="D129" s="39"/>
      <c r="P129" s="112"/>
    </row>
    <row r="130" spans="1:16" x14ac:dyDescent="0.3">
      <c r="A130" s="4"/>
      <c r="B130" s="204"/>
      <c r="C130" s="19"/>
      <c r="D130" s="39"/>
      <c r="P130" s="112"/>
    </row>
    <row r="131" spans="1:16" x14ac:dyDescent="0.3">
      <c r="A131" s="4"/>
      <c r="B131" s="204"/>
      <c r="C131" s="19"/>
      <c r="D131" s="39"/>
      <c r="P131" s="112"/>
    </row>
    <row r="132" spans="1:16" x14ac:dyDescent="0.3">
      <c r="A132" s="4"/>
      <c r="B132" s="204"/>
      <c r="C132" s="19"/>
      <c r="D132" s="39"/>
      <c r="P132" s="112"/>
    </row>
    <row r="133" spans="1:16" x14ac:dyDescent="0.3">
      <c r="A133" s="4"/>
      <c r="B133" s="204"/>
      <c r="C133" s="19"/>
      <c r="D133" s="39"/>
      <c r="P133" s="112"/>
    </row>
    <row r="134" spans="1:16" x14ac:dyDescent="0.3">
      <c r="A134" s="4"/>
      <c r="B134" s="204"/>
      <c r="C134" s="19"/>
      <c r="D134" s="39"/>
      <c r="P134" s="112"/>
    </row>
    <row r="135" spans="1:16" x14ac:dyDescent="0.3">
      <c r="A135" s="4"/>
      <c r="B135" s="204"/>
      <c r="C135" s="19"/>
      <c r="D135" s="39"/>
      <c r="P135" s="112"/>
    </row>
    <row r="136" spans="1:16" x14ac:dyDescent="0.3">
      <c r="A136" s="4"/>
      <c r="B136" s="204"/>
      <c r="C136" s="19"/>
      <c r="D136" s="39"/>
      <c r="P136" s="112"/>
    </row>
    <row r="137" spans="1:16" x14ac:dyDescent="0.3">
      <c r="A137" s="4"/>
      <c r="B137" s="204"/>
      <c r="C137" s="19"/>
      <c r="D137" s="39"/>
      <c r="P137" s="112"/>
    </row>
    <row r="138" spans="1:16" x14ac:dyDescent="0.3">
      <c r="A138" s="4"/>
      <c r="B138" s="204"/>
      <c r="C138" s="19"/>
      <c r="D138" s="39"/>
      <c r="P138" s="112"/>
    </row>
    <row r="139" spans="1:16" x14ac:dyDescent="0.3">
      <c r="A139" s="4"/>
      <c r="B139" s="204"/>
      <c r="C139" s="19"/>
      <c r="D139" s="39"/>
      <c r="P139" s="112"/>
    </row>
    <row r="140" spans="1:16" x14ac:dyDescent="0.3">
      <c r="A140" s="4"/>
      <c r="B140" s="204"/>
      <c r="C140" s="19"/>
      <c r="D140" s="39"/>
      <c r="P140" s="112"/>
    </row>
    <row r="141" spans="1:16" x14ac:dyDescent="0.3">
      <c r="A141" s="4"/>
      <c r="B141" s="204"/>
      <c r="C141" s="19"/>
      <c r="D141" s="39"/>
      <c r="P141" s="112"/>
    </row>
    <row r="142" spans="1:16" x14ac:dyDescent="0.3">
      <c r="A142" s="4"/>
      <c r="B142" s="204"/>
      <c r="C142" s="19"/>
      <c r="D142" s="39"/>
      <c r="P142" s="112"/>
    </row>
    <row r="143" spans="1:16" x14ac:dyDescent="0.3">
      <c r="A143" s="4"/>
      <c r="B143" s="204"/>
      <c r="C143" s="19"/>
      <c r="D143" s="39"/>
      <c r="P143" s="112"/>
    </row>
    <row r="144" spans="1:16" x14ac:dyDescent="0.3">
      <c r="A144" s="4"/>
      <c r="B144" s="204"/>
      <c r="C144" s="19"/>
      <c r="D144" s="39"/>
      <c r="P144" s="112"/>
    </row>
    <row r="145" spans="1:16" x14ac:dyDescent="0.3">
      <c r="A145" s="4"/>
      <c r="B145" s="204"/>
      <c r="C145" s="19"/>
      <c r="D145" s="39"/>
      <c r="P145" s="112"/>
    </row>
    <row r="146" spans="1:16" x14ac:dyDescent="0.3">
      <c r="A146" s="4"/>
      <c r="B146" s="204"/>
      <c r="C146" s="19"/>
      <c r="D146" s="39"/>
      <c r="P146" s="112"/>
    </row>
    <row r="147" spans="1:16" x14ac:dyDescent="0.3">
      <c r="A147" s="4"/>
      <c r="B147" s="204"/>
      <c r="C147" s="19"/>
      <c r="D147" s="39"/>
      <c r="P147" s="112"/>
    </row>
    <row r="148" spans="1:16" x14ac:dyDescent="0.3">
      <c r="A148" s="4"/>
      <c r="B148" s="204"/>
      <c r="C148" s="19"/>
      <c r="D148" s="39"/>
      <c r="P148" s="112"/>
    </row>
    <row r="149" spans="1:16" x14ac:dyDescent="0.3">
      <c r="A149" s="4"/>
      <c r="B149" s="204"/>
      <c r="C149" s="19"/>
      <c r="D149" s="39"/>
      <c r="P149" s="112"/>
    </row>
    <row r="150" spans="1:16" x14ac:dyDescent="0.3">
      <c r="A150" s="4"/>
      <c r="B150" s="204"/>
      <c r="C150" s="19"/>
      <c r="D150" s="39"/>
      <c r="P150" s="112"/>
    </row>
    <row r="151" spans="1:16" x14ac:dyDescent="0.3">
      <c r="A151" s="4"/>
      <c r="B151" s="204"/>
      <c r="C151" s="19"/>
      <c r="D151" s="39"/>
      <c r="P151" s="112"/>
    </row>
    <row r="152" spans="1:16" x14ac:dyDescent="0.3">
      <c r="A152" s="4"/>
      <c r="B152" s="204"/>
      <c r="C152" s="19"/>
      <c r="D152" s="39"/>
      <c r="P152" s="112"/>
    </row>
    <row r="153" spans="1:16" x14ac:dyDescent="0.3">
      <c r="A153" s="4"/>
      <c r="B153" s="204"/>
      <c r="C153" s="19"/>
      <c r="D153" s="39"/>
      <c r="P153" s="112"/>
    </row>
    <row r="154" spans="1:16" x14ac:dyDescent="0.3">
      <c r="A154" s="4"/>
      <c r="B154" s="204"/>
      <c r="C154" s="19"/>
      <c r="D154" s="39"/>
      <c r="P154" s="112"/>
    </row>
    <row r="155" spans="1:16" x14ac:dyDescent="0.3">
      <c r="A155" s="4"/>
      <c r="B155" s="204"/>
      <c r="C155" s="19"/>
      <c r="D155" s="39"/>
      <c r="P155" s="112"/>
    </row>
    <row r="156" spans="1:16" x14ac:dyDescent="0.3">
      <c r="A156" s="4"/>
      <c r="B156" s="204"/>
      <c r="C156" s="19"/>
      <c r="D156" s="39"/>
      <c r="P156" s="112"/>
    </row>
    <row r="157" spans="1:16" x14ac:dyDescent="0.3">
      <c r="A157" s="4"/>
      <c r="B157" s="204"/>
      <c r="C157" s="19"/>
      <c r="D157" s="39"/>
      <c r="P157" s="112"/>
    </row>
    <row r="158" spans="1:16" x14ac:dyDescent="0.3">
      <c r="A158" s="4"/>
      <c r="B158" s="204"/>
      <c r="C158" s="19"/>
      <c r="D158" s="39"/>
      <c r="P158" s="112"/>
    </row>
    <row r="159" spans="1:16" x14ac:dyDescent="0.3">
      <c r="A159" s="4"/>
      <c r="B159" s="204"/>
      <c r="C159" s="19"/>
      <c r="D159" s="39"/>
      <c r="P159" s="112"/>
    </row>
    <row r="160" spans="1:16" x14ac:dyDescent="0.3">
      <c r="A160" s="4"/>
      <c r="B160" s="204"/>
      <c r="C160" s="19"/>
      <c r="D160" s="39"/>
      <c r="P160" s="112"/>
    </row>
    <row r="161" spans="1:16" x14ac:dyDescent="0.3">
      <c r="A161" s="4"/>
      <c r="B161" s="204"/>
      <c r="C161" s="19"/>
      <c r="D161" s="39"/>
      <c r="P161" s="112"/>
    </row>
    <row r="162" spans="1:16" x14ac:dyDescent="0.3">
      <c r="A162" s="4"/>
      <c r="B162" s="204"/>
      <c r="C162" s="19"/>
      <c r="D162" s="39"/>
      <c r="P162" s="112"/>
    </row>
    <row r="163" spans="1:16" x14ac:dyDescent="0.3">
      <c r="A163" s="4"/>
      <c r="B163" s="204"/>
      <c r="C163" s="19"/>
      <c r="D163" s="39"/>
      <c r="P163" s="112"/>
    </row>
    <row r="164" spans="1:16" x14ac:dyDescent="0.3">
      <c r="A164" s="4"/>
      <c r="B164" s="204"/>
      <c r="C164" s="19"/>
      <c r="D164" s="39"/>
      <c r="P164" s="112"/>
    </row>
    <row r="165" spans="1:16" x14ac:dyDescent="0.3">
      <c r="A165" s="4"/>
      <c r="B165" s="204"/>
      <c r="C165" s="19"/>
      <c r="D165" s="39"/>
      <c r="P165" s="112"/>
    </row>
    <row r="166" spans="1:16" x14ac:dyDescent="0.3">
      <c r="A166" s="4"/>
      <c r="B166" s="204"/>
      <c r="C166" s="19"/>
      <c r="D166" s="39"/>
      <c r="P166" s="112"/>
    </row>
    <row r="167" spans="1:16" x14ac:dyDescent="0.3">
      <c r="A167" s="4"/>
      <c r="B167" s="204"/>
      <c r="C167" s="19"/>
      <c r="D167" s="39"/>
      <c r="P167" s="112"/>
    </row>
    <row r="168" spans="1:16" x14ac:dyDescent="0.3">
      <c r="A168" s="4"/>
      <c r="B168" s="204"/>
      <c r="C168" s="19"/>
      <c r="D168" s="39"/>
      <c r="P168" s="112"/>
    </row>
    <row r="169" spans="1:16" x14ac:dyDescent="0.3">
      <c r="A169" s="4"/>
      <c r="B169" s="204"/>
      <c r="C169" s="19"/>
      <c r="D169" s="39"/>
      <c r="P169" s="112"/>
    </row>
    <row r="170" spans="1:16" x14ac:dyDescent="0.3">
      <c r="A170" s="4"/>
      <c r="B170" s="204"/>
      <c r="C170" s="19"/>
      <c r="D170" s="39"/>
      <c r="P170" s="112"/>
    </row>
    <row r="171" spans="1:16" x14ac:dyDescent="0.3">
      <c r="A171" s="4"/>
      <c r="B171" s="204"/>
      <c r="C171" s="19"/>
      <c r="D171" s="39"/>
      <c r="P171" s="112"/>
    </row>
    <row r="172" spans="1:16" x14ac:dyDescent="0.3">
      <c r="A172" s="4"/>
      <c r="B172" s="204"/>
      <c r="C172" s="19"/>
      <c r="D172" s="39"/>
      <c r="P172" s="112"/>
    </row>
    <row r="173" spans="1:16" x14ac:dyDescent="0.3">
      <c r="A173" s="4"/>
      <c r="B173" s="204"/>
      <c r="C173" s="19"/>
      <c r="D173" s="39"/>
      <c r="P173" s="112"/>
    </row>
    <row r="174" spans="1:16" x14ac:dyDescent="0.3">
      <c r="A174" s="4"/>
      <c r="B174" s="204"/>
      <c r="C174" s="19"/>
      <c r="D174" s="39"/>
      <c r="P174" s="112"/>
    </row>
    <row r="175" spans="1:16" x14ac:dyDescent="0.3">
      <c r="A175" s="4"/>
      <c r="B175" s="204"/>
      <c r="C175" s="19"/>
      <c r="D175" s="39"/>
      <c r="P175" s="112"/>
    </row>
    <row r="176" spans="1:16" x14ac:dyDescent="0.3">
      <c r="A176" s="4"/>
      <c r="B176" s="204"/>
      <c r="C176" s="19"/>
      <c r="D176" s="39"/>
      <c r="P176" s="112"/>
    </row>
    <row r="177" spans="1:16" x14ac:dyDescent="0.3">
      <c r="A177" s="4"/>
      <c r="B177" s="204"/>
      <c r="C177" s="19"/>
      <c r="D177" s="39"/>
      <c r="P177" s="112"/>
    </row>
    <row r="178" spans="1:16" x14ac:dyDescent="0.3">
      <c r="A178" s="4"/>
      <c r="B178" s="204"/>
      <c r="C178" s="19"/>
      <c r="D178" s="39"/>
    </row>
    <row r="179" spans="1:16" x14ac:dyDescent="0.3">
      <c r="A179" s="4"/>
      <c r="B179" s="204"/>
      <c r="C179" s="19"/>
      <c r="D179" s="39"/>
      <c r="P179" s="112"/>
    </row>
    <row r="180" spans="1:16" x14ac:dyDescent="0.3">
      <c r="A180" s="4"/>
      <c r="B180" s="204"/>
      <c r="C180" s="19"/>
      <c r="D180" s="39"/>
    </row>
    <row r="181" spans="1:16" x14ac:dyDescent="0.3">
      <c r="A181" s="4"/>
      <c r="B181" s="204"/>
      <c r="C181" s="19"/>
      <c r="D181" s="39"/>
    </row>
    <row r="182" spans="1:16" x14ac:dyDescent="0.3">
      <c r="A182" s="4"/>
      <c r="B182" s="204"/>
      <c r="C182" s="19"/>
      <c r="D182" s="39"/>
    </row>
    <row r="183" spans="1:16" x14ac:dyDescent="0.3">
      <c r="A183" s="4"/>
      <c r="B183" s="204"/>
      <c r="C183" s="19"/>
      <c r="D183" s="39"/>
    </row>
    <row r="184" spans="1:16" x14ac:dyDescent="0.3">
      <c r="A184" s="4"/>
      <c r="B184" s="204"/>
      <c r="C184" s="19"/>
      <c r="D184" s="39"/>
    </row>
    <row r="185" spans="1:16" x14ac:dyDescent="0.3">
      <c r="A185" s="4"/>
      <c r="B185" s="204"/>
      <c r="C185" s="19"/>
      <c r="D185" s="39"/>
    </row>
    <row r="186" spans="1:16" x14ac:dyDescent="0.3">
      <c r="A186" s="4"/>
      <c r="B186" s="204"/>
      <c r="C186" s="19"/>
      <c r="D186" s="39"/>
    </row>
    <row r="187" spans="1:16" x14ac:dyDescent="0.3">
      <c r="A187" s="4"/>
      <c r="B187" s="204"/>
      <c r="C187" s="19"/>
      <c r="D187" s="39"/>
    </row>
    <row r="188" spans="1:16" x14ac:dyDescent="0.3">
      <c r="A188" s="4"/>
      <c r="B188" s="204"/>
      <c r="C188" s="19"/>
      <c r="D188" s="39"/>
    </row>
    <row r="189" spans="1:16" x14ac:dyDescent="0.3">
      <c r="A189" s="4"/>
      <c r="B189" s="204"/>
      <c r="C189" s="19"/>
      <c r="D189" s="39"/>
    </row>
    <row r="190" spans="1:16" x14ac:dyDescent="0.3">
      <c r="A190" s="4"/>
      <c r="B190" s="204"/>
      <c r="C190" s="19"/>
      <c r="D190" s="39"/>
    </row>
    <row r="191" spans="1:16" x14ac:dyDescent="0.3">
      <c r="A191" s="4"/>
      <c r="B191" s="204"/>
      <c r="C191" s="19"/>
      <c r="D191" s="39"/>
    </row>
    <row r="192" spans="1:16" x14ac:dyDescent="0.3">
      <c r="A192" s="4"/>
      <c r="B192" s="204"/>
      <c r="C192" s="19"/>
      <c r="D192" s="39"/>
    </row>
    <row r="193" spans="1:4" x14ac:dyDescent="0.3">
      <c r="A193" s="4"/>
      <c r="B193" s="204"/>
      <c r="C193" s="19"/>
      <c r="D193" s="39"/>
    </row>
    <row r="194" spans="1:4" x14ac:dyDescent="0.3">
      <c r="A194" s="4"/>
      <c r="B194" s="204"/>
      <c r="C194" s="19"/>
      <c r="D194" s="39"/>
    </row>
    <row r="195" spans="1:4" x14ac:dyDescent="0.3">
      <c r="A195" s="4"/>
      <c r="B195" s="204"/>
      <c r="C195" s="19"/>
      <c r="D195" s="39"/>
    </row>
    <row r="196" spans="1:4" x14ac:dyDescent="0.3">
      <c r="A196" s="4"/>
      <c r="B196" s="204"/>
      <c r="C196" s="19"/>
      <c r="D196" s="39"/>
    </row>
    <row r="197" spans="1:4" x14ac:dyDescent="0.3">
      <c r="A197" s="4"/>
      <c r="B197" s="204"/>
      <c r="C197" s="19"/>
      <c r="D197" s="39"/>
    </row>
    <row r="198" spans="1:4" x14ac:dyDescent="0.3">
      <c r="A198" s="4"/>
      <c r="B198" s="204"/>
      <c r="C198" s="19"/>
      <c r="D198" s="39"/>
    </row>
    <row r="199" spans="1:4" x14ac:dyDescent="0.3">
      <c r="A199" s="4"/>
      <c r="B199" s="204"/>
      <c r="C199" s="19"/>
      <c r="D199" s="39"/>
    </row>
    <row r="200" spans="1:4" x14ac:dyDescent="0.3">
      <c r="A200" s="4"/>
      <c r="B200" s="204"/>
      <c r="C200" s="19"/>
      <c r="D200" s="39"/>
    </row>
    <row r="201" spans="1:4" x14ac:dyDescent="0.3">
      <c r="A201" s="4"/>
      <c r="B201" s="204"/>
      <c r="C201" s="19"/>
      <c r="D201" s="39"/>
    </row>
    <row r="202" spans="1:4" x14ac:dyDescent="0.3">
      <c r="A202" s="4"/>
      <c r="B202" s="204"/>
      <c r="C202" s="19"/>
      <c r="D202" s="39"/>
    </row>
    <row r="203" spans="1:4" x14ac:dyDescent="0.3">
      <c r="A203" s="4"/>
      <c r="B203" s="204"/>
      <c r="C203" s="19"/>
      <c r="D203" s="39"/>
    </row>
    <row r="204" spans="1:4" x14ac:dyDescent="0.3">
      <c r="A204" s="4"/>
      <c r="B204" s="204"/>
      <c r="C204" s="19"/>
      <c r="D204" s="39"/>
    </row>
    <row r="205" spans="1:4" x14ac:dyDescent="0.3">
      <c r="A205" s="4"/>
      <c r="B205" s="204"/>
      <c r="C205" s="19"/>
      <c r="D205" s="39"/>
    </row>
    <row r="206" spans="1:4" x14ac:dyDescent="0.3">
      <c r="A206" s="4"/>
      <c r="B206" s="204"/>
      <c r="C206" s="19"/>
      <c r="D206" s="39"/>
    </row>
    <row r="207" spans="1:4" x14ac:dyDescent="0.3">
      <c r="A207" s="4"/>
      <c r="B207" s="204"/>
      <c r="C207" s="19"/>
      <c r="D207" s="39"/>
    </row>
    <row r="208" spans="1:4" x14ac:dyDescent="0.3">
      <c r="A208" s="4"/>
      <c r="B208" s="204"/>
      <c r="C208" s="19"/>
      <c r="D208" s="39"/>
    </row>
    <row r="209" spans="1:4" x14ac:dyDescent="0.3">
      <c r="A209" s="4"/>
      <c r="B209" s="204"/>
      <c r="C209" s="19"/>
      <c r="D209" s="39"/>
    </row>
    <row r="210" spans="1:4" x14ac:dyDescent="0.3">
      <c r="A210" s="4"/>
      <c r="B210" s="204"/>
      <c r="C210" s="19"/>
      <c r="D210" s="39"/>
    </row>
    <row r="211" spans="1:4" x14ac:dyDescent="0.3">
      <c r="A211" s="4"/>
      <c r="B211" s="204"/>
      <c r="C211" s="19"/>
      <c r="D211" s="39"/>
    </row>
    <row r="212" spans="1:4" x14ac:dyDescent="0.3">
      <c r="D212" s="39"/>
    </row>
    <row r="213" spans="1:4" x14ac:dyDescent="0.3">
      <c r="D213" s="39"/>
    </row>
    <row r="214" spans="1:4" x14ac:dyDescent="0.3">
      <c r="D214" s="39"/>
    </row>
    <row r="215" spans="1:4" x14ac:dyDescent="0.3">
      <c r="D215" s="39"/>
    </row>
    <row r="216" spans="1:4" x14ac:dyDescent="0.3">
      <c r="D216" s="39"/>
    </row>
    <row r="217" spans="1:4" x14ac:dyDescent="0.3">
      <c r="D217" s="39"/>
    </row>
    <row r="218" spans="1:4" x14ac:dyDescent="0.3">
      <c r="D218" s="39"/>
    </row>
    <row r="219" spans="1:4" x14ac:dyDescent="0.3">
      <c r="D219" s="39"/>
    </row>
    <row r="220" spans="1:4" x14ac:dyDescent="0.3">
      <c r="D220" s="39"/>
    </row>
    <row r="221" spans="1:4" x14ac:dyDescent="0.3">
      <c r="D221" s="39"/>
    </row>
    <row r="222" spans="1:4" x14ac:dyDescent="0.3">
      <c r="D222" s="39"/>
    </row>
    <row r="223" spans="1:4" x14ac:dyDescent="0.3">
      <c r="D223" s="39"/>
    </row>
    <row r="224" spans="1:4" x14ac:dyDescent="0.3">
      <c r="D224" s="39"/>
    </row>
    <row r="225" spans="4:4" x14ac:dyDescent="0.3">
      <c r="D225" s="39"/>
    </row>
    <row r="226" spans="4:4" x14ac:dyDescent="0.3">
      <c r="D226" s="39"/>
    </row>
    <row r="227" spans="4:4" x14ac:dyDescent="0.3">
      <c r="D227" s="39"/>
    </row>
    <row r="228" spans="4:4" x14ac:dyDescent="0.3">
      <c r="D228" s="39"/>
    </row>
    <row r="229" spans="4:4" x14ac:dyDescent="0.3">
      <c r="D229" s="39"/>
    </row>
    <row r="230" spans="4:4" x14ac:dyDescent="0.3">
      <c r="D230" s="39"/>
    </row>
    <row r="231" spans="4:4" x14ac:dyDescent="0.3">
      <c r="D231" s="39"/>
    </row>
    <row r="232" spans="4:4" x14ac:dyDescent="0.3">
      <c r="D232" s="39"/>
    </row>
    <row r="233" spans="4:4" x14ac:dyDescent="0.3">
      <c r="D233" s="39"/>
    </row>
    <row r="234" spans="4:4" x14ac:dyDescent="0.3">
      <c r="D234" s="39"/>
    </row>
    <row r="235" spans="4:4" x14ac:dyDescent="0.3">
      <c r="D235" s="39"/>
    </row>
    <row r="236" spans="4:4" x14ac:dyDescent="0.3">
      <c r="D236" s="39"/>
    </row>
    <row r="237" spans="4:4" x14ac:dyDescent="0.3">
      <c r="D237" s="39"/>
    </row>
    <row r="238" spans="4:4" x14ac:dyDescent="0.3">
      <c r="D238" s="39"/>
    </row>
    <row r="239" spans="4:4" x14ac:dyDescent="0.3">
      <c r="D239" s="39"/>
    </row>
    <row r="240" spans="4:4" x14ac:dyDescent="0.3">
      <c r="D240" s="39"/>
    </row>
    <row r="241" spans="4:4" x14ac:dyDescent="0.3">
      <c r="D241" s="39"/>
    </row>
    <row r="242" spans="4:4" x14ac:dyDescent="0.3">
      <c r="D242" s="39"/>
    </row>
    <row r="243" spans="4:4" x14ac:dyDescent="0.3">
      <c r="D243" s="39"/>
    </row>
    <row r="244" spans="4:4" x14ac:dyDescent="0.3">
      <c r="D244" s="39"/>
    </row>
    <row r="245" spans="4:4" x14ac:dyDescent="0.3">
      <c r="D245" s="39"/>
    </row>
    <row r="246" spans="4:4" x14ac:dyDescent="0.3">
      <c r="D246" s="39"/>
    </row>
    <row r="247" spans="4:4" x14ac:dyDescent="0.3">
      <c r="D247" s="39"/>
    </row>
    <row r="248" spans="4:4" x14ac:dyDescent="0.3">
      <c r="D248" s="39"/>
    </row>
    <row r="249" spans="4:4" x14ac:dyDescent="0.3">
      <c r="D249" s="39"/>
    </row>
    <row r="250" spans="4:4" x14ac:dyDescent="0.3">
      <c r="D250" s="39"/>
    </row>
    <row r="251" spans="4:4" x14ac:dyDescent="0.3">
      <c r="D251" s="39"/>
    </row>
    <row r="252" spans="4:4" x14ac:dyDescent="0.3">
      <c r="D252" s="39"/>
    </row>
    <row r="253" spans="4:4" x14ac:dyDescent="0.3">
      <c r="D253" s="39"/>
    </row>
    <row r="254" spans="4:4" x14ac:dyDescent="0.3">
      <c r="D254" s="39"/>
    </row>
    <row r="255" spans="4:4" x14ac:dyDescent="0.3">
      <c r="D255" s="39"/>
    </row>
    <row r="256" spans="4:4" x14ac:dyDescent="0.3">
      <c r="D256" s="39"/>
    </row>
    <row r="257" spans="4:4" x14ac:dyDescent="0.3">
      <c r="D257" s="39"/>
    </row>
    <row r="258" spans="4:4" x14ac:dyDescent="0.3">
      <c r="D258" s="39"/>
    </row>
    <row r="259" spans="4:4" x14ac:dyDescent="0.3">
      <c r="D259" s="39"/>
    </row>
    <row r="260" spans="4:4" x14ac:dyDescent="0.3">
      <c r="D260" s="39"/>
    </row>
    <row r="261" spans="4:4" x14ac:dyDescent="0.3">
      <c r="D261" s="39"/>
    </row>
    <row r="262" spans="4:4" x14ac:dyDescent="0.3">
      <c r="D262" s="39"/>
    </row>
    <row r="263" spans="4:4" x14ac:dyDescent="0.3">
      <c r="D263" s="39"/>
    </row>
    <row r="264" spans="4:4" x14ac:dyDescent="0.3">
      <c r="D264" s="39"/>
    </row>
    <row r="265" spans="4:4" x14ac:dyDescent="0.3">
      <c r="D265" s="39"/>
    </row>
    <row r="266" spans="4:4" x14ac:dyDescent="0.3">
      <c r="D266" s="39"/>
    </row>
    <row r="267" spans="4:4" x14ac:dyDescent="0.3">
      <c r="D267" s="39"/>
    </row>
    <row r="268" spans="4:4" x14ac:dyDescent="0.3">
      <c r="D268" s="39"/>
    </row>
    <row r="269" spans="4:4" x14ac:dyDescent="0.3">
      <c r="D269" s="39"/>
    </row>
    <row r="270" spans="4:4" x14ac:dyDescent="0.3">
      <c r="D270" s="39"/>
    </row>
    <row r="271" spans="4:4" x14ac:dyDescent="0.3">
      <c r="D271" s="39"/>
    </row>
    <row r="272" spans="4:4" x14ac:dyDescent="0.3">
      <c r="D272" s="39"/>
    </row>
    <row r="273" spans="4:4" x14ac:dyDescent="0.3">
      <c r="D273" s="39"/>
    </row>
    <row r="274" spans="4:4" x14ac:dyDescent="0.3">
      <c r="D274" s="39"/>
    </row>
    <row r="275" spans="4:4" x14ac:dyDescent="0.3">
      <c r="D275" s="39"/>
    </row>
    <row r="276" spans="4:4" x14ac:dyDescent="0.3">
      <c r="D276" s="39"/>
    </row>
    <row r="277" spans="4:4" x14ac:dyDescent="0.3">
      <c r="D277" s="39"/>
    </row>
    <row r="278" spans="4:4" x14ac:dyDescent="0.3">
      <c r="D278" s="39"/>
    </row>
    <row r="279" spans="4:4" x14ac:dyDescent="0.3">
      <c r="D279" s="39"/>
    </row>
    <row r="280" spans="4:4" x14ac:dyDescent="0.3">
      <c r="D280" s="39"/>
    </row>
    <row r="281" spans="4:4" x14ac:dyDescent="0.3">
      <c r="D281" s="39"/>
    </row>
    <row r="282" spans="4:4" x14ac:dyDescent="0.3">
      <c r="D282" s="39"/>
    </row>
    <row r="283" spans="4:4" x14ac:dyDescent="0.3">
      <c r="D283" s="39"/>
    </row>
    <row r="284" spans="4:4" x14ac:dyDescent="0.3">
      <c r="D284" s="39"/>
    </row>
    <row r="285" spans="4:4" x14ac:dyDescent="0.3">
      <c r="D285" s="39"/>
    </row>
    <row r="286" spans="4:4" x14ac:dyDescent="0.3">
      <c r="D286" s="39"/>
    </row>
    <row r="287" spans="4:4" x14ac:dyDescent="0.3">
      <c r="D287" s="39"/>
    </row>
    <row r="288" spans="4:4" x14ac:dyDescent="0.3">
      <c r="D288" s="39"/>
    </row>
    <row r="289" spans="4:4" x14ac:dyDescent="0.3">
      <c r="D289" s="39"/>
    </row>
    <row r="290" spans="4:4" x14ac:dyDescent="0.3">
      <c r="D290" s="39"/>
    </row>
    <row r="291" spans="4:4" x14ac:dyDescent="0.3">
      <c r="D291" s="39"/>
    </row>
    <row r="292" spans="4:4" x14ac:dyDescent="0.3">
      <c r="D292" s="39"/>
    </row>
    <row r="293" spans="4:4" x14ac:dyDescent="0.3">
      <c r="D293" s="39"/>
    </row>
    <row r="294" spans="4:4" x14ac:dyDescent="0.3">
      <c r="D294" s="39"/>
    </row>
    <row r="295" spans="4:4" x14ac:dyDescent="0.3">
      <c r="D295" s="39"/>
    </row>
    <row r="296" spans="4:4" x14ac:dyDescent="0.3">
      <c r="D296" s="39"/>
    </row>
    <row r="297" spans="4:4" x14ac:dyDescent="0.3">
      <c r="D297" s="39"/>
    </row>
    <row r="298" spans="4:4" x14ac:dyDescent="0.3">
      <c r="D298" s="39"/>
    </row>
    <row r="299" spans="4:4" x14ac:dyDescent="0.3">
      <c r="D299" s="39"/>
    </row>
    <row r="300" spans="4:4" x14ac:dyDescent="0.3">
      <c r="D300" s="39"/>
    </row>
    <row r="301" spans="4:4" x14ac:dyDescent="0.3">
      <c r="D301" s="39"/>
    </row>
    <row r="302" spans="4:4" x14ac:dyDescent="0.3">
      <c r="D302" s="39"/>
    </row>
    <row r="303" spans="4:4" x14ac:dyDescent="0.3">
      <c r="D303" s="39"/>
    </row>
    <row r="304" spans="4:4" x14ac:dyDescent="0.3">
      <c r="D304" s="39"/>
    </row>
    <row r="305" spans="4:4" x14ac:dyDescent="0.3">
      <c r="D305" s="39"/>
    </row>
    <row r="306" spans="4:4" x14ac:dyDescent="0.3">
      <c r="D306" s="39"/>
    </row>
    <row r="307" spans="4:4" x14ac:dyDescent="0.3">
      <c r="D307" s="39"/>
    </row>
    <row r="308" spans="4:4" x14ac:dyDescent="0.3">
      <c r="D308" s="39"/>
    </row>
    <row r="309" spans="4:4" x14ac:dyDescent="0.3">
      <c r="D309" s="39"/>
    </row>
    <row r="310" spans="4:4" x14ac:dyDescent="0.3">
      <c r="D310" s="39"/>
    </row>
    <row r="311" spans="4:4" x14ac:dyDescent="0.3">
      <c r="D311" s="39"/>
    </row>
    <row r="312" spans="4:4" x14ac:dyDescent="0.3">
      <c r="D312" s="39"/>
    </row>
    <row r="313" spans="4:4" x14ac:dyDescent="0.3">
      <c r="D313" s="39"/>
    </row>
    <row r="314" spans="4:4" x14ac:dyDescent="0.3">
      <c r="D314" s="39"/>
    </row>
    <row r="315" spans="4:4" x14ac:dyDescent="0.3">
      <c r="D315" s="39"/>
    </row>
    <row r="316" spans="4:4" x14ac:dyDescent="0.3">
      <c r="D316" s="39"/>
    </row>
    <row r="317" spans="4:4" x14ac:dyDescent="0.3">
      <c r="D317" s="39"/>
    </row>
    <row r="318" spans="4:4" x14ac:dyDescent="0.3">
      <c r="D318" s="39"/>
    </row>
    <row r="319" spans="4:4" x14ac:dyDescent="0.3">
      <c r="D319" s="39"/>
    </row>
    <row r="320" spans="4:4" x14ac:dyDescent="0.3">
      <c r="D320" s="39"/>
    </row>
    <row r="321" spans="4:4" x14ac:dyDescent="0.3">
      <c r="D321" s="39"/>
    </row>
    <row r="322" spans="4:4" x14ac:dyDescent="0.3">
      <c r="D322" s="39"/>
    </row>
    <row r="323" spans="4:4" x14ac:dyDescent="0.3">
      <c r="D323" s="39"/>
    </row>
    <row r="324" spans="4:4" x14ac:dyDescent="0.3">
      <c r="D324" s="39"/>
    </row>
    <row r="325" spans="4:4" x14ac:dyDescent="0.3">
      <c r="D325" s="39"/>
    </row>
    <row r="326" spans="4:4" x14ac:dyDescent="0.3">
      <c r="D326" s="39"/>
    </row>
    <row r="327" spans="4:4" x14ac:dyDescent="0.3">
      <c r="D327" s="39"/>
    </row>
    <row r="328" spans="4:4" x14ac:dyDescent="0.3">
      <c r="D328" s="39"/>
    </row>
    <row r="329" spans="4:4" x14ac:dyDescent="0.3">
      <c r="D329" s="39"/>
    </row>
    <row r="330" spans="4:4" x14ac:dyDescent="0.3">
      <c r="D330" s="39"/>
    </row>
    <row r="331" spans="4:4" x14ac:dyDescent="0.3">
      <c r="D331" s="39"/>
    </row>
    <row r="332" spans="4:4" x14ac:dyDescent="0.3">
      <c r="D332" s="39"/>
    </row>
    <row r="333" spans="4:4" x14ac:dyDescent="0.3">
      <c r="D333" s="39"/>
    </row>
    <row r="334" spans="4:4" x14ac:dyDescent="0.3">
      <c r="D334" s="39"/>
    </row>
    <row r="335" spans="4:4" x14ac:dyDescent="0.3">
      <c r="D335" s="39"/>
    </row>
    <row r="336" spans="4:4" x14ac:dyDescent="0.3">
      <c r="D336" s="39"/>
    </row>
    <row r="337" spans="4:4" x14ac:dyDescent="0.3">
      <c r="D337" s="39"/>
    </row>
    <row r="338" spans="4:4" x14ac:dyDescent="0.3">
      <c r="D338" s="39"/>
    </row>
    <row r="339" spans="4:4" x14ac:dyDescent="0.3">
      <c r="D339" s="39"/>
    </row>
    <row r="340" spans="4:4" x14ac:dyDescent="0.3">
      <c r="D340" s="39"/>
    </row>
    <row r="341" spans="4:4" x14ac:dyDescent="0.3">
      <c r="D341" s="39"/>
    </row>
    <row r="342" spans="4:4" x14ac:dyDescent="0.3">
      <c r="D342" s="39"/>
    </row>
    <row r="343" spans="4:4" x14ac:dyDescent="0.3">
      <c r="D343" s="39"/>
    </row>
    <row r="344" spans="4:4" x14ac:dyDescent="0.3">
      <c r="D344" s="39"/>
    </row>
    <row r="345" spans="4:4" x14ac:dyDescent="0.3">
      <c r="D345" s="39"/>
    </row>
    <row r="346" spans="4:4" x14ac:dyDescent="0.3">
      <c r="D346" s="39"/>
    </row>
    <row r="347" spans="4:4" x14ac:dyDescent="0.3">
      <c r="D347" s="39"/>
    </row>
    <row r="348" spans="4:4" x14ac:dyDescent="0.3">
      <c r="D348" s="39"/>
    </row>
    <row r="349" spans="4:4" x14ac:dyDescent="0.3">
      <c r="D349" s="39"/>
    </row>
    <row r="350" spans="4:4" x14ac:dyDescent="0.3">
      <c r="D350" s="39"/>
    </row>
    <row r="351" spans="4:4" x14ac:dyDescent="0.3">
      <c r="D351" s="39"/>
    </row>
    <row r="352" spans="4:4" x14ac:dyDescent="0.3">
      <c r="D352" s="39"/>
    </row>
    <row r="353" spans="4:4" x14ac:dyDescent="0.3">
      <c r="D353" s="39"/>
    </row>
    <row r="354" spans="4:4" x14ac:dyDescent="0.3">
      <c r="D354" s="39"/>
    </row>
    <row r="355" spans="4:4" x14ac:dyDescent="0.3">
      <c r="D355" s="39"/>
    </row>
    <row r="356" spans="4:4" x14ac:dyDescent="0.3">
      <c r="D356" s="39"/>
    </row>
    <row r="357" spans="4:4" x14ac:dyDescent="0.3">
      <c r="D357" s="39"/>
    </row>
    <row r="358" spans="4:4" x14ac:dyDescent="0.3">
      <c r="D358" s="39"/>
    </row>
    <row r="359" spans="4:4" x14ac:dyDescent="0.3">
      <c r="D359" s="39"/>
    </row>
    <row r="360" spans="4:4" x14ac:dyDescent="0.3">
      <c r="D360" s="39"/>
    </row>
    <row r="361" spans="4:4" x14ac:dyDescent="0.3">
      <c r="D361" s="39"/>
    </row>
    <row r="362" spans="4:4" x14ac:dyDescent="0.3">
      <c r="D362" s="39"/>
    </row>
    <row r="363" spans="4:4" x14ac:dyDescent="0.3">
      <c r="D363" s="39"/>
    </row>
    <row r="364" spans="4:4" x14ac:dyDescent="0.3">
      <c r="D364" s="39"/>
    </row>
    <row r="365" spans="4:4" x14ac:dyDescent="0.3">
      <c r="D365" s="39"/>
    </row>
    <row r="366" spans="4:4" x14ac:dyDescent="0.3">
      <c r="D366" s="39"/>
    </row>
    <row r="367" spans="4:4" x14ac:dyDescent="0.3">
      <c r="D367" s="39"/>
    </row>
    <row r="368" spans="4:4" x14ac:dyDescent="0.3">
      <c r="D368" s="39"/>
    </row>
    <row r="369" spans="4:4" x14ac:dyDescent="0.3">
      <c r="D369" s="39"/>
    </row>
    <row r="370" spans="4:4" x14ac:dyDescent="0.3">
      <c r="D370" s="39"/>
    </row>
    <row r="371" spans="4:4" x14ac:dyDescent="0.3">
      <c r="D371" s="39"/>
    </row>
    <row r="372" spans="4:4" x14ac:dyDescent="0.3">
      <c r="D372" s="39"/>
    </row>
    <row r="373" spans="4:4" x14ac:dyDescent="0.3">
      <c r="D373" s="39"/>
    </row>
    <row r="374" spans="4:4" x14ac:dyDescent="0.3">
      <c r="D374" s="39"/>
    </row>
    <row r="375" spans="4:4" x14ac:dyDescent="0.3">
      <c r="D375" s="39"/>
    </row>
    <row r="376" spans="4:4" x14ac:dyDescent="0.3">
      <c r="D376" s="39"/>
    </row>
    <row r="377" spans="4:4" x14ac:dyDescent="0.3">
      <c r="D377" s="39"/>
    </row>
    <row r="378" spans="4:4" x14ac:dyDescent="0.3">
      <c r="D378" s="39"/>
    </row>
    <row r="379" spans="4:4" x14ac:dyDescent="0.3">
      <c r="D379" s="39"/>
    </row>
    <row r="380" spans="4:4" x14ac:dyDescent="0.3">
      <c r="D380" s="39"/>
    </row>
    <row r="381" spans="4:4" x14ac:dyDescent="0.3">
      <c r="D381" s="39"/>
    </row>
    <row r="382" spans="4:4" x14ac:dyDescent="0.3">
      <c r="D382" s="39"/>
    </row>
    <row r="383" spans="4:4" x14ac:dyDescent="0.3">
      <c r="D383" s="39"/>
    </row>
    <row r="384" spans="4:4" x14ac:dyDescent="0.3">
      <c r="D384" s="39"/>
    </row>
    <row r="385" spans="4:4" x14ac:dyDescent="0.3">
      <c r="D385" s="39"/>
    </row>
    <row r="386" spans="4:4" x14ac:dyDescent="0.3">
      <c r="D386" s="39"/>
    </row>
    <row r="387" spans="4:4" x14ac:dyDescent="0.3">
      <c r="D387" s="39"/>
    </row>
    <row r="388" spans="4:4" x14ac:dyDescent="0.3">
      <c r="D388" s="39"/>
    </row>
    <row r="389" spans="4:4" x14ac:dyDescent="0.3">
      <c r="D389" s="39"/>
    </row>
    <row r="390" spans="4:4" x14ac:dyDescent="0.3">
      <c r="D390" s="39"/>
    </row>
    <row r="391" spans="4:4" x14ac:dyDescent="0.3">
      <c r="D391" s="39"/>
    </row>
    <row r="392" spans="4:4" x14ac:dyDescent="0.3">
      <c r="D392" s="39"/>
    </row>
    <row r="393" spans="4:4" x14ac:dyDescent="0.3">
      <c r="D393" s="39"/>
    </row>
    <row r="394" spans="4:4" x14ac:dyDescent="0.3">
      <c r="D394" s="39"/>
    </row>
    <row r="395" spans="4:4" x14ac:dyDescent="0.3">
      <c r="D395" s="39"/>
    </row>
    <row r="396" spans="4:4" x14ac:dyDescent="0.3">
      <c r="D396" s="39"/>
    </row>
    <row r="397" spans="4:4" x14ac:dyDescent="0.3">
      <c r="D397" s="39"/>
    </row>
    <row r="398" spans="4:4" x14ac:dyDescent="0.3">
      <c r="D398" s="39"/>
    </row>
    <row r="399" spans="4:4" x14ac:dyDescent="0.3">
      <c r="D399" s="39"/>
    </row>
    <row r="400" spans="4:4" x14ac:dyDescent="0.3">
      <c r="D400" s="39"/>
    </row>
    <row r="401" spans="4:4" x14ac:dyDescent="0.3">
      <c r="D401" s="39"/>
    </row>
    <row r="402" spans="4:4" x14ac:dyDescent="0.3">
      <c r="D402" s="39"/>
    </row>
    <row r="403" spans="4:4" x14ac:dyDescent="0.3">
      <c r="D403" s="39"/>
    </row>
    <row r="404" spans="4:4" x14ac:dyDescent="0.3">
      <c r="D404" s="39"/>
    </row>
    <row r="405" spans="4:4" x14ac:dyDescent="0.3">
      <c r="D405" s="39"/>
    </row>
    <row r="406" spans="4:4" x14ac:dyDescent="0.3">
      <c r="D406" s="39"/>
    </row>
    <row r="407" spans="4:4" x14ac:dyDescent="0.3">
      <c r="D407" s="39"/>
    </row>
    <row r="408" spans="4:4" x14ac:dyDescent="0.3">
      <c r="D408" s="39"/>
    </row>
    <row r="409" spans="4:4" x14ac:dyDescent="0.3">
      <c r="D409" s="39"/>
    </row>
    <row r="410" spans="4:4" x14ac:dyDescent="0.3">
      <c r="D410" s="39"/>
    </row>
    <row r="411" spans="4:4" x14ac:dyDescent="0.3">
      <c r="D411" s="39"/>
    </row>
    <row r="412" spans="4:4" x14ac:dyDescent="0.3">
      <c r="D412" s="39"/>
    </row>
    <row r="413" spans="4:4" x14ac:dyDescent="0.3">
      <c r="D413" s="39"/>
    </row>
    <row r="414" spans="4:4" x14ac:dyDescent="0.3">
      <c r="D414" s="39"/>
    </row>
    <row r="415" spans="4:4" x14ac:dyDescent="0.3">
      <c r="D415" s="39"/>
    </row>
    <row r="416" spans="4:4" x14ac:dyDescent="0.3">
      <c r="D416" s="39"/>
    </row>
    <row r="417" spans="4:4" x14ac:dyDescent="0.3">
      <c r="D417" s="39"/>
    </row>
    <row r="418" spans="4:4" x14ac:dyDescent="0.3">
      <c r="D418" s="39"/>
    </row>
    <row r="419" spans="4:4" x14ac:dyDescent="0.3">
      <c r="D419" s="39"/>
    </row>
    <row r="420" spans="4:4" x14ac:dyDescent="0.3">
      <c r="D420" s="39"/>
    </row>
    <row r="421" spans="4:4" x14ac:dyDescent="0.3">
      <c r="D421" s="39"/>
    </row>
    <row r="422" spans="4:4" x14ac:dyDescent="0.3">
      <c r="D422" s="39"/>
    </row>
    <row r="423" spans="4:4" x14ac:dyDescent="0.3">
      <c r="D423" s="39"/>
    </row>
    <row r="424" spans="4:4" x14ac:dyDescent="0.3">
      <c r="D424" s="39"/>
    </row>
    <row r="425" spans="4:4" x14ac:dyDescent="0.3">
      <c r="D425" s="39"/>
    </row>
    <row r="426" spans="4:4" x14ac:dyDescent="0.3">
      <c r="D426" s="39"/>
    </row>
    <row r="427" spans="4:4" x14ac:dyDescent="0.3">
      <c r="D427" s="39"/>
    </row>
    <row r="428" spans="4:4" x14ac:dyDescent="0.3">
      <c r="D428" s="39"/>
    </row>
    <row r="429" spans="4:4" x14ac:dyDescent="0.3">
      <c r="D429" s="39"/>
    </row>
    <row r="430" spans="4:4" x14ac:dyDescent="0.3">
      <c r="D430" s="39"/>
    </row>
    <row r="431" spans="4:4" x14ac:dyDescent="0.3">
      <c r="D431" s="39"/>
    </row>
    <row r="432" spans="4:4" x14ac:dyDescent="0.3">
      <c r="D432" s="39"/>
    </row>
    <row r="433" spans="4:4" x14ac:dyDescent="0.3">
      <c r="D433" s="39"/>
    </row>
    <row r="434" spans="4:4" x14ac:dyDescent="0.3">
      <c r="D434" s="39"/>
    </row>
    <row r="435" spans="4:4" x14ac:dyDescent="0.3">
      <c r="D435" s="39"/>
    </row>
    <row r="436" spans="4:4" x14ac:dyDescent="0.3">
      <c r="D436" s="39"/>
    </row>
    <row r="437" spans="4:4" x14ac:dyDescent="0.3">
      <c r="D437" s="39"/>
    </row>
    <row r="438" spans="4:4" x14ac:dyDescent="0.3">
      <c r="D438" s="39"/>
    </row>
    <row r="439" spans="4:4" x14ac:dyDescent="0.3">
      <c r="D439" s="39"/>
    </row>
    <row r="440" spans="4:4" x14ac:dyDescent="0.3">
      <c r="D440" s="39"/>
    </row>
    <row r="441" spans="4:4" x14ac:dyDescent="0.3">
      <c r="D441" s="39"/>
    </row>
    <row r="442" spans="4:4" x14ac:dyDescent="0.3">
      <c r="D442" s="39"/>
    </row>
    <row r="443" spans="4:4" x14ac:dyDescent="0.3">
      <c r="D443" s="39"/>
    </row>
    <row r="444" spans="4:4" x14ac:dyDescent="0.3">
      <c r="D444" s="39"/>
    </row>
    <row r="445" spans="4:4" x14ac:dyDescent="0.3">
      <c r="D445" s="39"/>
    </row>
    <row r="446" spans="4:4" x14ac:dyDescent="0.3">
      <c r="D446" s="39"/>
    </row>
    <row r="447" spans="4:4" x14ac:dyDescent="0.3">
      <c r="D447" s="39"/>
    </row>
    <row r="448" spans="4:4" x14ac:dyDescent="0.3">
      <c r="D448" s="39"/>
    </row>
    <row r="449" spans="4:4" x14ac:dyDescent="0.3">
      <c r="D449" s="39"/>
    </row>
    <row r="450" spans="4:4" x14ac:dyDescent="0.3">
      <c r="D450" s="39"/>
    </row>
    <row r="451" spans="4:4" x14ac:dyDescent="0.3">
      <c r="D451" s="39"/>
    </row>
    <row r="452" spans="4:4" x14ac:dyDescent="0.3">
      <c r="D452" s="39"/>
    </row>
    <row r="453" spans="4:4" x14ac:dyDescent="0.3">
      <c r="D453" s="39"/>
    </row>
    <row r="454" spans="4:4" x14ac:dyDescent="0.3">
      <c r="D454" s="39"/>
    </row>
    <row r="455" spans="4:4" x14ac:dyDescent="0.3">
      <c r="D455" s="39"/>
    </row>
    <row r="456" spans="4:4" x14ac:dyDescent="0.3">
      <c r="D456" s="39"/>
    </row>
    <row r="457" spans="4:4" x14ac:dyDescent="0.3">
      <c r="D457" s="39"/>
    </row>
    <row r="458" spans="4:4" x14ac:dyDescent="0.3">
      <c r="D458" s="39"/>
    </row>
    <row r="459" spans="4:4" x14ac:dyDescent="0.3">
      <c r="D459" s="39"/>
    </row>
    <row r="460" spans="4:4" x14ac:dyDescent="0.3">
      <c r="D460" s="39"/>
    </row>
    <row r="461" spans="4:4" x14ac:dyDescent="0.3">
      <c r="D461" s="39"/>
    </row>
    <row r="462" spans="4:4" x14ac:dyDescent="0.3">
      <c r="D462" s="39"/>
    </row>
    <row r="463" spans="4:4" x14ac:dyDescent="0.3">
      <c r="D463" s="39"/>
    </row>
    <row r="464" spans="4:4" x14ac:dyDescent="0.3">
      <c r="D464" s="39"/>
    </row>
    <row r="465" spans="4:4" x14ac:dyDescent="0.3">
      <c r="D465" s="39"/>
    </row>
    <row r="466" spans="4:4" x14ac:dyDescent="0.3">
      <c r="D466" s="39"/>
    </row>
    <row r="467" spans="4:4" x14ac:dyDescent="0.3">
      <c r="D467" s="39"/>
    </row>
    <row r="468" spans="4:4" x14ac:dyDescent="0.3">
      <c r="D468" s="39"/>
    </row>
    <row r="469" spans="4:4" x14ac:dyDescent="0.3">
      <c r="D469" s="39"/>
    </row>
    <row r="470" spans="4:4" x14ac:dyDescent="0.3">
      <c r="D470" s="39"/>
    </row>
    <row r="471" spans="4:4" x14ac:dyDescent="0.3">
      <c r="D471" s="39"/>
    </row>
    <row r="472" spans="4:4" x14ac:dyDescent="0.3">
      <c r="D472" s="39"/>
    </row>
    <row r="473" spans="4:4" x14ac:dyDescent="0.3">
      <c r="D473" s="39"/>
    </row>
    <row r="474" spans="4:4" x14ac:dyDescent="0.3">
      <c r="D474" s="39"/>
    </row>
    <row r="475" spans="4:4" x14ac:dyDescent="0.3">
      <c r="D475" s="39"/>
    </row>
    <row r="476" spans="4:4" x14ac:dyDescent="0.3">
      <c r="D476" s="39"/>
    </row>
    <row r="477" spans="4:4" x14ac:dyDescent="0.3">
      <c r="D477" s="39"/>
    </row>
    <row r="478" spans="4:4" x14ac:dyDescent="0.3">
      <c r="D478" s="39"/>
    </row>
    <row r="479" spans="4:4" x14ac:dyDescent="0.3">
      <c r="D479" s="39"/>
    </row>
    <row r="480" spans="4:4" x14ac:dyDescent="0.3">
      <c r="D480" s="39"/>
    </row>
    <row r="481" spans="4:4" x14ac:dyDescent="0.3">
      <c r="D481" s="39"/>
    </row>
    <row r="482" spans="4:4" x14ac:dyDescent="0.3">
      <c r="D482" s="39"/>
    </row>
    <row r="483" spans="4:4" x14ac:dyDescent="0.3">
      <c r="D483" s="39"/>
    </row>
    <row r="484" spans="4:4" x14ac:dyDescent="0.3">
      <c r="D484" s="39"/>
    </row>
    <row r="485" spans="4:4" x14ac:dyDescent="0.3">
      <c r="D485" s="39"/>
    </row>
    <row r="486" spans="4:4" x14ac:dyDescent="0.3">
      <c r="D486" s="39"/>
    </row>
    <row r="487" spans="4:4" x14ac:dyDescent="0.3">
      <c r="D487" s="39"/>
    </row>
    <row r="488" spans="4:4" x14ac:dyDescent="0.3">
      <c r="D488" s="39"/>
    </row>
    <row r="489" spans="4:4" x14ac:dyDescent="0.3">
      <c r="D489" s="39"/>
    </row>
    <row r="490" spans="4:4" x14ac:dyDescent="0.3">
      <c r="D490" s="39"/>
    </row>
    <row r="491" spans="4:4" x14ac:dyDescent="0.3">
      <c r="D491" s="39"/>
    </row>
    <row r="492" spans="4:4" x14ac:dyDescent="0.3">
      <c r="D492" s="39"/>
    </row>
    <row r="493" spans="4:4" x14ac:dyDescent="0.3">
      <c r="D493" s="39"/>
    </row>
    <row r="494" spans="4:4" x14ac:dyDescent="0.3">
      <c r="D494" s="39"/>
    </row>
    <row r="495" spans="4:4" x14ac:dyDescent="0.3">
      <c r="D495" s="39"/>
    </row>
    <row r="496" spans="4:4" x14ac:dyDescent="0.3">
      <c r="D496" s="39"/>
    </row>
    <row r="497" spans="4:4" x14ac:dyDescent="0.3">
      <c r="D497" s="39"/>
    </row>
    <row r="498" spans="4:4" x14ac:dyDescent="0.3">
      <c r="D498" s="39"/>
    </row>
    <row r="499" spans="4:4" x14ac:dyDescent="0.3">
      <c r="D499" s="39"/>
    </row>
    <row r="500" spans="4:4" x14ac:dyDescent="0.3">
      <c r="D500" s="39"/>
    </row>
    <row r="501" spans="4:4" x14ac:dyDescent="0.3">
      <c r="D501" s="39"/>
    </row>
    <row r="502" spans="4:4" x14ac:dyDescent="0.3">
      <c r="D502" s="39"/>
    </row>
    <row r="503" spans="4:4" x14ac:dyDescent="0.3">
      <c r="D503" s="39"/>
    </row>
    <row r="504" spans="4:4" x14ac:dyDescent="0.3">
      <c r="D504" s="39"/>
    </row>
    <row r="505" spans="4:4" x14ac:dyDescent="0.3">
      <c r="D505" s="39"/>
    </row>
    <row r="506" spans="4:4" x14ac:dyDescent="0.3">
      <c r="D506" s="39"/>
    </row>
    <row r="507" spans="4:4" x14ac:dyDescent="0.3">
      <c r="D507" s="39"/>
    </row>
    <row r="508" spans="4:4" x14ac:dyDescent="0.3">
      <c r="D508" s="39"/>
    </row>
    <row r="509" spans="4:4" x14ac:dyDescent="0.3">
      <c r="D509" s="39"/>
    </row>
    <row r="510" spans="4:4" x14ac:dyDescent="0.3">
      <c r="D510" s="39"/>
    </row>
    <row r="511" spans="4:4" x14ac:dyDescent="0.3">
      <c r="D511" s="39"/>
    </row>
    <row r="512" spans="4:4" x14ac:dyDescent="0.3">
      <c r="D512" s="39"/>
    </row>
    <row r="513" spans="4:4" x14ac:dyDescent="0.3">
      <c r="D513" s="39"/>
    </row>
  </sheetData>
  <sheetProtection formatCells="0" formatColumns="0" formatRows="0"/>
  <pageMargins left="0.7" right="0.7" top="0.75" bottom="0.75" header="0.3" footer="0.3"/>
  <pageSetup scale="4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pageSetUpPr fitToPage="1"/>
  </sheetPr>
  <dimension ref="A1:CC9"/>
  <sheetViews>
    <sheetView showGridLines="0" zoomScale="70" zoomScaleNormal="70" workbookViewId="0">
      <selection activeCell="G8" sqref="G8"/>
    </sheetView>
  </sheetViews>
  <sheetFormatPr defaultColWidth="9.109375" defaultRowHeight="14.4" x14ac:dyDescent="0.3"/>
  <cols>
    <col min="1" max="1" width="7.6640625" style="314" customWidth="1"/>
    <col min="2" max="2" width="44.5546875" style="314" customWidth="1"/>
    <col min="3" max="3" width="17.109375" style="314" customWidth="1"/>
    <col min="4" max="4" width="19" style="314" customWidth="1"/>
    <col min="5" max="5" width="19.109375" style="314" customWidth="1"/>
    <col min="6" max="6" width="15.109375" style="314" customWidth="1"/>
    <col min="7" max="7" width="16.109375" style="314" customWidth="1"/>
    <col min="8" max="8" width="77.5546875" style="314" customWidth="1"/>
    <col min="9" max="9" width="91" style="315" customWidth="1"/>
    <col min="10" max="10" width="46.109375" style="315" customWidth="1"/>
    <col min="11" max="11" width="9.109375" style="398" hidden="1" customWidth="1"/>
    <col min="12" max="12" width="36.88671875" style="390" hidden="1" customWidth="1"/>
    <col min="13" max="13" width="15.6640625" style="390" hidden="1" customWidth="1"/>
    <col min="14" max="14" width="15.6640625" style="390" customWidth="1"/>
    <col min="15" max="15" width="56.33203125" style="390" customWidth="1"/>
    <col min="16" max="16" width="11.109375" style="391" customWidth="1"/>
    <col min="17" max="18" width="9.109375" style="392" customWidth="1"/>
    <col min="19" max="59" width="9.109375" style="392"/>
    <col min="60" max="16384" width="9.109375" style="314"/>
  </cols>
  <sheetData>
    <row r="1" spans="1:81" ht="40.5" customHeight="1" thickBot="1" x14ac:dyDescent="0.35">
      <c r="A1" s="369"/>
      <c r="B1" s="512" t="s">
        <v>526</v>
      </c>
      <c r="C1" s="512"/>
      <c r="D1" s="512"/>
      <c r="E1" s="512"/>
      <c r="F1" s="512"/>
      <c r="G1" s="512"/>
      <c r="H1" s="513"/>
      <c r="I1" s="510"/>
      <c r="J1" s="511"/>
      <c r="K1" s="389"/>
    </row>
    <row r="2" spans="1:81" ht="72" customHeight="1" thickBot="1" x14ac:dyDescent="0.35">
      <c r="A2" s="370"/>
      <c r="B2" s="514" t="s">
        <v>527</v>
      </c>
      <c r="C2" s="515"/>
      <c r="D2" s="515"/>
      <c r="E2" s="515"/>
      <c r="F2" s="515"/>
      <c r="G2" s="515"/>
      <c r="H2" s="516"/>
      <c r="I2" s="529" t="s">
        <v>528</v>
      </c>
      <c r="J2" s="531" t="s">
        <v>545</v>
      </c>
      <c r="K2" s="393"/>
    </row>
    <row r="3" spans="1:81" ht="15" customHeight="1" thickBot="1" x14ac:dyDescent="0.35">
      <c r="A3" s="371"/>
      <c r="B3" s="372"/>
      <c r="C3" s="373"/>
      <c r="D3" s="373"/>
      <c r="E3" s="373"/>
      <c r="F3" s="373"/>
      <c r="G3" s="374"/>
      <c r="H3" s="388"/>
      <c r="I3" s="530"/>
      <c r="J3" s="532"/>
      <c r="K3" s="393"/>
    </row>
    <row r="4" spans="1:81" ht="21.75" customHeight="1" thickBot="1" x14ac:dyDescent="0.35">
      <c r="A4" s="375"/>
      <c r="B4" s="376" t="s">
        <v>275</v>
      </c>
      <c r="C4" s="517" t="str">
        <f>'Unit Data from Audit Worksheet'!D2</f>
        <v>ElectriCities of North Carolina</v>
      </c>
      <c r="D4" s="518"/>
      <c r="E4" s="519"/>
      <c r="F4" s="520" t="s">
        <v>529</v>
      </c>
      <c r="G4" s="521"/>
      <c r="H4" s="524" t="s">
        <v>544</v>
      </c>
      <c r="I4" s="530"/>
      <c r="J4" s="532"/>
      <c r="K4" s="394"/>
      <c r="L4" s="395"/>
    </row>
    <row r="5" spans="1:81" ht="21.6" thickBot="1" x14ac:dyDescent="0.35">
      <c r="A5" s="377"/>
      <c r="B5" s="378" t="s">
        <v>264</v>
      </c>
      <c r="C5" s="526">
        <f>'Unit Data from Audit Worksheet'!D3</f>
        <v>601725</v>
      </c>
      <c r="D5" s="527"/>
      <c r="E5" s="528"/>
      <c r="F5" s="522"/>
      <c r="G5" s="523"/>
      <c r="H5" s="525"/>
      <c r="I5" s="530"/>
      <c r="J5" s="532"/>
      <c r="K5" s="396"/>
      <c r="L5" s="397" t="s">
        <v>268</v>
      </c>
    </row>
    <row r="6" spans="1:81" s="97" customFormat="1" ht="18.600000000000001" thickBot="1" x14ac:dyDescent="0.35">
      <c r="A6" s="324"/>
      <c r="B6" s="508" t="s">
        <v>306</v>
      </c>
      <c r="C6" s="508"/>
      <c r="D6" s="508"/>
      <c r="E6" s="317">
        <v>2022</v>
      </c>
      <c r="F6" s="382" t="s">
        <v>307</v>
      </c>
      <c r="G6" s="383"/>
      <c r="H6" s="316"/>
      <c r="I6" s="323"/>
      <c r="J6" s="316"/>
      <c r="K6" s="396"/>
      <c r="L6" s="390"/>
      <c r="M6" s="390"/>
      <c r="N6" s="390"/>
      <c r="O6" s="390"/>
      <c r="P6" s="391"/>
      <c r="Q6" s="392"/>
      <c r="R6" s="392"/>
      <c r="S6" s="392"/>
      <c r="T6" s="392"/>
      <c r="U6" s="392"/>
      <c r="V6" s="392"/>
      <c r="W6" s="392"/>
      <c r="X6" s="392"/>
      <c r="Y6" s="392"/>
      <c r="Z6" s="392"/>
      <c r="AA6" s="392"/>
      <c r="AB6" s="392"/>
      <c r="AC6" s="392"/>
      <c r="AD6" s="392"/>
      <c r="AE6" s="392"/>
      <c r="AF6" s="392"/>
      <c r="AG6" s="392"/>
      <c r="AH6" s="392"/>
      <c r="AI6" s="392"/>
      <c r="AJ6" s="392"/>
      <c r="AK6" s="392"/>
      <c r="AL6" s="392"/>
      <c r="AM6" s="392"/>
      <c r="AN6" s="392"/>
      <c r="AO6" s="392"/>
      <c r="AP6" s="392"/>
      <c r="AQ6" s="392"/>
      <c r="AR6" s="392"/>
      <c r="AS6" s="392"/>
      <c r="AT6" s="392"/>
      <c r="AU6" s="392"/>
      <c r="AV6" s="392"/>
      <c r="AW6" s="392"/>
      <c r="AX6" s="392"/>
      <c r="AY6" s="392"/>
      <c r="AZ6" s="392"/>
      <c r="BA6" s="392"/>
      <c r="BB6" s="392"/>
      <c r="BC6" s="392"/>
      <c r="BD6" s="392"/>
      <c r="BE6" s="392"/>
      <c r="BF6" s="392"/>
      <c r="BG6" s="392"/>
      <c r="BH6" s="314"/>
      <c r="BI6" s="314"/>
      <c r="BJ6" s="314"/>
      <c r="BK6" s="314"/>
      <c r="BL6" s="314"/>
      <c r="BM6" s="314"/>
      <c r="BN6" s="314"/>
      <c r="BO6" s="314"/>
      <c r="BP6" s="314"/>
      <c r="BQ6" s="314"/>
      <c r="BR6" s="314"/>
      <c r="BS6" s="314"/>
      <c r="BT6" s="314"/>
      <c r="BU6" s="314"/>
      <c r="BV6" s="314"/>
      <c r="BW6" s="314"/>
      <c r="BX6" s="314"/>
      <c r="BY6" s="314"/>
      <c r="BZ6" s="314"/>
      <c r="CA6" s="314"/>
      <c r="CB6" s="314"/>
      <c r="CC6" s="314"/>
    </row>
    <row r="7" spans="1:81" s="97" customFormat="1" ht="92.25" customHeight="1" thickBot="1" x14ac:dyDescent="0.35">
      <c r="A7" s="384" t="s">
        <v>530</v>
      </c>
      <c r="B7" s="506" t="s">
        <v>532</v>
      </c>
      <c r="C7" s="507"/>
      <c r="D7" s="507"/>
      <c r="E7" s="380" t="str">
        <f>IF(Import!L34=1,"Yes",IF(Import!L34=2,"No","This question must be answered.  See cell C22 on TD"))</f>
        <v>This question must be answered.  See cell C22 on TD</v>
      </c>
      <c r="F7" s="420" t="s">
        <v>310</v>
      </c>
      <c r="G7" s="380" t="str">
        <f>IF(E7="No","Late",E7)</f>
        <v>This question must be answered.  See cell C22 on TD</v>
      </c>
      <c r="H7" s="321" t="s">
        <v>308</v>
      </c>
      <c r="I7" s="381" t="s">
        <v>533</v>
      </c>
      <c r="J7" s="385"/>
      <c r="K7" s="396"/>
      <c r="L7" s="390"/>
      <c r="M7" s="390"/>
      <c r="N7" s="390"/>
      <c r="O7" s="390"/>
      <c r="P7" s="391"/>
      <c r="Q7" s="392"/>
      <c r="R7" s="392"/>
      <c r="S7" s="392"/>
      <c r="T7" s="392"/>
      <c r="U7" s="392"/>
      <c r="V7" s="392"/>
      <c r="W7" s="392"/>
      <c r="X7" s="392"/>
      <c r="Y7" s="392"/>
      <c r="Z7" s="392"/>
      <c r="AA7" s="392"/>
      <c r="AB7" s="392"/>
      <c r="AC7" s="392"/>
      <c r="AD7" s="392"/>
      <c r="AE7" s="392"/>
      <c r="AF7" s="392"/>
      <c r="AG7" s="392"/>
      <c r="AH7" s="392"/>
      <c r="AI7" s="392"/>
      <c r="AJ7" s="392"/>
      <c r="AK7" s="392"/>
      <c r="AL7" s="392"/>
      <c r="AM7" s="392"/>
      <c r="AN7" s="392"/>
      <c r="AO7" s="392"/>
      <c r="AP7" s="392"/>
      <c r="AQ7" s="392"/>
      <c r="AR7" s="392"/>
      <c r="AS7" s="392"/>
      <c r="AT7" s="392"/>
      <c r="AU7" s="392"/>
      <c r="AV7" s="392"/>
      <c r="AW7" s="392"/>
      <c r="AX7" s="392"/>
      <c r="AY7" s="392"/>
      <c r="AZ7" s="392"/>
      <c r="BA7" s="392"/>
      <c r="BB7" s="392"/>
      <c r="BC7" s="392"/>
      <c r="BD7" s="392"/>
      <c r="BE7" s="392"/>
      <c r="BF7" s="392"/>
      <c r="BG7" s="392"/>
      <c r="BH7" s="314"/>
      <c r="BI7" s="314"/>
      <c r="BJ7" s="314"/>
      <c r="BK7" s="314"/>
      <c r="BL7" s="314"/>
      <c r="BM7" s="314"/>
      <c r="BN7" s="314"/>
      <c r="BO7" s="314"/>
      <c r="BP7" s="314"/>
      <c r="BQ7" s="314"/>
      <c r="BR7" s="314"/>
      <c r="BS7" s="314"/>
      <c r="BT7" s="314"/>
      <c r="BU7" s="314"/>
      <c r="BV7" s="314"/>
      <c r="BW7" s="314"/>
      <c r="BX7" s="314"/>
      <c r="BY7" s="314"/>
      <c r="BZ7" s="314"/>
      <c r="CA7" s="314"/>
      <c r="CB7" s="314"/>
      <c r="CC7" s="314"/>
    </row>
    <row r="8" spans="1:81" s="97" customFormat="1" ht="61.5" customHeight="1" thickBot="1" x14ac:dyDescent="0.35">
      <c r="A8" s="379" t="s">
        <v>531</v>
      </c>
      <c r="B8" s="509" t="s">
        <v>534</v>
      </c>
      <c r="C8" s="509"/>
      <c r="D8" s="506"/>
      <c r="E8" s="380" t="str">
        <f>IF(AND(Import!L26=2,AND(Import!L30&lt;=0,Import!L31&lt;=0)),"No","Yes")</f>
        <v>Yes</v>
      </c>
      <c r="F8" s="386"/>
      <c r="G8" s="380" t="str">
        <f>E8</f>
        <v>Yes</v>
      </c>
      <c r="H8" s="320" t="s">
        <v>535</v>
      </c>
      <c r="I8" s="322" t="s">
        <v>575</v>
      </c>
      <c r="J8" s="385"/>
      <c r="K8" s="396"/>
      <c r="L8" s="390">
        <f>IF(Import!L64=1,1,0)</f>
        <v>0</v>
      </c>
      <c r="M8" s="390"/>
      <c r="N8" s="390"/>
      <c r="O8" s="390"/>
      <c r="P8" s="391"/>
      <c r="Q8" s="392"/>
      <c r="R8" s="392"/>
      <c r="S8" s="392"/>
      <c r="T8" s="392"/>
      <c r="U8" s="392"/>
      <c r="V8" s="392"/>
      <c r="W8" s="392"/>
      <c r="X8" s="392"/>
      <c r="Y8" s="392"/>
      <c r="Z8" s="392"/>
      <c r="AA8" s="392"/>
      <c r="AB8" s="392"/>
      <c r="AC8" s="392"/>
      <c r="AD8" s="392"/>
      <c r="AE8" s="392"/>
      <c r="AF8" s="392"/>
      <c r="AG8" s="392"/>
      <c r="AH8" s="392"/>
      <c r="AI8" s="392"/>
      <c r="AJ8" s="392"/>
      <c r="AK8" s="392"/>
      <c r="AL8" s="392"/>
      <c r="AM8" s="392"/>
      <c r="AN8" s="392"/>
      <c r="AO8" s="392"/>
      <c r="AP8" s="392"/>
      <c r="AQ8" s="392"/>
      <c r="AR8" s="392"/>
      <c r="AS8" s="392"/>
      <c r="AT8" s="392"/>
      <c r="AU8" s="392"/>
      <c r="AV8" s="392"/>
      <c r="AW8" s="392"/>
      <c r="AX8" s="392"/>
      <c r="AY8" s="392"/>
      <c r="AZ8" s="392"/>
      <c r="BA8" s="392"/>
      <c r="BB8" s="392"/>
      <c r="BC8" s="392"/>
      <c r="BD8" s="392"/>
      <c r="BE8" s="392"/>
      <c r="BF8" s="392"/>
      <c r="BG8" s="392"/>
      <c r="BH8" s="314"/>
      <c r="BI8" s="314"/>
      <c r="BJ8" s="314"/>
      <c r="BK8" s="314"/>
      <c r="BL8" s="314"/>
      <c r="BM8" s="314"/>
      <c r="BN8" s="314"/>
      <c r="BO8" s="314"/>
      <c r="BP8" s="314"/>
      <c r="BQ8" s="314"/>
      <c r="BR8" s="314"/>
      <c r="BS8" s="314"/>
      <c r="BT8" s="314"/>
      <c r="BU8" s="314"/>
      <c r="BV8" s="314"/>
      <c r="BW8" s="314"/>
      <c r="BX8" s="314"/>
      <c r="BY8" s="314"/>
      <c r="BZ8" s="314"/>
      <c r="CA8" s="314"/>
      <c r="CB8" s="314"/>
      <c r="CC8" s="314"/>
    </row>
    <row r="9" spans="1:81" s="315" customFormat="1" x14ac:dyDescent="0.3">
      <c r="A9" s="387"/>
      <c r="B9" s="318"/>
      <c r="C9" s="318"/>
      <c r="D9" s="318"/>
      <c r="E9" s="318"/>
      <c r="F9" s="318"/>
      <c r="G9" s="318"/>
      <c r="H9" s="318"/>
      <c r="I9" s="319"/>
      <c r="J9" s="319"/>
      <c r="K9" s="398"/>
      <c r="L9" s="390"/>
      <c r="M9" s="390"/>
      <c r="N9" s="390"/>
      <c r="O9" s="390"/>
      <c r="P9" s="391"/>
      <c r="Q9" s="392"/>
      <c r="R9" s="392"/>
      <c r="S9" s="392"/>
      <c r="T9" s="392"/>
      <c r="U9" s="392"/>
      <c r="V9" s="392"/>
      <c r="W9" s="392"/>
      <c r="X9" s="392"/>
      <c r="Y9" s="392"/>
      <c r="Z9" s="392"/>
      <c r="AA9" s="392"/>
      <c r="AB9" s="392"/>
      <c r="AC9" s="392"/>
      <c r="AD9" s="392"/>
      <c r="AE9" s="392"/>
      <c r="AF9" s="392"/>
      <c r="AG9" s="392"/>
      <c r="AH9" s="392"/>
      <c r="AI9" s="392"/>
      <c r="AJ9" s="392"/>
      <c r="AK9" s="392"/>
      <c r="AL9" s="392"/>
      <c r="AM9" s="392"/>
      <c r="AN9" s="392"/>
      <c r="AO9" s="392"/>
      <c r="AP9" s="392"/>
      <c r="AQ9" s="392"/>
      <c r="AR9" s="392"/>
      <c r="AS9" s="392"/>
      <c r="AT9" s="392"/>
      <c r="AU9" s="392"/>
      <c r="AV9" s="392"/>
      <c r="AW9" s="392"/>
      <c r="AX9" s="392"/>
      <c r="AY9" s="392"/>
      <c r="AZ9" s="392"/>
      <c r="BA9" s="392"/>
      <c r="BB9" s="392"/>
      <c r="BC9" s="392"/>
      <c r="BD9" s="392"/>
      <c r="BE9" s="392"/>
      <c r="BF9" s="392"/>
      <c r="BG9" s="392"/>
      <c r="BH9" s="314"/>
      <c r="BI9" s="314"/>
      <c r="BJ9" s="314"/>
      <c r="BK9" s="314"/>
      <c r="BL9" s="314"/>
      <c r="BM9" s="314"/>
      <c r="BN9" s="314"/>
      <c r="BO9" s="314"/>
      <c r="BP9" s="314"/>
      <c r="BQ9" s="314"/>
      <c r="BR9" s="314"/>
      <c r="BS9" s="314"/>
      <c r="BT9" s="314"/>
      <c r="BU9" s="314"/>
      <c r="BV9" s="314"/>
      <c r="BW9" s="314"/>
      <c r="BX9" s="314"/>
      <c r="BY9" s="314"/>
      <c r="BZ9" s="314"/>
      <c r="CA9" s="314"/>
      <c r="CB9" s="314"/>
      <c r="CC9" s="314"/>
    </row>
  </sheetData>
  <mergeCells count="12">
    <mergeCell ref="B7:D7"/>
    <mergeCell ref="B6:D6"/>
    <mergeCell ref="B8:D8"/>
    <mergeCell ref="I1:J1"/>
    <mergeCell ref="B1:H1"/>
    <mergeCell ref="B2:H2"/>
    <mergeCell ref="C4:E4"/>
    <mergeCell ref="F4:G5"/>
    <mergeCell ref="H4:H5"/>
    <mergeCell ref="C5:E5"/>
    <mergeCell ref="I2:I5"/>
    <mergeCell ref="J2:J5"/>
  </mergeCells>
  <conditionalFormatting sqref="G7">
    <cfRule type="cellIs" dxfId="2" priority="30" operator="equal">
      <formula>"Late"</formula>
    </cfRule>
  </conditionalFormatting>
  <conditionalFormatting sqref="G8">
    <cfRule type="cellIs" dxfId="1" priority="27" operator="equal">
      <formula>"Yes"</formula>
    </cfRule>
  </conditionalFormatting>
  <conditionalFormatting sqref="E7 G7">
    <cfRule type="containsText" dxfId="0" priority="11" operator="containsText" text="This question must be answered">
      <formula>NOT(ISERROR(SEARCH("This question must be answered",E7)))</formula>
    </cfRule>
  </conditionalFormatting>
  <pageMargins left="0.25" right="0.25" top="0.05" bottom="0.25" header="0.3" footer="0.25"/>
  <pageSetup scale="61" fitToHeight="0" orientation="landscape" r:id="rId1"/>
  <headerFooter>
    <oddFooter>&amp;C&amp;12&amp;P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dimension ref="A1:F365"/>
  <sheetViews>
    <sheetView workbookViewId="0">
      <pane xSplit="3" topLeftCell="D1" activePane="topRight" state="frozen"/>
      <selection pane="topRight" activeCell="E18" sqref="E18"/>
    </sheetView>
  </sheetViews>
  <sheetFormatPr defaultRowHeight="14.4" x14ac:dyDescent="0.3"/>
  <cols>
    <col min="1" max="1" width="29.33203125" style="75" customWidth="1"/>
    <col min="2" max="2" width="72.6640625" customWidth="1"/>
    <col min="3" max="3" width="54.33203125" customWidth="1"/>
    <col min="4" max="97" width="20.6640625" customWidth="1"/>
  </cols>
  <sheetData>
    <row r="1" spans="1:6" s="313" customFormat="1" ht="28.8" x14ac:dyDescent="0.3">
      <c r="A1" s="430" t="s">
        <v>546</v>
      </c>
      <c r="B1" s="313" t="s">
        <v>193</v>
      </c>
      <c r="C1" s="313" t="s">
        <v>193</v>
      </c>
      <c r="D1" s="445" t="s">
        <v>572</v>
      </c>
      <c r="E1"/>
      <c r="F1"/>
    </row>
    <row r="2" spans="1:6" x14ac:dyDescent="0.3">
      <c r="A2" s="75" t="s">
        <v>329</v>
      </c>
      <c r="B2" s="97" t="s">
        <v>9</v>
      </c>
      <c r="C2" s="97" t="s">
        <v>2</v>
      </c>
      <c r="D2" s="446">
        <v>601725</v>
      </c>
    </row>
    <row r="3" spans="1:6" x14ac:dyDescent="0.3">
      <c r="A3" s="75">
        <v>4</v>
      </c>
      <c r="B3" s="97" t="s">
        <v>40</v>
      </c>
      <c r="C3" s="97"/>
      <c r="D3" s="446">
        <v>0</v>
      </c>
    </row>
    <row r="4" spans="1:6" x14ac:dyDescent="0.3">
      <c r="A4" s="75">
        <v>5</v>
      </c>
      <c r="B4" s="97" t="s">
        <v>41</v>
      </c>
      <c r="C4" s="97"/>
      <c r="D4" s="446">
        <v>0</v>
      </c>
    </row>
    <row r="5" spans="1:6" x14ac:dyDescent="0.3">
      <c r="A5" s="75">
        <v>6</v>
      </c>
      <c r="B5" s="97" t="s">
        <v>124</v>
      </c>
      <c r="C5" s="97"/>
      <c r="D5" s="446">
        <v>0</v>
      </c>
    </row>
    <row r="6" spans="1:6" x14ac:dyDescent="0.3">
      <c r="A6" s="75">
        <v>7</v>
      </c>
      <c r="B6" s="97" t="s">
        <v>70</v>
      </c>
      <c r="C6" s="97"/>
      <c r="D6" s="446">
        <v>0</v>
      </c>
    </row>
    <row r="7" spans="1:6" x14ac:dyDescent="0.3">
      <c r="A7" s="75">
        <v>9</v>
      </c>
      <c r="B7" s="97" t="s">
        <v>72</v>
      </c>
      <c r="C7" s="97"/>
      <c r="D7" s="446">
        <v>0</v>
      </c>
    </row>
    <row r="8" spans="1:6" x14ac:dyDescent="0.3">
      <c r="A8" s="75">
        <v>11</v>
      </c>
      <c r="B8" s="97" t="s">
        <v>71</v>
      </c>
      <c r="C8" s="97"/>
      <c r="D8" s="446">
        <v>0</v>
      </c>
    </row>
    <row r="9" spans="1:6" x14ac:dyDescent="0.3">
      <c r="A9" s="75">
        <v>13</v>
      </c>
      <c r="B9" s="97" t="s">
        <v>330</v>
      </c>
      <c r="C9" s="97"/>
      <c r="D9" s="446">
        <v>5138312</v>
      </c>
    </row>
    <row r="10" spans="1:6" x14ac:dyDescent="0.3">
      <c r="A10" s="75">
        <v>14</v>
      </c>
      <c r="B10" s="97" t="s">
        <v>331</v>
      </c>
      <c r="C10" s="97"/>
      <c r="D10" s="446">
        <v>3180598</v>
      </c>
    </row>
    <row r="11" spans="1:6" x14ac:dyDescent="0.3">
      <c r="A11" s="75">
        <v>16</v>
      </c>
      <c r="B11" s="97" t="s">
        <v>74</v>
      </c>
      <c r="C11" s="97"/>
      <c r="D11" s="446">
        <v>0</v>
      </c>
    </row>
    <row r="12" spans="1:6" x14ac:dyDescent="0.3">
      <c r="A12" s="75">
        <v>17</v>
      </c>
      <c r="B12" s="97" t="s">
        <v>76</v>
      </c>
      <c r="C12" s="97"/>
      <c r="D12" s="446">
        <v>0</v>
      </c>
    </row>
    <row r="13" spans="1:6" x14ac:dyDescent="0.3">
      <c r="A13" s="75">
        <v>20</v>
      </c>
      <c r="B13" s="97" t="s">
        <v>77</v>
      </c>
      <c r="C13" s="97"/>
      <c r="D13" s="446">
        <v>0</v>
      </c>
    </row>
    <row r="14" spans="1:6" x14ac:dyDescent="0.3">
      <c r="A14" s="75">
        <v>22</v>
      </c>
      <c r="B14" s="97" t="s">
        <v>78</v>
      </c>
      <c r="C14" s="97"/>
      <c r="D14" s="446">
        <v>0</v>
      </c>
    </row>
    <row r="15" spans="1:6" x14ac:dyDescent="0.3">
      <c r="A15" s="75">
        <v>23</v>
      </c>
      <c r="B15" s="97" t="s">
        <v>81</v>
      </c>
      <c r="C15" s="97"/>
      <c r="D15" s="446">
        <v>0</v>
      </c>
    </row>
    <row r="16" spans="1:6" x14ac:dyDescent="0.3">
      <c r="A16" s="75">
        <v>31</v>
      </c>
      <c r="B16" s="97" t="s">
        <v>332</v>
      </c>
      <c r="C16" s="97"/>
      <c r="E16" s="479">
        <v>821963</v>
      </c>
      <c r="F16" t="s">
        <v>602</v>
      </c>
    </row>
    <row r="17" spans="1:4" x14ac:dyDescent="0.3">
      <c r="A17" s="75">
        <v>32</v>
      </c>
      <c r="B17" s="97" t="s">
        <v>333</v>
      </c>
      <c r="C17" s="97"/>
      <c r="D17" s="446">
        <v>642899</v>
      </c>
    </row>
    <row r="18" spans="1:4" x14ac:dyDescent="0.3">
      <c r="A18" s="75">
        <v>33</v>
      </c>
      <c r="B18" s="97" t="s">
        <v>154</v>
      </c>
      <c r="C18" s="97"/>
      <c r="D18" s="446">
        <v>880131</v>
      </c>
    </row>
    <row r="19" spans="1:4" x14ac:dyDescent="0.3">
      <c r="A19" s="75">
        <v>34</v>
      </c>
      <c r="B19" s="97" t="s">
        <v>334</v>
      </c>
      <c r="C19" s="97"/>
      <c r="D19" s="446">
        <v>0</v>
      </c>
    </row>
    <row r="20" spans="1:4" x14ac:dyDescent="0.3">
      <c r="A20" s="75">
        <v>35</v>
      </c>
      <c r="B20" s="97" t="s">
        <v>335</v>
      </c>
      <c r="C20" s="97"/>
      <c r="D20" s="446">
        <v>0</v>
      </c>
    </row>
    <row r="21" spans="1:4" x14ac:dyDescent="0.3">
      <c r="A21" s="75">
        <v>36</v>
      </c>
      <c r="B21" s="97" t="s">
        <v>336</v>
      </c>
      <c r="C21" s="97"/>
      <c r="D21" s="446">
        <v>0</v>
      </c>
    </row>
    <row r="22" spans="1:4" x14ac:dyDescent="0.3">
      <c r="A22" s="75">
        <v>37</v>
      </c>
      <c r="B22" s="97" t="s">
        <v>337</v>
      </c>
      <c r="C22" s="97"/>
      <c r="D22" s="446">
        <v>0</v>
      </c>
    </row>
    <row r="23" spans="1:4" x14ac:dyDescent="0.3">
      <c r="A23" s="75">
        <v>38</v>
      </c>
      <c r="B23" s="97" t="s">
        <v>338</v>
      </c>
      <c r="C23" s="97"/>
      <c r="D23" s="446">
        <v>0</v>
      </c>
    </row>
    <row r="24" spans="1:4" x14ac:dyDescent="0.3">
      <c r="A24" s="75">
        <v>39</v>
      </c>
      <c r="B24" s="97" t="s">
        <v>339</v>
      </c>
      <c r="C24" s="97"/>
      <c r="D24" s="446">
        <v>0</v>
      </c>
    </row>
    <row r="25" spans="1:4" x14ac:dyDescent="0.3">
      <c r="A25" s="75">
        <v>40</v>
      </c>
      <c r="B25" s="97" t="s">
        <v>340</v>
      </c>
      <c r="C25" s="97"/>
      <c r="D25" s="446">
        <v>0</v>
      </c>
    </row>
    <row r="26" spans="1:4" x14ac:dyDescent="0.3">
      <c r="A26" s="75">
        <v>41</v>
      </c>
      <c r="B26" s="97" t="s">
        <v>341</v>
      </c>
      <c r="C26" s="97"/>
      <c r="D26" s="446">
        <v>0</v>
      </c>
    </row>
    <row r="27" spans="1:4" x14ac:dyDescent="0.3">
      <c r="A27" s="352">
        <v>44</v>
      </c>
      <c r="B27" s="353" t="s">
        <v>342</v>
      </c>
      <c r="C27" s="353"/>
      <c r="D27" s="446">
        <v>0</v>
      </c>
    </row>
    <row r="28" spans="1:4" x14ac:dyDescent="0.3">
      <c r="A28" s="352">
        <v>45</v>
      </c>
      <c r="B28" s="353" t="s">
        <v>343</v>
      </c>
      <c r="C28" s="353"/>
      <c r="D28" s="446">
        <v>0</v>
      </c>
    </row>
    <row r="29" spans="1:4" x14ac:dyDescent="0.3">
      <c r="A29" s="352">
        <v>47</v>
      </c>
      <c r="B29" s="353" t="s">
        <v>344</v>
      </c>
      <c r="C29" s="353"/>
      <c r="D29" s="446">
        <v>0</v>
      </c>
    </row>
    <row r="30" spans="1:4" ht="13.95" customHeight="1" x14ac:dyDescent="0.3">
      <c r="A30" s="352">
        <v>48</v>
      </c>
      <c r="B30" s="353" t="s">
        <v>44</v>
      </c>
      <c r="C30" s="353"/>
      <c r="D30" s="446">
        <v>0</v>
      </c>
    </row>
    <row r="31" spans="1:4" x14ac:dyDescent="0.3">
      <c r="A31" s="75">
        <v>49</v>
      </c>
      <c r="B31" s="97" t="s">
        <v>93</v>
      </c>
      <c r="C31" s="97"/>
      <c r="D31" s="446">
        <v>0</v>
      </c>
    </row>
    <row r="32" spans="1:4" x14ac:dyDescent="0.3">
      <c r="A32" s="75">
        <v>50</v>
      </c>
      <c r="B32" s="97" t="s">
        <v>22</v>
      </c>
      <c r="C32" s="97"/>
      <c r="D32" s="446">
        <v>0</v>
      </c>
    </row>
    <row r="33" spans="1:4" x14ac:dyDescent="0.3">
      <c r="A33" s="75">
        <v>51</v>
      </c>
      <c r="B33" s="97" t="s">
        <v>110</v>
      </c>
      <c r="C33" s="97"/>
      <c r="D33" s="446">
        <v>0</v>
      </c>
    </row>
    <row r="34" spans="1:4" x14ac:dyDescent="0.3">
      <c r="A34" s="75">
        <v>52</v>
      </c>
      <c r="B34" s="97" t="s">
        <v>103</v>
      </c>
      <c r="C34" s="97"/>
      <c r="D34" s="446">
        <v>0</v>
      </c>
    </row>
    <row r="35" spans="1:4" x14ac:dyDescent="0.3">
      <c r="A35" s="75">
        <v>53</v>
      </c>
      <c r="B35" s="97" t="s">
        <v>23</v>
      </c>
      <c r="C35" s="97"/>
      <c r="D35" s="446">
        <v>0</v>
      </c>
    </row>
    <row r="36" spans="1:4" x14ac:dyDescent="0.3">
      <c r="A36" s="75">
        <v>55</v>
      </c>
      <c r="B36" s="97" t="s">
        <v>113</v>
      </c>
      <c r="C36" s="97"/>
      <c r="D36" s="446">
        <v>0</v>
      </c>
    </row>
    <row r="37" spans="1:4" x14ac:dyDescent="0.3">
      <c r="A37" s="75">
        <v>61</v>
      </c>
      <c r="B37" s="97" t="s">
        <v>126</v>
      </c>
      <c r="C37" s="97"/>
      <c r="D37" s="446">
        <v>0</v>
      </c>
    </row>
    <row r="38" spans="1:4" x14ac:dyDescent="0.3">
      <c r="A38" s="75">
        <v>80</v>
      </c>
      <c r="B38" s="97" t="s">
        <v>83</v>
      </c>
      <c r="C38" s="97"/>
      <c r="D38" s="446">
        <v>0</v>
      </c>
    </row>
    <row r="39" spans="1:4" x14ac:dyDescent="0.3">
      <c r="A39" s="75">
        <v>81</v>
      </c>
      <c r="B39" s="97" t="s">
        <v>84</v>
      </c>
      <c r="C39" s="97"/>
      <c r="D39" s="446">
        <v>0</v>
      </c>
    </row>
    <row r="40" spans="1:4" x14ac:dyDescent="0.3">
      <c r="A40" s="75">
        <v>82</v>
      </c>
      <c r="B40" s="97" t="s">
        <v>167</v>
      </c>
      <c r="C40" s="97"/>
      <c r="D40" s="446">
        <v>0</v>
      </c>
    </row>
    <row r="41" spans="1:4" x14ac:dyDescent="0.3">
      <c r="A41" s="75">
        <v>83</v>
      </c>
      <c r="B41" s="97" t="s">
        <v>24</v>
      </c>
      <c r="C41" s="97"/>
      <c r="D41" s="446">
        <v>0</v>
      </c>
    </row>
    <row r="42" spans="1:4" x14ac:dyDescent="0.3">
      <c r="A42" s="75">
        <v>84</v>
      </c>
      <c r="B42" s="97" t="s">
        <v>92</v>
      </c>
      <c r="C42" s="97"/>
      <c r="D42" s="446">
        <v>0</v>
      </c>
    </row>
    <row r="43" spans="1:4" x14ac:dyDescent="0.3">
      <c r="A43" s="75">
        <v>85</v>
      </c>
      <c r="B43" s="97" t="s">
        <v>94</v>
      </c>
      <c r="C43" s="97"/>
      <c r="D43" s="446">
        <v>0</v>
      </c>
    </row>
    <row r="44" spans="1:4" x14ac:dyDescent="0.3">
      <c r="A44" s="75">
        <v>88</v>
      </c>
      <c r="B44" s="97" t="s">
        <v>91</v>
      </c>
      <c r="C44" s="97"/>
      <c r="D44" s="446">
        <v>0</v>
      </c>
    </row>
    <row r="45" spans="1:4" x14ac:dyDescent="0.3">
      <c r="A45" s="75">
        <v>89</v>
      </c>
      <c r="B45" s="97" t="s">
        <v>95</v>
      </c>
      <c r="C45" s="97"/>
      <c r="D45" s="446">
        <v>0</v>
      </c>
    </row>
    <row r="46" spans="1:4" x14ac:dyDescent="0.3">
      <c r="A46" s="75">
        <v>90</v>
      </c>
      <c r="B46" s="97" t="s">
        <v>88</v>
      </c>
      <c r="C46" s="97"/>
      <c r="D46" s="446">
        <v>0</v>
      </c>
    </row>
    <row r="47" spans="1:4" x14ac:dyDescent="0.3">
      <c r="A47" s="75">
        <v>91</v>
      </c>
      <c r="B47" s="97" t="s">
        <v>89</v>
      </c>
      <c r="C47" s="97"/>
      <c r="D47" s="446">
        <v>0</v>
      </c>
    </row>
    <row r="48" spans="1:4" x14ac:dyDescent="0.3">
      <c r="A48" s="75">
        <v>93</v>
      </c>
      <c r="B48" s="97" t="s">
        <v>101</v>
      </c>
      <c r="C48" s="97"/>
      <c r="D48" s="446">
        <v>0</v>
      </c>
    </row>
    <row r="49" spans="1:4" x14ac:dyDescent="0.3">
      <c r="A49" s="75">
        <v>94</v>
      </c>
      <c r="B49" s="97" t="s">
        <v>104</v>
      </c>
      <c r="C49" s="97"/>
      <c r="D49" s="446">
        <v>0</v>
      </c>
    </row>
    <row r="50" spans="1:4" x14ac:dyDescent="0.3">
      <c r="A50" s="75">
        <v>97</v>
      </c>
      <c r="B50" s="97" t="s">
        <v>100</v>
      </c>
      <c r="C50" s="97"/>
      <c r="D50" s="446">
        <v>0</v>
      </c>
    </row>
    <row r="51" spans="1:4" x14ac:dyDescent="0.3">
      <c r="A51" s="75">
        <v>98</v>
      </c>
      <c r="B51" s="97" t="s">
        <v>105</v>
      </c>
      <c r="C51" s="97"/>
      <c r="D51" s="446">
        <v>0</v>
      </c>
    </row>
    <row r="52" spans="1:4" x14ac:dyDescent="0.3">
      <c r="A52" s="75">
        <v>99</v>
      </c>
      <c r="B52" s="97" t="s">
        <v>102</v>
      </c>
      <c r="C52" s="97"/>
      <c r="D52" s="446">
        <v>0</v>
      </c>
    </row>
    <row r="53" spans="1:4" x14ac:dyDescent="0.3">
      <c r="A53" s="75">
        <v>100</v>
      </c>
      <c r="B53" s="97" t="s">
        <v>115</v>
      </c>
      <c r="C53" s="97"/>
      <c r="D53" s="446">
        <v>0</v>
      </c>
    </row>
    <row r="54" spans="1:4" x14ac:dyDescent="0.3">
      <c r="A54" s="75">
        <v>101</v>
      </c>
      <c r="B54" s="97" t="s">
        <v>114</v>
      </c>
      <c r="C54" s="97"/>
      <c r="D54" s="446">
        <v>0</v>
      </c>
    </row>
    <row r="55" spans="1:4" x14ac:dyDescent="0.3">
      <c r="A55" s="75">
        <v>102</v>
      </c>
      <c r="B55" s="97" t="s">
        <v>127</v>
      </c>
      <c r="C55" s="97"/>
      <c r="D55" s="446">
        <v>0</v>
      </c>
    </row>
    <row r="56" spans="1:4" x14ac:dyDescent="0.3">
      <c r="A56" s="75">
        <v>103</v>
      </c>
      <c r="B56" s="97" t="s">
        <v>128</v>
      </c>
      <c r="C56" s="97"/>
      <c r="D56" s="446">
        <v>0</v>
      </c>
    </row>
    <row r="57" spans="1:4" x14ac:dyDescent="0.3">
      <c r="A57" s="75">
        <v>104</v>
      </c>
      <c r="B57" s="97" t="s">
        <v>345</v>
      </c>
      <c r="C57" s="97"/>
      <c r="D57" s="446">
        <v>0</v>
      </c>
    </row>
    <row r="58" spans="1:4" x14ac:dyDescent="0.3">
      <c r="A58" s="75">
        <v>107</v>
      </c>
      <c r="B58" s="97" t="s">
        <v>346</v>
      </c>
      <c r="C58" s="97"/>
      <c r="D58" s="446">
        <v>0</v>
      </c>
    </row>
    <row r="59" spans="1:4" x14ac:dyDescent="0.3">
      <c r="A59" s="75">
        <v>108</v>
      </c>
      <c r="B59" s="97" t="s">
        <v>347</v>
      </c>
      <c r="C59" s="97"/>
      <c r="D59" s="446">
        <v>0</v>
      </c>
    </row>
    <row r="60" spans="1:4" x14ac:dyDescent="0.3">
      <c r="A60" s="75">
        <v>147</v>
      </c>
      <c r="B60" s="97" t="s">
        <v>348</v>
      </c>
      <c r="C60" s="97"/>
      <c r="D60" s="446">
        <v>0</v>
      </c>
    </row>
    <row r="61" spans="1:4" x14ac:dyDescent="0.3">
      <c r="A61" s="75">
        <v>148</v>
      </c>
      <c r="B61" s="97" t="s">
        <v>349</v>
      </c>
      <c r="C61" s="97"/>
      <c r="D61" s="446">
        <v>0</v>
      </c>
    </row>
    <row r="62" spans="1:4" x14ac:dyDescent="0.3">
      <c r="A62" s="75">
        <v>149</v>
      </c>
      <c r="B62" s="97" t="s">
        <v>350</v>
      </c>
      <c r="C62" s="97"/>
      <c r="D62" s="446">
        <v>0</v>
      </c>
    </row>
    <row r="63" spans="1:4" x14ac:dyDescent="0.3">
      <c r="A63" s="75">
        <v>150</v>
      </c>
      <c r="B63" s="97" t="s">
        <v>351</v>
      </c>
      <c r="C63" s="97"/>
      <c r="D63" s="446">
        <v>0</v>
      </c>
    </row>
    <row r="64" spans="1:4" x14ac:dyDescent="0.3">
      <c r="A64" s="75">
        <v>171</v>
      </c>
      <c r="B64" s="97" t="s">
        <v>82</v>
      </c>
      <c r="C64" s="97"/>
      <c r="D64" s="446">
        <v>0</v>
      </c>
    </row>
    <row r="65" spans="1:4" x14ac:dyDescent="0.3">
      <c r="A65" s="75">
        <v>191</v>
      </c>
      <c r="B65" s="97" t="s">
        <v>97</v>
      </c>
      <c r="C65" s="97"/>
      <c r="D65" s="446">
        <v>0</v>
      </c>
    </row>
    <row r="66" spans="1:4" x14ac:dyDescent="0.3">
      <c r="A66" s="75">
        <v>192</v>
      </c>
      <c r="B66" s="97" t="s">
        <v>108</v>
      </c>
      <c r="C66" s="97"/>
      <c r="D66" s="446">
        <v>0</v>
      </c>
    </row>
    <row r="67" spans="1:4" x14ac:dyDescent="0.3">
      <c r="A67" s="75">
        <v>193</v>
      </c>
      <c r="B67" s="97" t="s">
        <v>155</v>
      </c>
      <c r="C67" s="97"/>
      <c r="D67" s="446">
        <v>45136</v>
      </c>
    </row>
    <row r="68" spans="1:4" x14ac:dyDescent="0.3">
      <c r="A68" s="75">
        <v>194</v>
      </c>
      <c r="B68" s="97" t="s">
        <v>352</v>
      </c>
      <c r="C68" s="97"/>
      <c r="D68" s="446">
        <v>0</v>
      </c>
    </row>
    <row r="69" spans="1:4" x14ac:dyDescent="0.3">
      <c r="A69" s="75">
        <v>252</v>
      </c>
      <c r="B69" s="97" t="s">
        <v>25</v>
      </c>
      <c r="C69" s="97"/>
      <c r="D69" s="446">
        <v>0</v>
      </c>
    </row>
    <row r="70" spans="1:4" x14ac:dyDescent="0.3">
      <c r="A70" s="75">
        <v>253</v>
      </c>
      <c r="B70" s="97" t="s">
        <v>26</v>
      </c>
      <c r="C70" s="97"/>
      <c r="D70" s="446">
        <v>0</v>
      </c>
    </row>
    <row r="71" spans="1:4" x14ac:dyDescent="0.3">
      <c r="A71" s="75">
        <v>254</v>
      </c>
      <c r="B71" s="97" t="s">
        <v>27</v>
      </c>
      <c r="C71" s="97"/>
      <c r="D71" s="446">
        <v>0</v>
      </c>
    </row>
    <row r="72" spans="1:4" x14ac:dyDescent="0.3">
      <c r="A72" s="75">
        <v>255</v>
      </c>
      <c r="B72" s="97" t="s">
        <v>65</v>
      </c>
      <c r="C72" s="97"/>
      <c r="D72" s="446">
        <v>0</v>
      </c>
    </row>
    <row r="73" spans="1:4" x14ac:dyDescent="0.3">
      <c r="A73" s="75">
        <v>294</v>
      </c>
      <c r="B73" s="97" t="s">
        <v>353</v>
      </c>
      <c r="C73" s="97"/>
      <c r="D73" s="446">
        <v>0</v>
      </c>
    </row>
    <row r="74" spans="1:4" x14ac:dyDescent="0.3">
      <c r="A74" s="75">
        <v>327</v>
      </c>
      <c r="B74" s="97" t="s">
        <v>354</v>
      </c>
      <c r="C74" s="97"/>
      <c r="D74" s="446">
        <v>0</v>
      </c>
    </row>
    <row r="75" spans="1:4" x14ac:dyDescent="0.3">
      <c r="A75" s="75">
        <v>328</v>
      </c>
      <c r="B75" s="97" t="s">
        <v>164</v>
      </c>
      <c r="C75" s="97"/>
      <c r="D75" s="446">
        <v>0</v>
      </c>
    </row>
    <row r="76" spans="1:4" x14ac:dyDescent="0.3">
      <c r="A76" s="75">
        <v>331</v>
      </c>
      <c r="B76" s="97" t="s">
        <v>111</v>
      </c>
      <c r="C76" s="97"/>
      <c r="D76" s="446">
        <v>0</v>
      </c>
    </row>
    <row r="77" spans="1:4" x14ac:dyDescent="0.3">
      <c r="A77" s="75">
        <v>332</v>
      </c>
      <c r="B77" s="97" t="s">
        <v>112</v>
      </c>
      <c r="C77" s="97"/>
      <c r="D77" s="446">
        <v>0</v>
      </c>
    </row>
    <row r="78" spans="1:4" x14ac:dyDescent="0.3">
      <c r="A78" s="75">
        <v>333</v>
      </c>
      <c r="B78" s="97" t="s">
        <v>54</v>
      </c>
      <c r="C78" s="97"/>
      <c r="D78" s="446">
        <v>0</v>
      </c>
    </row>
    <row r="79" spans="1:4" x14ac:dyDescent="0.3">
      <c r="A79" s="75">
        <v>334</v>
      </c>
      <c r="B79" s="97" t="s">
        <v>133</v>
      </c>
      <c r="C79" s="97"/>
      <c r="D79" s="446">
        <v>0</v>
      </c>
    </row>
    <row r="80" spans="1:4" x14ac:dyDescent="0.3">
      <c r="A80" s="75">
        <v>335</v>
      </c>
      <c r="B80" s="97" t="s">
        <v>38</v>
      </c>
      <c r="C80" s="97"/>
      <c r="D80" s="446">
        <v>0</v>
      </c>
    </row>
    <row r="81" spans="1:4" x14ac:dyDescent="0.3">
      <c r="A81" s="352">
        <v>336</v>
      </c>
      <c r="B81" s="353" t="s">
        <v>355</v>
      </c>
      <c r="C81" s="353"/>
      <c r="D81" s="446">
        <v>0</v>
      </c>
    </row>
    <row r="82" spans="1:4" x14ac:dyDescent="0.3">
      <c r="A82" s="75">
        <v>337</v>
      </c>
      <c r="B82" s="97" t="s">
        <v>118</v>
      </c>
      <c r="C82" s="97"/>
      <c r="D82" s="446">
        <v>0</v>
      </c>
    </row>
    <row r="83" spans="1:4" x14ac:dyDescent="0.3">
      <c r="A83" s="356">
        <v>338</v>
      </c>
      <c r="B83" s="357" t="s">
        <v>37</v>
      </c>
      <c r="C83" s="357"/>
      <c r="D83" s="446">
        <v>0</v>
      </c>
    </row>
    <row r="84" spans="1:4" x14ac:dyDescent="0.3">
      <c r="A84" s="75">
        <v>339</v>
      </c>
      <c r="B84" s="97" t="s">
        <v>59</v>
      </c>
      <c r="C84" s="97"/>
      <c r="D84" s="446">
        <v>0</v>
      </c>
    </row>
    <row r="85" spans="1:4" x14ac:dyDescent="0.3">
      <c r="A85" s="75">
        <v>341</v>
      </c>
      <c r="B85" s="97" t="s">
        <v>356</v>
      </c>
      <c r="C85" s="97"/>
      <c r="D85" s="446">
        <v>0</v>
      </c>
    </row>
    <row r="86" spans="1:4" x14ac:dyDescent="0.3">
      <c r="A86" s="75">
        <v>343</v>
      </c>
      <c r="B86" s="97" t="s">
        <v>119</v>
      </c>
      <c r="C86" s="97"/>
      <c r="D86" s="446">
        <v>0</v>
      </c>
    </row>
    <row r="87" spans="1:4" x14ac:dyDescent="0.3">
      <c r="A87" s="75">
        <v>344</v>
      </c>
      <c r="B87" s="97" t="s">
        <v>57</v>
      </c>
      <c r="C87" s="97"/>
      <c r="D87" s="446">
        <v>0</v>
      </c>
    </row>
    <row r="88" spans="1:4" x14ac:dyDescent="0.3">
      <c r="A88" s="75">
        <v>349</v>
      </c>
      <c r="B88" s="97" t="s">
        <v>43</v>
      </c>
      <c r="C88" s="97"/>
      <c r="D88" s="446">
        <v>0</v>
      </c>
    </row>
    <row r="89" spans="1:4" x14ac:dyDescent="0.3">
      <c r="A89" s="75">
        <v>350</v>
      </c>
      <c r="B89" s="97" t="s">
        <v>357</v>
      </c>
      <c r="C89" s="97"/>
      <c r="D89" s="446">
        <v>0</v>
      </c>
    </row>
    <row r="90" spans="1:4" x14ac:dyDescent="0.3">
      <c r="A90" s="75">
        <v>351</v>
      </c>
      <c r="B90" s="97" t="s">
        <v>96</v>
      </c>
      <c r="C90" s="97"/>
      <c r="D90" s="446">
        <v>0</v>
      </c>
    </row>
    <row r="91" spans="1:4" x14ac:dyDescent="0.3">
      <c r="A91" s="75">
        <v>352</v>
      </c>
      <c r="B91" s="97" t="s">
        <v>98</v>
      </c>
      <c r="C91" s="97"/>
      <c r="D91" s="446">
        <v>0</v>
      </c>
    </row>
    <row r="92" spans="1:4" x14ac:dyDescent="0.3">
      <c r="A92" s="75">
        <v>353</v>
      </c>
      <c r="B92" s="97" t="s">
        <v>99</v>
      </c>
      <c r="C92" s="97"/>
      <c r="D92" s="446">
        <v>0</v>
      </c>
    </row>
    <row r="93" spans="1:4" x14ac:dyDescent="0.3">
      <c r="A93" s="75">
        <v>356</v>
      </c>
      <c r="B93" s="97" t="s">
        <v>165</v>
      </c>
      <c r="C93" s="97"/>
      <c r="D93" s="446">
        <v>0</v>
      </c>
    </row>
    <row r="94" spans="1:4" x14ac:dyDescent="0.3">
      <c r="A94" s="75">
        <v>357</v>
      </c>
      <c r="B94" s="97" t="s">
        <v>166</v>
      </c>
      <c r="C94" s="97"/>
      <c r="D94" s="446">
        <v>0</v>
      </c>
    </row>
    <row r="95" spans="1:4" x14ac:dyDescent="0.3">
      <c r="A95" s="75">
        <v>359</v>
      </c>
      <c r="B95" s="97" t="s">
        <v>120</v>
      </c>
      <c r="C95" s="97"/>
      <c r="D95" s="446">
        <v>0</v>
      </c>
    </row>
    <row r="96" spans="1:4" x14ac:dyDescent="0.3">
      <c r="A96" s="75">
        <v>360</v>
      </c>
      <c r="B96" s="97" t="s">
        <v>46</v>
      </c>
      <c r="C96" s="97"/>
      <c r="D96" s="446">
        <v>0</v>
      </c>
    </row>
    <row r="97" spans="1:4" x14ac:dyDescent="0.3">
      <c r="A97" s="75">
        <v>361</v>
      </c>
      <c r="B97" s="97" t="s">
        <v>28</v>
      </c>
      <c r="C97" s="97"/>
      <c r="D97" s="446">
        <v>0</v>
      </c>
    </row>
    <row r="98" spans="1:4" x14ac:dyDescent="0.3">
      <c r="A98" s="75">
        <v>362</v>
      </c>
      <c r="B98" s="97" t="s">
        <v>29</v>
      </c>
      <c r="C98" s="97"/>
      <c r="D98" s="446">
        <v>0</v>
      </c>
    </row>
    <row r="99" spans="1:4" x14ac:dyDescent="0.3">
      <c r="A99" s="75">
        <v>363</v>
      </c>
      <c r="B99" s="97" t="s">
        <v>106</v>
      </c>
      <c r="C99" s="97"/>
      <c r="D99" s="446">
        <v>0</v>
      </c>
    </row>
    <row r="100" spans="1:4" x14ac:dyDescent="0.3">
      <c r="A100" s="75">
        <v>364</v>
      </c>
      <c r="B100" s="97" t="s">
        <v>107</v>
      </c>
      <c r="C100" s="97"/>
      <c r="D100" s="446">
        <v>0</v>
      </c>
    </row>
    <row r="101" spans="1:4" x14ac:dyDescent="0.3">
      <c r="A101" s="75">
        <v>365</v>
      </c>
      <c r="B101" s="97" t="s">
        <v>109</v>
      </c>
      <c r="C101" s="97"/>
      <c r="D101" s="446">
        <v>0</v>
      </c>
    </row>
    <row r="102" spans="1:4" x14ac:dyDescent="0.3">
      <c r="A102" s="75">
        <v>366</v>
      </c>
      <c r="B102" s="97" t="s">
        <v>358</v>
      </c>
      <c r="C102" s="97"/>
      <c r="D102" s="446">
        <v>0</v>
      </c>
    </row>
    <row r="103" spans="1:4" x14ac:dyDescent="0.3">
      <c r="A103" s="75">
        <v>368</v>
      </c>
      <c r="B103" s="97" t="s">
        <v>68</v>
      </c>
      <c r="C103" s="97"/>
      <c r="D103" s="446">
        <v>0</v>
      </c>
    </row>
    <row r="104" spans="1:4" x14ac:dyDescent="0.3">
      <c r="A104" s="75">
        <v>369</v>
      </c>
      <c r="B104" s="97" t="s">
        <v>73</v>
      </c>
      <c r="C104" s="97"/>
      <c r="D104" s="446">
        <v>0</v>
      </c>
    </row>
    <row r="105" spans="1:4" x14ac:dyDescent="0.3">
      <c r="A105" s="75">
        <v>370</v>
      </c>
      <c r="B105" s="97" t="s">
        <v>75</v>
      </c>
      <c r="C105" s="97"/>
      <c r="D105" s="446">
        <v>0</v>
      </c>
    </row>
    <row r="106" spans="1:4" x14ac:dyDescent="0.3">
      <c r="A106" s="75">
        <v>371</v>
      </c>
      <c r="B106" s="97" t="s">
        <v>121</v>
      </c>
      <c r="C106" s="97"/>
      <c r="D106" s="446">
        <v>0</v>
      </c>
    </row>
    <row r="107" spans="1:4" x14ac:dyDescent="0.3">
      <c r="A107" s="75">
        <v>373</v>
      </c>
      <c r="B107" s="97" t="s">
        <v>163</v>
      </c>
      <c r="C107" s="97"/>
      <c r="D107" s="446">
        <v>0</v>
      </c>
    </row>
    <row r="108" spans="1:4" x14ac:dyDescent="0.3">
      <c r="A108" s="75">
        <v>375</v>
      </c>
      <c r="B108" s="97" t="s">
        <v>87</v>
      </c>
      <c r="C108" s="97"/>
      <c r="D108" s="446">
        <v>0</v>
      </c>
    </row>
    <row r="109" spans="1:4" x14ac:dyDescent="0.3">
      <c r="A109" s="75">
        <v>376</v>
      </c>
      <c r="B109" s="97" t="s">
        <v>30</v>
      </c>
      <c r="C109" s="97"/>
      <c r="D109" s="446">
        <v>0</v>
      </c>
    </row>
    <row r="110" spans="1:4" x14ac:dyDescent="0.3">
      <c r="A110" s="75">
        <v>377</v>
      </c>
      <c r="B110" s="97" t="s">
        <v>31</v>
      </c>
      <c r="C110" s="97"/>
      <c r="D110" s="446">
        <v>0</v>
      </c>
    </row>
    <row r="111" spans="1:4" x14ac:dyDescent="0.3">
      <c r="A111" s="75">
        <v>378</v>
      </c>
      <c r="B111" s="97" t="s">
        <v>32</v>
      </c>
      <c r="C111" s="97"/>
      <c r="D111" s="446">
        <v>0</v>
      </c>
    </row>
    <row r="112" spans="1:4" x14ac:dyDescent="0.3">
      <c r="A112" s="75">
        <v>379</v>
      </c>
      <c r="B112" s="97" t="s">
        <v>39</v>
      </c>
      <c r="C112" s="97"/>
      <c r="D112" s="446">
        <v>0</v>
      </c>
    </row>
    <row r="113" spans="1:4" x14ac:dyDescent="0.3">
      <c r="A113" s="75">
        <v>380</v>
      </c>
      <c r="B113" s="97" t="s">
        <v>42</v>
      </c>
      <c r="C113" s="97"/>
      <c r="D113" s="446">
        <v>0</v>
      </c>
    </row>
    <row r="114" spans="1:4" x14ac:dyDescent="0.3">
      <c r="A114" s="75">
        <v>381</v>
      </c>
      <c r="B114" s="97" t="s">
        <v>34</v>
      </c>
      <c r="C114" s="97"/>
      <c r="D114" s="446">
        <v>0</v>
      </c>
    </row>
    <row r="115" spans="1:4" x14ac:dyDescent="0.3">
      <c r="A115" s="75">
        <v>382</v>
      </c>
      <c r="B115" s="97" t="s">
        <v>35</v>
      </c>
      <c r="C115" s="97"/>
      <c r="D115" s="446">
        <v>0</v>
      </c>
    </row>
    <row r="116" spans="1:4" x14ac:dyDescent="0.3">
      <c r="A116" s="75">
        <v>383</v>
      </c>
      <c r="B116" s="97" t="s">
        <v>86</v>
      </c>
      <c r="C116" s="97"/>
      <c r="D116" s="446">
        <v>0</v>
      </c>
    </row>
    <row r="117" spans="1:4" x14ac:dyDescent="0.3">
      <c r="A117" s="75">
        <v>384</v>
      </c>
      <c r="B117" s="97" t="s">
        <v>45</v>
      </c>
      <c r="C117" s="97"/>
      <c r="D117" s="446">
        <v>0</v>
      </c>
    </row>
    <row r="118" spans="1:4" x14ac:dyDescent="0.3">
      <c r="A118" s="356">
        <v>385</v>
      </c>
      <c r="B118" s="357" t="s">
        <v>36</v>
      </c>
      <c r="C118" s="357"/>
      <c r="D118" s="446">
        <v>0</v>
      </c>
    </row>
    <row r="119" spans="1:4" x14ac:dyDescent="0.3">
      <c r="A119" s="75">
        <v>386</v>
      </c>
      <c r="B119" s="97" t="s">
        <v>62</v>
      </c>
      <c r="C119" s="97"/>
      <c r="D119" s="446">
        <v>0</v>
      </c>
    </row>
    <row r="120" spans="1:4" x14ac:dyDescent="0.3">
      <c r="A120" s="75">
        <v>387</v>
      </c>
      <c r="B120" s="97" t="s">
        <v>63</v>
      </c>
      <c r="C120" s="97"/>
      <c r="D120" s="446">
        <v>0</v>
      </c>
    </row>
    <row r="121" spans="1:4" x14ac:dyDescent="0.3">
      <c r="A121" s="75">
        <v>388</v>
      </c>
      <c r="B121" s="97" t="s">
        <v>58</v>
      </c>
      <c r="C121" s="97"/>
      <c r="D121" s="446">
        <v>0</v>
      </c>
    </row>
    <row r="122" spans="1:4" x14ac:dyDescent="0.3">
      <c r="A122" s="75">
        <v>389</v>
      </c>
      <c r="B122" s="97" t="s">
        <v>64</v>
      </c>
      <c r="C122" s="97"/>
      <c r="D122" s="446">
        <v>0</v>
      </c>
    </row>
    <row r="123" spans="1:4" x14ac:dyDescent="0.3">
      <c r="A123" s="75">
        <v>391</v>
      </c>
      <c r="B123" s="97" t="s">
        <v>69</v>
      </c>
      <c r="C123" s="97"/>
      <c r="D123" s="446">
        <v>0</v>
      </c>
    </row>
    <row r="124" spans="1:4" x14ac:dyDescent="0.3">
      <c r="A124" s="75">
        <v>500</v>
      </c>
      <c r="B124" s="97" t="s">
        <v>53</v>
      </c>
      <c r="C124" s="97"/>
      <c r="D124" s="446">
        <v>0</v>
      </c>
    </row>
    <row r="125" spans="1:4" x14ac:dyDescent="0.3">
      <c r="A125" s="75">
        <v>502</v>
      </c>
      <c r="B125" s="97" t="s">
        <v>55</v>
      </c>
      <c r="C125" s="97"/>
      <c r="D125" s="446">
        <v>3545856</v>
      </c>
    </row>
    <row r="126" spans="1:4" x14ac:dyDescent="0.3">
      <c r="A126" s="75">
        <v>503</v>
      </c>
      <c r="B126" s="97" t="s">
        <v>56</v>
      </c>
      <c r="C126" s="97"/>
      <c r="D126" s="446">
        <v>0</v>
      </c>
    </row>
    <row r="127" spans="1:4" x14ac:dyDescent="0.3">
      <c r="A127" s="75">
        <v>504</v>
      </c>
      <c r="B127" s="97" t="s">
        <v>60</v>
      </c>
      <c r="C127" s="97"/>
      <c r="D127" s="446">
        <v>0</v>
      </c>
    </row>
    <row r="128" spans="1:4" x14ac:dyDescent="0.3">
      <c r="A128" s="75">
        <v>505</v>
      </c>
      <c r="B128" s="97" t="s">
        <v>61</v>
      </c>
      <c r="C128" s="97"/>
      <c r="D128" s="446">
        <v>0</v>
      </c>
    </row>
    <row r="129" spans="1:4" x14ac:dyDescent="0.3">
      <c r="A129" s="75">
        <v>506</v>
      </c>
      <c r="B129" s="97" t="s">
        <v>66</v>
      </c>
      <c r="C129" s="97"/>
      <c r="D129" s="446">
        <v>0</v>
      </c>
    </row>
    <row r="130" spans="1:4" x14ac:dyDescent="0.3">
      <c r="A130" s="75">
        <v>507</v>
      </c>
      <c r="B130" s="97" t="s">
        <v>359</v>
      </c>
      <c r="C130" s="97"/>
      <c r="D130" s="446">
        <v>0</v>
      </c>
    </row>
    <row r="131" spans="1:4" x14ac:dyDescent="0.3">
      <c r="A131" s="75">
        <v>508</v>
      </c>
      <c r="B131" s="97" t="s">
        <v>79</v>
      </c>
      <c r="C131" s="97"/>
      <c r="D131" s="446">
        <v>0</v>
      </c>
    </row>
    <row r="132" spans="1:4" x14ac:dyDescent="0.3">
      <c r="A132" s="75">
        <v>509</v>
      </c>
      <c r="B132" s="97" t="s">
        <v>80</v>
      </c>
      <c r="C132" s="97"/>
      <c r="D132" s="446">
        <v>0</v>
      </c>
    </row>
    <row r="133" spans="1:4" x14ac:dyDescent="0.3">
      <c r="A133" s="75">
        <v>510</v>
      </c>
      <c r="B133" s="97" t="s">
        <v>85</v>
      </c>
      <c r="C133" s="97"/>
      <c r="D133" s="446">
        <v>0</v>
      </c>
    </row>
    <row r="134" spans="1:4" x14ac:dyDescent="0.3">
      <c r="A134" s="75">
        <v>511</v>
      </c>
      <c r="B134" s="97" t="s">
        <v>90</v>
      </c>
      <c r="C134" s="97"/>
      <c r="D134" s="446">
        <v>0</v>
      </c>
    </row>
    <row r="135" spans="1:4" x14ac:dyDescent="0.3">
      <c r="A135" s="75">
        <v>512</v>
      </c>
      <c r="B135" s="97" t="s">
        <v>116</v>
      </c>
      <c r="C135" s="97"/>
      <c r="D135" s="446">
        <v>4696577</v>
      </c>
    </row>
    <row r="136" spans="1:4" x14ac:dyDescent="0.3">
      <c r="A136" s="75">
        <v>513</v>
      </c>
      <c r="B136" s="97" t="s">
        <v>122</v>
      </c>
      <c r="C136" s="97"/>
      <c r="D136" s="446">
        <v>0</v>
      </c>
    </row>
    <row r="137" spans="1:4" x14ac:dyDescent="0.3">
      <c r="A137" s="75">
        <v>514</v>
      </c>
      <c r="B137" s="97" t="s">
        <v>123</v>
      </c>
      <c r="C137" s="97"/>
      <c r="D137" s="446">
        <v>0</v>
      </c>
    </row>
    <row r="138" spans="1:4" x14ac:dyDescent="0.3">
      <c r="A138" s="75">
        <v>515</v>
      </c>
      <c r="B138" s="97" t="s">
        <v>134</v>
      </c>
      <c r="C138" s="97"/>
      <c r="D138" s="446">
        <v>0</v>
      </c>
    </row>
    <row r="139" spans="1:4" x14ac:dyDescent="0.3">
      <c r="A139" s="75">
        <v>516</v>
      </c>
      <c r="B139" s="97" t="s">
        <v>135</v>
      </c>
      <c r="C139" s="97"/>
      <c r="D139" s="446">
        <v>0</v>
      </c>
    </row>
    <row r="140" spans="1:4" x14ac:dyDescent="0.3">
      <c r="A140" s="75">
        <v>517</v>
      </c>
      <c r="B140" s="97" t="s">
        <v>136</v>
      </c>
      <c r="C140" s="97"/>
      <c r="D140" s="446">
        <v>0</v>
      </c>
    </row>
    <row r="141" spans="1:4" x14ac:dyDescent="0.3">
      <c r="A141" s="75">
        <v>518</v>
      </c>
      <c r="B141" s="97" t="s">
        <v>137</v>
      </c>
      <c r="C141" s="97"/>
      <c r="D141" s="446">
        <v>0</v>
      </c>
    </row>
    <row r="142" spans="1:4" x14ac:dyDescent="0.3">
      <c r="A142" s="75">
        <v>519</v>
      </c>
      <c r="B142" s="97" t="s">
        <v>138</v>
      </c>
      <c r="C142" s="97"/>
      <c r="D142" s="446">
        <v>0</v>
      </c>
    </row>
    <row r="143" spans="1:4" x14ac:dyDescent="0.3">
      <c r="A143" s="75">
        <v>520</v>
      </c>
      <c r="B143" s="97" t="s">
        <v>139</v>
      </c>
      <c r="C143" s="97"/>
      <c r="D143" s="446">
        <v>0</v>
      </c>
    </row>
    <row r="144" spans="1:4" x14ac:dyDescent="0.3">
      <c r="A144" s="75">
        <v>521</v>
      </c>
      <c r="B144" s="97" t="s">
        <v>140</v>
      </c>
      <c r="C144" s="97"/>
      <c r="D144" s="446">
        <v>0</v>
      </c>
    </row>
    <row r="145" spans="1:4" x14ac:dyDescent="0.3">
      <c r="A145" s="75">
        <v>522</v>
      </c>
      <c r="B145" s="97" t="s">
        <v>141</v>
      </c>
      <c r="C145" s="97"/>
      <c r="D145" s="446">
        <v>0</v>
      </c>
    </row>
    <row r="146" spans="1:4" x14ac:dyDescent="0.3">
      <c r="A146" s="75">
        <v>523</v>
      </c>
      <c r="B146" s="97" t="s">
        <v>142</v>
      </c>
      <c r="C146" s="97"/>
      <c r="D146" s="446">
        <v>0</v>
      </c>
    </row>
    <row r="147" spans="1:4" x14ac:dyDescent="0.3">
      <c r="A147" s="75">
        <v>524</v>
      </c>
      <c r="B147" s="97" t="s">
        <v>143</v>
      </c>
      <c r="C147" s="97"/>
      <c r="D147" s="446">
        <v>0</v>
      </c>
    </row>
    <row r="148" spans="1:4" x14ac:dyDescent="0.3">
      <c r="A148" s="75">
        <v>525</v>
      </c>
      <c r="B148" s="97" t="s">
        <v>144</v>
      </c>
      <c r="C148" s="97"/>
      <c r="D148" s="446">
        <v>0</v>
      </c>
    </row>
    <row r="149" spans="1:4" x14ac:dyDescent="0.3">
      <c r="A149" s="75">
        <v>526</v>
      </c>
      <c r="B149" s="97" t="s">
        <v>145</v>
      </c>
      <c r="C149" s="97"/>
      <c r="D149" s="446">
        <v>0</v>
      </c>
    </row>
    <row r="150" spans="1:4" x14ac:dyDescent="0.3">
      <c r="A150" s="75">
        <v>527</v>
      </c>
      <c r="B150" s="97" t="s">
        <v>146</v>
      </c>
      <c r="C150" s="97"/>
      <c r="D150" s="446">
        <v>0</v>
      </c>
    </row>
    <row r="151" spans="1:4" x14ac:dyDescent="0.3">
      <c r="A151" s="75">
        <v>528</v>
      </c>
      <c r="B151" s="97" t="s">
        <v>129</v>
      </c>
      <c r="C151" s="97"/>
      <c r="D151" s="446">
        <v>0</v>
      </c>
    </row>
    <row r="152" spans="1:4" x14ac:dyDescent="0.3">
      <c r="A152" s="75">
        <v>529</v>
      </c>
      <c r="B152" s="97" t="s">
        <v>130</v>
      </c>
      <c r="C152" s="97"/>
      <c r="D152" s="446">
        <v>0</v>
      </c>
    </row>
    <row r="153" spans="1:4" x14ac:dyDescent="0.3">
      <c r="A153" s="75">
        <v>530</v>
      </c>
      <c r="B153" s="97" t="s">
        <v>131</v>
      </c>
      <c r="C153" s="97"/>
      <c r="D153" s="446">
        <v>0</v>
      </c>
    </row>
    <row r="154" spans="1:4" x14ac:dyDescent="0.3">
      <c r="A154" s="75">
        <v>531</v>
      </c>
      <c r="B154" s="97" t="s">
        <v>132</v>
      </c>
      <c r="C154" s="97"/>
      <c r="D154" s="446">
        <v>0</v>
      </c>
    </row>
    <row r="155" spans="1:4" x14ac:dyDescent="0.3">
      <c r="A155" s="75">
        <v>532</v>
      </c>
      <c r="B155" s="97" t="s">
        <v>360</v>
      </c>
      <c r="C155" s="97"/>
      <c r="D155" s="446">
        <v>0</v>
      </c>
    </row>
    <row r="156" spans="1:4" x14ac:dyDescent="0.3">
      <c r="A156" s="75">
        <v>533</v>
      </c>
      <c r="B156" s="97" t="s">
        <v>361</v>
      </c>
      <c r="C156" s="97"/>
      <c r="D156" s="446">
        <v>0</v>
      </c>
    </row>
    <row r="157" spans="1:4" x14ac:dyDescent="0.3">
      <c r="A157" s="75">
        <v>534</v>
      </c>
      <c r="B157" s="97" t="s">
        <v>362</v>
      </c>
      <c r="C157" s="97"/>
      <c r="D157" s="446">
        <v>0</v>
      </c>
    </row>
    <row r="158" spans="1:4" x14ac:dyDescent="0.3">
      <c r="A158" s="75">
        <v>535</v>
      </c>
      <c r="B158" s="97" t="s">
        <v>117</v>
      </c>
      <c r="C158" s="97"/>
      <c r="D158" s="446">
        <v>0</v>
      </c>
    </row>
    <row r="159" spans="1:4" x14ac:dyDescent="0.3">
      <c r="A159" s="75">
        <v>536</v>
      </c>
      <c r="B159" s="97" t="s">
        <v>67</v>
      </c>
      <c r="C159" s="97"/>
      <c r="D159" s="446">
        <v>0</v>
      </c>
    </row>
    <row r="160" spans="1:4" x14ac:dyDescent="0.3">
      <c r="A160" s="75">
        <v>537</v>
      </c>
      <c r="B160" s="97" t="s">
        <v>152</v>
      </c>
      <c r="C160" s="97"/>
      <c r="D160" s="446">
        <v>0</v>
      </c>
    </row>
    <row r="161" spans="1:4" x14ac:dyDescent="0.3">
      <c r="A161" s="75">
        <v>538</v>
      </c>
      <c r="B161" s="97" t="s">
        <v>151</v>
      </c>
      <c r="C161" s="97"/>
      <c r="D161" s="446">
        <v>0</v>
      </c>
    </row>
    <row r="162" spans="1:4" x14ac:dyDescent="0.3">
      <c r="A162" s="75">
        <v>540</v>
      </c>
      <c r="B162" s="97" t="s">
        <v>125</v>
      </c>
      <c r="C162" s="97"/>
      <c r="D162" s="446">
        <v>0</v>
      </c>
    </row>
    <row r="163" spans="1:4" x14ac:dyDescent="0.3">
      <c r="A163" s="75">
        <v>541</v>
      </c>
      <c r="B163" s="97" t="s">
        <v>168</v>
      </c>
      <c r="C163" s="97"/>
      <c r="D163" s="446">
        <v>0</v>
      </c>
    </row>
    <row r="164" spans="1:4" x14ac:dyDescent="0.3">
      <c r="A164" s="75">
        <v>542</v>
      </c>
      <c r="B164" s="97" t="s">
        <v>363</v>
      </c>
      <c r="C164" s="97"/>
      <c r="D164" s="446">
        <v>0</v>
      </c>
    </row>
    <row r="165" spans="1:4" x14ac:dyDescent="0.3">
      <c r="A165" s="75">
        <v>544</v>
      </c>
      <c r="B165" s="97" t="s">
        <v>18</v>
      </c>
      <c r="C165" s="97"/>
      <c r="D165" s="446">
        <v>0</v>
      </c>
    </row>
    <row r="166" spans="1:4" x14ac:dyDescent="0.3">
      <c r="A166" s="358">
        <v>545</v>
      </c>
      <c r="B166" s="359" t="s">
        <v>19</v>
      </c>
      <c r="C166" s="359"/>
      <c r="D166" s="446">
        <v>0</v>
      </c>
    </row>
    <row r="167" spans="1:4" x14ac:dyDescent="0.3">
      <c r="A167" s="75">
        <v>546</v>
      </c>
      <c r="B167" s="97" t="s">
        <v>364</v>
      </c>
      <c r="C167" s="97"/>
      <c r="D167" s="446">
        <v>0</v>
      </c>
    </row>
    <row r="168" spans="1:4" x14ac:dyDescent="0.3">
      <c r="A168" s="75">
        <v>547</v>
      </c>
      <c r="B168" s="97" t="s">
        <v>365</v>
      </c>
      <c r="C168" s="97"/>
      <c r="D168" s="446">
        <v>3</v>
      </c>
    </row>
    <row r="169" spans="1:4" x14ac:dyDescent="0.3">
      <c r="A169" s="351">
        <v>554</v>
      </c>
      <c r="B169" s="348" t="s">
        <v>171</v>
      </c>
      <c r="C169" s="348"/>
      <c r="D169" s="446"/>
    </row>
    <row r="170" spans="1:4" x14ac:dyDescent="0.3">
      <c r="A170" s="351">
        <v>555</v>
      </c>
      <c r="B170" s="348" t="s">
        <v>172</v>
      </c>
      <c r="C170" s="348"/>
      <c r="D170" s="446"/>
    </row>
    <row r="171" spans="1:4" x14ac:dyDescent="0.3">
      <c r="A171" s="351">
        <v>556</v>
      </c>
      <c r="B171" s="348" t="s">
        <v>173</v>
      </c>
      <c r="C171" s="348"/>
      <c r="D171" s="446"/>
    </row>
    <row r="172" spans="1:4" x14ac:dyDescent="0.3">
      <c r="A172" s="351">
        <v>557</v>
      </c>
      <c r="B172" s="348" t="s">
        <v>174</v>
      </c>
      <c r="C172" s="348"/>
      <c r="D172" s="446"/>
    </row>
    <row r="173" spans="1:4" x14ac:dyDescent="0.3">
      <c r="A173" s="75">
        <v>558</v>
      </c>
      <c r="B173" s="97" t="s">
        <v>366</v>
      </c>
      <c r="C173" s="97"/>
      <c r="D173" s="446">
        <v>0</v>
      </c>
    </row>
    <row r="174" spans="1:4" x14ac:dyDescent="0.3">
      <c r="A174" s="75">
        <v>559</v>
      </c>
      <c r="B174" s="97" t="s">
        <v>367</v>
      </c>
      <c r="C174" s="97"/>
      <c r="D174" s="446">
        <v>0</v>
      </c>
    </row>
    <row r="175" spans="1:4" x14ac:dyDescent="0.3">
      <c r="A175" s="75">
        <v>560</v>
      </c>
      <c r="B175" s="97" t="s">
        <v>368</v>
      </c>
      <c r="C175" s="97"/>
      <c r="D175" s="446">
        <v>0</v>
      </c>
    </row>
    <row r="176" spans="1:4" x14ac:dyDescent="0.3">
      <c r="A176" s="75">
        <v>561</v>
      </c>
      <c r="B176" s="97" t="s">
        <v>369</v>
      </c>
      <c r="C176" s="97"/>
      <c r="D176" s="446">
        <v>0</v>
      </c>
    </row>
    <row r="177" spans="1:4" x14ac:dyDescent="0.3">
      <c r="A177" s="75">
        <v>562</v>
      </c>
      <c r="B177" s="97" t="s">
        <v>370</v>
      </c>
      <c r="C177" s="97"/>
      <c r="D177" s="446">
        <v>0</v>
      </c>
    </row>
    <row r="178" spans="1:4" x14ac:dyDescent="0.3">
      <c r="A178" s="75">
        <v>563</v>
      </c>
      <c r="B178" s="97" t="s">
        <v>371</v>
      </c>
      <c r="C178" s="97"/>
      <c r="D178" s="446">
        <v>0</v>
      </c>
    </row>
    <row r="179" spans="1:4" x14ac:dyDescent="0.3">
      <c r="A179" s="75">
        <v>564</v>
      </c>
      <c r="B179" s="97" t="s">
        <v>372</v>
      </c>
      <c r="C179" s="97"/>
      <c r="D179" s="446">
        <v>0</v>
      </c>
    </row>
    <row r="180" spans="1:4" x14ac:dyDescent="0.3">
      <c r="A180" s="75">
        <v>565</v>
      </c>
      <c r="B180" s="97" t="s">
        <v>373</v>
      </c>
      <c r="C180" s="97"/>
      <c r="D180" s="446">
        <v>0</v>
      </c>
    </row>
    <row r="181" spans="1:4" x14ac:dyDescent="0.3">
      <c r="A181" s="75">
        <v>566</v>
      </c>
      <c r="B181" s="97" t="s">
        <v>374</v>
      </c>
      <c r="C181" s="97"/>
      <c r="D181" s="446">
        <v>0</v>
      </c>
    </row>
    <row r="182" spans="1:4" x14ac:dyDescent="0.3">
      <c r="A182" s="75">
        <v>567</v>
      </c>
      <c r="B182" s="97" t="s">
        <v>375</v>
      </c>
      <c r="C182" s="97"/>
      <c r="D182" s="446">
        <v>0</v>
      </c>
    </row>
    <row r="183" spans="1:4" x14ac:dyDescent="0.3">
      <c r="A183" s="75">
        <v>568</v>
      </c>
      <c r="B183" s="97" t="s">
        <v>376</v>
      </c>
      <c r="C183" s="97"/>
      <c r="D183" s="446">
        <v>0</v>
      </c>
    </row>
    <row r="184" spans="1:4" x14ac:dyDescent="0.3">
      <c r="A184" s="75">
        <v>569</v>
      </c>
      <c r="B184" s="97" t="s">
        <v>377</v>
      </c>
      <c r="C184" s="97"/>
      <c r="D184" s="446">
        <v>0</v>
      </c>
    </row>
    <row r="185" spans="1:4" x14ac:dyDescent="0.3">
      <c r="A185" s="75">
        <v>571</v>
      </c>
      <c r="B185" s="97" t="s">
        <v>289</v>
      </c>
      <c r="C185" s="97"/>
      <c r="D185" s="446">
        <v>0</v>
      </c>
    </row>
    <row r="186" spans="1:4" x14ac:dyDescent="0.3">
      <c r="A186" s="75">
        <v>572</v>
      </c>
      <c r="B186" s="97" t="s">
        <v>290</v>
      </c>
      <c r="C186" s="97"/>
      <c r="D186" s="446">
        <v>0</v>
      </c>
    </row>
    <row r="187" spans="1:4" x14ac:dyDescent="0.3">
      <c r="A187" s="75">
        <v>573</v>
      </c>
      <c r="B187" s="97" t="s">
        <v>299</v>
      </c>
      <c r="C187" s="97"/>
      <c r="D187" s="446">
        <v>0</v>
      </c>
    </row>
    <row r="188" spans="1:4" x14ac:dyDescent="0.3">
      <c r="A188" s="75">
        <v>575</v>
      </c>
      <c r="B188" s="97" t="s">
        <v>161</v>
      </c>
      <c r="C188" s="97"/>
      <c r="D188" s="446">
        <v>0</v>
      </c>
    </row>
    <row r="189" spans="1:4" x14ac:dyDescent="0.3">
      <c r="A189" s="354">
        <v>576</v>
      </c>
      <c r="B189" s="355" t="s">
        <v>162</v>
      </c>
      <c r="C189" s="355"/>
      <c r="D189" s="446">
        <v>0</v>
      </c>
    </row>
    <row r="190" spans="1:4" x14ac:dyDescent="0.3">
      <c r="A190" s="358">
        <v>577</v>
      </c>
      <c r="B190" s="359" t="s">
        <v>378</v>
      </c>
      <c r="C190" s="359"/>
      <c r="D190" s="446">
        <v>2</v>
      </c>
    </row>
    <row r="191" spans="1:4" x14ac:dyDescent="0.3">
      <c r="A191" s="75">
        <v>578</v>
      </c>
      <c r="B191" s="97" t="s">
        <v>379</v>
      </c>
      <c r="C191" s="97"/>
      <c r="D191" s="446">
        <v>0</v>
      </c>
    </row>
    <row r="192" spans="1:4" x14ac:dyDescent="0.3">
      <c r="A192" s="75">
        <v>579</v>
      </c>
      <c r="B192" s="97" t="s">
        <v>380</v>
      </c>
      <c r="C192" s="97"/>
      <c r="D192" s="446">
        <v>0</v>
      </c>
    </row>
    <row r="193" spans="1:4" x14ac:dyDescent="0.3">
      <c r="A193" s="75">
        <v>580</v>
      </c>
      <c r="B193" s="97" t="s">
        <v>381</v>
      </c>
      <c r="C193" s="97"/>
      <c r="D193" s="446">
        <v>0</v>
      </c>
    </row>
    <row r="194" spans="1:4" x14ac:dyDescent="0.3">
      <c r="A194" s="75">
        <v>581</v>
      </c>
      <c r="B194" s="97" t="s">
        <v>382</v>
      </c>
      <c r="C194" s="97"/>
      <c r="D194" s="446">
        <v>0</v>
      </c>
    </row>
    <row r="195" spans="1:4" x14ac:dyDescent="0.3">
      <c r="A195" s="75">
        <v>585</v>
      </c>
      <c r="B195" s="97" t="s">
        <v>383</v>
      </c>
      <c r="C195" s="97"/>
      <c r="D195" s="446">
        <v>0</v>
      </c>
    </row>
    <row r="196" spans="1:4" x14ac:dyDescent="0.3">
      <c r="A196" s="75">
        <v>586</v>
      </c>
      <c r="B196" s="97" t="s">
        <v>384</v>
      </c>
      <c r="C196" s="97"/>
      <c r="D196" s="446">
        <v>0</v>
      </c>
    </row>
    <row r="197" spans="1:4" x14ac:dyDescent="0.3">
      <c r="A197" s="75">
        <v>587</v>
      </c>
      <c r="B197" s="97" t="s">
        <v>385</v>
      </c>
      <c r="C197" s="97"/>
      <c r="D197" s="446">
        <v>0</v>
      </c>
    </row>
    <row r="198" spans="1:4" x14ac:dyDescent="0.3">
      <c r="A198" s="75">
        <v>588</v>
      </c>
      <c r="B198" s="97" t="s">
        <v>386</v>
      </c>
      <c r="C198" s="97"/>
      <c r="D198" s="446">
        <v>0</v>
      </c>
    </row>
    <row r="199" spans="1:4" x14ac:dyDescent="0.3">
      <c r="A199" s="75">
        <v>589</v>
      </c>
      <c r="B199" s="97" t="s">
        <v>387</v>
      </c>
      <c r="C199" s="97"/>
      <c r="D199" s="446">
        <v>0</v>
      </c>
    </row>
    <row r="200" spans="1:4" x14ac:dyDescent="0.3">
      <c r="A200" s="361">
        <v>591</v>
      </c>
      <c r="B200" s="362" t="s">
        <v>180</v>
      </c>
      <c r="C200" s="362"/>
      <c r="D200" s="446">
        <v>33576022</v>
      </c>
    </row>
    <row r="201" spans="1:4" x14ac:dyDescent="0.3">
      <c r="A201" s="361">
        <v>592</v>
      </c>
      <c r="B201" s="362" t="s">
        <v>181</v>
      </c>
      <c r="C201" s="362"/>
      <c r="D201" s="446">
        <v>821963</v>
      </c>
    </row>
    <row r="202" spans="1:4" x14ac:dyDescent="0.3">
      <c r="A202" s="75">
        <v>593</v>
      </c>
      <c r="B202" s="97" t="s">
        <v>388</v>
      </c>
      <c r="C202" s="97"/>
      <c r="D202" s="446">
        <v>0</v>
      </c>
    </row>
    <row r="203" spans="1:4" x14ac:dyDescent="0.3">
      <c r="A203" s="75">
        <v>594</v>
      </c>
      <c r="B203" s="97" t="s">
        <v>389</v>
      </c>
      <c r="C203" s="97"/>
      <c r="D203" s="446">
        <v>0</v>
      </c>
    </row>
    <row r="204" spans="1:4" x14ac:dyDescent="0.3">
      <c r="A204" s="75">
        <v>596</v>
      </c>
      <c r="B204" s="97" t="s">
        <v>183</v>
      </c>
      <c r="C204" s="97"/>
      <c r="D204" s="446">
        <v>0</v>
      </c>
    </row>
    <row r="205" spans="1:4" x14ac:dyDescent="0.3">
      <c r="A205" s="75">
        <v>597</v>
      </c>
      <c r="B205" s="97" t="s">
        <v>185</v>
      </c>
      <c r="C205" s="97"/>
      <c r="D205" s="446">
        <v>0</v>
      </c>
    </row>
    <row r="206" spans="1:4" x14ac:dyDescent="0.3">
      <c r="A206" s="75">
        <v>598</v>
      </c>
      <c r="B206" s="97" t="s">
        <v>187</v>
      </c>
      <c r="C206" s="97"/>
      <c r="D206" s="446">
        <v>0</v>
      </c>
    </row>
    <row r="207" spans="1:4" x14ac:dyDescent="0.3">
      <c r="A207" s="75">
        <v>599</v>
      </c>
      <c r="B207" s="97" t="s">
        <v>186</v>
      </c>
      <c r="C207" s="97"/>
      <c r="D207" s="446">
        <v>0</v>
      </c>
    </row>
    <row r="208" spans="1:4" x14ac:dyDescent="0.3">
      <c r="A208" s="75">
        <v>602</v>
      </c>
      <c r="B208" s="97" t="s">
        <v>188</v>
      </c>
      <c r="C208" s="97"/>
      <c r="D208" s="446">
        <v>0</v>
      </c>
    </row>
    <row r="209" spans="1:4" x14ac:dyDescent="0.3">
      <c r="A209" s="351">
        <v>606</v>
      </c>
      <c r="B209" s="348" t="s">
        <v>390</v>
      </c>
      <c r="C209" s="348"/>
      <c r="D209" s="446"/>
    </row>
    <row r="210" spans="1:4" x14ac:dyDescent="0.3">
      <c r="A210" s="75">
        <v>619</v>
      </c>
      <c r="B210" s="97" t="s">
        <v>391</v>
      </c>
      <c r="C210" s="97"/>
      <c r="D210" s="446">
        <v>0</v>
      </c>
    </row>
    <row r="211" spans="1:4" x14ac:dyDescent="0.3">
      <c r="A211" s="358">
        <v>620</v>
      </c>
      <c r="B211" s="359" t="s">
        <v>392</v>
      </c>
      <c r="C211" s="359"/>
      <c r="D211" s="446">
        <v>2</v>
      </c>
    </row>
    <row r="212" spans="1:4" x14ac:dyDescent="0.3">
      <c r="A212" s="75">
        <v>621</v>
      </c>
      <c r="B212" s="97" t="s">
        <v>393</v>
      </c>
      <c r="C212" s="97"/>
      <c r="D212" s="446">
        <v>0</v>
      </c>
    </row>
    <row r="213" spans="1:4" x14ac:dyDescent="0.3">
      <c r="A213" s="75">
        <v>622</v>
      </c>
      <c r="B213" s="97" t="s">
        <v>394</v>
      </c>
      <c r="C213" s="97"/>
      <c r="D213" s="446">
        <v>2934383</v>
      </c>
    </row>
    <row r="214" spans="1:4" x14ac:dyDescent="0.3">
      <c r="A214" s="358">
        <v>624</v>
      </c>
      <c r="B214" s="359" t="s">
        <v>196</v>
      </c>
      <c r="C214" s="359"/>
      <c r="D214" s="446">
        <v>0</v>
      </c>
    </row>
    <row r="215" spans="1:4" x14ac:dyDescent="0.3">
      <c r="A215" s="356">
        <v>626</v>
      </c>
      <c r="B215" s="357" t="s">
        <v>395</v>
      </c>
      <c r="C215" s="357"/>
      <c r="D215" s="446">
        <v>0</v>
      </c>
    </row>
    <row r="216" spans="1:4" x14ac:dyDescent="0.3">
      <c r="A216" s="75">
        <v>627</v>
      </c>
      <c r="B216" s="97" t="s">
        <v>396</v>
      </c>
      <c r="C216" s="97"/>
      <c r="D216" s="446">
        <v>0</v>
      </c>
    </row>
    <row r="217" spans="1:4" x14ac:dyDescent="0.3">
      <c r="A217" s="75">
        <v>628</v>
      </c>
      <c r="B217" s="97" t="s">
        <v>397</v>
      </c>
      <c r="C217" s="97"/>
      <c r="D217" s="446">
        <v>0</v>
      </c>
    </row>
    <row r="218" spans="1:4" x14ac:dyDescent="0.3">
      <c r="A218" s="75">
        <v>629</v>
      </c>
      <c r="B218" s="97" t="s">
        <v>398</v>
      </c>
      <c r="C218" s="97"/>
      <c r="D218" s="446">
        <v>0</v>
      </c>
    </row>
    <row r="219" spans="1:4" x14ac:dyDescent="0.3">
      <c r="A219" s="75">
        <v>630</v>
      </c>
      <c r="B219" s="97" t="s">
        <v>399</v>
      </c>
      <c r="C219" s="97"/>
      <c r="D219" s="446">
        <v>0</v>
      </c>
    </row>
    <row r="220" spans="1:4" x14ac:dyDescent="0.3">
      <c r="A220" s="75">
        <v>631</v>
      </c>
      <c r="B220" s="97" t="s">
        <v>400</v>
      </c>
      <c r="C220" s="97"/>
      <c r="D220" s="446">
        <v>0</v>
      </c>
    </row>
    <row r="221" spans="1:4" x14ac:dyDescent="0.3">
      <c r="A221" s="75">
        <v>632</v>
      </c>
      <c r="B221" s="97" t="s">
        <v>401</v>
      </c>
      <c r="C221" s="97"/>
      <c r="D221" s="446">
        <v>0</v>
      </c>
    </row>
    <row r="222" spans="1:4" x14ac:dyDescent="0.3">
      <c r="A222" s="75">
        <v>633</v>
      </c>
      <c r="B222" s="97" t="s">
        <v>200</v>
      </c>
      <c r="C222" s="97"/>
      <c r="D222" s="446">
        <v>0</v>
      </c>
    </row>
    <row r="223" spans="1:4" x14ac:dyDescent="0.3">
      <c r="A223" s="75">
        <v>634</v>
      </c>
      <c r="B223" s="97" t="s">
        <v>201</v>
      </c>
      <c r="C223" s="97"/>
      <c r="D223" s="446">
        <v>0</v>
      </c>
    </row>
    <row r="224" spans="1:4" x14ac:dyDescent="0.3">
      <c r="A224" s="75">
        <v>635</v>
      </c>
      <c r="B224" s="97" t="s">
        <v>202</v>
      </c>
      <c r="C224" s="97"/>
      <c r="D224" s="446">
        <v>0</v>
      </c>
    </row>
    <row r="225" spans="1:4" x14ac:dyDescent="0.3">
      <c r="A225" s="75">
        <v>636</v>
      </c>
      <c r="B225" s="97" t="s">
        <v>402</v>
      </c>
      <c r="C225" s="97"/>
      <c r="D225" s="446">
        <v>0</v>
      </c>
    </row>
    <row r="226" spans="1:4" x14ac:dyDescent="0.3">
      <c r="A226" s="75">
        <v>637</v>
      </c>
      <c r="B226" s="97" t="s">
        <v>403</v>
      </c>
      <c r="C226" s="97"/>
      <c r="D226" s="446">
        <v>0</v>
      </c>
    </row>
    <row r="227" spans="1:4" x14ac:dyDescent="0.3">
      <c r="A227" s="75">
        <v>638</v>
      </c>
      <c r="B227" s="97" t="s">
        <v>404</v>
      </c>
      <c r="C227" s="97"/>
      <c r="D227" s="446">
        <v>0</v>
      </c>
    </row>
    <row r="228" spans="1:4" x14ac:dyDescent="0.3">
      <c r="A228" s="75">
        <v>639</v>
      </c>
      <c r="B228" s="97" t="s">
        <v>405</v>
      </c>
      <c r="C228" s="97"/>
      <c r="D228" s="446">
        <v>0</v>
      </c>
    </row>
    <row r="229" spans="1:4" x14ac:dyDescent="0.3">
      <c r="A229" s="75">
        <v>640</v>
      </c>
      <c r="B229" s="97" t="s">
        <v>406</v>
      </c>
      <c r="C229" s="97"/>
      <c r="D229" s="446">
        <v>0</v>
      </c>
    </row>
    <row r="230" spans="1:4" x14ac:dyDescent="0.3">
      <c r="A230" s="75">
        <v>641</v>
      </c>
      <c r="B230" s="97" t="s">
        <v>407</v>
      </c>
      <c r="C230" s="97"/>
      <c r="D230" s="446">
        <v>0</v>
      </c>
    </row>
    <row r="231" spans="1:4" x14ac:dyDescent="0.3">
      <c r="A231" s="75">
        <v>642</v>
      </c>
      <c r="B231" s="97" t="s">
        <v>408</v>
      </c>
      <c r="C231" s="97"/>
      <c r="D231" s="446">
        <v>0</v>
      </c>
    </row>
    <row r="232" spans="1:4" x14ac:dyDescent="0.3">
      <c r="A232" s="75">
        <v>643</v>
      </c>
      <c r="B232" s="97" t="s">
        <v>409</v>
      </c>
      <c r="C232" s="97"/>
      <c r="D232" s="446">
        <v>0</v>
      </c>
    </row>
    <row r="233" spans="1:4" x14ac:dyDescent="0.3">
      <c r="A233" s="75">
        <v>644</v>
      </c>
      <c r="B233" s="97" t="s">
        <v>410</v>
      </c>
      <c r="C233" s="97"/>
      <c r="D233" s="446">
        <v>0</v>
      </c>
    </row>
    <row r="234" spans="1:4" x14ac:dyDescent="0.3">
      <c r="A234" s="75">
        <v>645</v>
      </c>
      <c r="B234" s="97" t="s">
        <v>204</v>
      </c>
      <c r="C234" s="97"/>
      <c r="D234" s="446">
        <v>0</v>
      </c>
    </row>
    <row r="235" spans="1:4" x14ac:dyDescent="0.3">
      <c r="A235" s="75">
        <v>646</v>
      </c>
      <c r="B235" s="97" t="s">
        <v>199</v>
      </c>
      <c r="C235" s="97"/>
      <c r="D235" s="446">
        <v>0</v>
      </c>
    </row>
    <row r="236" spans="1:4" x14ac:dyDescent="0.3">
      <c r="A236" s="75">
        <v>647</v>
      </c>
      <c r="B236" s="97" t="s">
        <v>411</v>
      </c>
      <c r="C236" s="97"/>
      <c r="D236" s="446">
        <v>0</v>
      </c>
    </row>
    <row r="237" spans="1:4" x14ac:dyDescent="0.3">
      <c r="A237" s="75">
        <v>648</v>
      </c>
      <c r="B237" s="97" t="s">
        <v>274</v>
      </c>
      <c r="C237" s="97"/>
      <c r="D237" s="446">
        <v>0</v>
      </c>
    </row>
    <row r="238" spans="1:4" x14ac:dyDescent="0.3">
      <c r="A238" s="75">
        <v>654</v>
      </c>
      <c r="B238" s="97" t="s">
        <v>220</v>
      </c>
      <c r="C238" s="97"/>
      <c r="D238" s="446">
        <v>0</v>
      </c>
    </row>
    <row r="239" spans="1:4" x14ac:dyDescent="0.3">
      <c r="A239" s="75">
        <v>655</v>
      </c>
      <c r="B239" s="97" t="s">
        <v>412</v>
      </c>
      <c r="C239" s="97"/>
      <c r="D239" s="446">
        <v>0</v>
      </c>
    </row>
    <row r="240" spans="1:4" x14ac:dyDescent="0.3">
      <c r="A240" s="75">
        <v>656</v>
      </c>
      <c r="B240" s="97" t="s">
        <v>224</v>
      </c>
      <c r="C240" s="97"/>
      <c r="D240" s="446">
        <v>0</v>
      </c>
    </row>
    <row r="241" spans="1:4" x14ac:dyDescent="0.3">
      <c r="A241" s="75">
        <v>657</v>
      </c>
      <c r="B241" s="97" t="s">
        <v>413</v>
      </c>
      <c r="C241" s="97"/>
      <c r="D241" s="446">
        <v>0</v>
      </c>
    </row>
    <row r="242" spans="1:4" x14ac:dyDescent="0.3">
      <c r="A242" s="75">
        <v>658</v>
      </c>
      <c r="B242" s="97" t="s">
        <v>414</v>
      </c>
      <c r="C242" s="97"/>
      <c r="D242" s="446">
        <v>0</v>
      </c>
    </row>
    <row r="243" spans="1:4" x14ac:dyDescent="0.3">
      <c r="A243" s="75">
        <v>659</v>
      </c>
      <c r="B243" s="97" t="s">
        <v>415</v>
      </c>
      <c r="C243" s="97"/>
      <c r="D243" s="446">
        <v>3323930</v>
      </c>
    </row>
    <row r="244" spans="1:4" x14ac:dyDescent="0.3">
      <c r="A244" s="75">
        <v>660</v>
      </c>
      <c r="B244" s="97" t="s">
        <v>416</v>
      </c>
      <c r="C244" s="97"/>
      <c r="D244" s="446">
        <v>4703121</v>
      </c>
    </row>
    <row r="245" spans="1:4" x14ac:dyDescent="0.3">
      <c r="A245" s="75">
        <v>661</v>
      </c>
      <c r="B245" s="97" t="s">
        <v>223</v>
      </c>
      <c r="C245" s="97"/>
      <c r="D245" s="446">
        <v>141.5</v>
      </c>
    </row>
    <row r="246" spans="1:4" x14ac:dyDescent="0.3">
      <c r="A246" s="351">
        <v>662</v>
      </c>
      <c r="B246" s="348" t="s">
        <v>240</v>
      </c>
      <c r="C246" s="348"/>
      <c r="D246" s="446"/>
    </row>
    <row r="247" spans="1:4" x14ac:dyDescent="0.3">
      <c r="A247" s="351">
        <v>663</v>
      </c>
      <c r="B247" s="348" t="s">
        <v>417</v>
      </c>
      <c r="C247" s="348"/>
      <c r="D247" s="446"/>
    </row>
    <row r="248" spans="1:4" x14ac:dyDescent="0.3">
      <c r="A248" s="349">
        <v>906</v>
      </c>
      <c r="B248" s="350" t="s">
        <v>418</v>
      </c>
      <c r="C248" s="350"/>
      <c r="D248" s="446">
        <v>1</v>
      </c>
    </row>
    <row r="249" spans="1:4" x14ac:dyDescent="0.3">
      <c r="A249" s="349">
        <v>907</v>
      </c>
      <c r="B249" s="350" t="s">
        <v>419</v>
      </c>
      <c r="C249" s="350"/>
      <c r="D249" s="446">
        <v>2</v>
      </c>
    </row>
    <row r="250" spans="1:4" x14ac:dyDescent="0.3">
      <c r="A250" s="354">
        <v>947</v>
      </c>
      <c r="B250" s="355" t="s">
        <v>420</v>
      </c>
      <c r="C250" s="355"/>
      <c r="D250" s="446" t="s">
        <v>573</v>
      </c>
    </row>
    <row r="251" spans="1:4" x14ac:dyDescent="0.3">
      <c r="A251" s="354">
        <v>948</v>
      </c>
      <c r="B251" s="355" t="s">
        <v>421</v>
      </c>
      <c r="C251" s="355"/>
      <c r="D251" s="446" t="s">
        <v>549</v>
      </c>
    </row>
    <row r="252" spans="1:4" x14ac:dyDescent="0.3">
      <c r="A252" s="354">
        <v>949</v>
      </c>
      <c r="B252" s="355" t="s">
        <v>422</v>
      </c>
      <c r="C252" s="355"/>
      <c r="D252" s="446" t="s">
        <v>217</v>
      </c>
    </row>
    <row r="253" spans="1:4" x14ac:dyDescent="0.3">
      <c r="A253" s="354">
        <v>950</v>
      </c>
      <c r="B253" s="355" t="s">
        <v>423</v>
      </c>
      <c r="C253" s="355"/>
      <c r="D253" s="446" t="s">
        <v>16</v>
      </c>
    </row>
    <row r="254" spans="1:4" x14ac:dyDescent="0.3">
      <c r="A254" s="349">
        <v>951</v>
      </c>
      <c r="B254" s="350" t="s">
        <v>424</v>
      </c>
      <c r="C254" s="350"/>
      <c r="D254" s="446">
        <v>2</v>
      </c>
    </row>
    <row r="255" spans="1:4" x14ac:dyDescent="0.3">
      <c r="A255" s="354">
        <v>952</v>
      </c>
      <c r="B255" s="355" t="s">
        <v>425</v>
      </c>
      <c r="C255" s="355"/>
      <c r="D255" s="446" t="s">
        <v>550</v>
      </c>
    </row>
    <row r="256" spans="1:4" x14ac:dyDescent="0.3">
      <c r="A256" s="349">
        <v>953</v>
      </c>
      <c r="B256" s="350" t="s">
        <v>426</v>
      </c>
      <c r="C256" s="350"/>
      <c r="D256" s="446">
        <v>2</v>
      </c>
    </row>
    <row r="257" spans="1:4" x14ac:dyDescent="0.3">
      <c r="A257" s="354">
        <v>954</v>
      </c>
      <c r="B257" s="355" t="s">
        <v>215</v>
      </c>
      <c r="C257" s="355"/>
      <c r="D257" s="446" t="s">
        <v>16</v>
      </c>
    </row>
    <row r="258" spans="1:4" x14ac:dyDescent="0.3">
      <c r="A258" s="349">
        <v>955</v>
      </c>
      <c r="B258" s="350" t="s">
        <v>427</v>
      </c>
      <c r="C258" s="350"/>
      <c r="D258" s="446">
        <v>0</v>
      </c>
    </row>
    <row r="259" spans="1:4" x14ac:dyDescent="0.3">
      <c r="A259" s="354">
        <v>956</v>
      </c>
      <c r="B259" s="355" t="s">
        <v>216</v>
      </c>
      <c r="C259" s="355"/>
      <c r="D259" s="446" t="s">
        <v>16</v>
      </c>
    </row>
    <row r="260" spans="1:4" x14ac:dyDescent="0.3">
      <c r="A260" s="349">
        <v>957</v>
      </c>
      <c r="B260" s="350" t="s">
        <v>428</v>
      </c>
      <c r="C260" s="350"/>
      <c r="D260" s="446">
        <v>0</v>
      </c>
    </row>
    <row r="261" spans="1:4" x14ac:dyDescent="0.3">
      <c r="A261" s="354">
        <v>958</v>
      </c>
      <c r="B261" s="355" t="s">
        <v>429</v>
      </c>
      <c r="C261" s="355"/>
      <c r="D261" s="446" t="s">
        <v>16</v>
      </c>
    </row>
    <row r="262" spans="1:4" x14ac:dyDescent="0.3">
      <c r="A262" s="349">
        <v>959</v>
      </c>
      <c r="B262" s="350" t="s">
        <v>430</v>
      </c>
      <c r="C262" s="350"/>
      <c r="D262" s="446">
        <v>0</v>
      </c>
    </row>
    <row r="263" spans="1:4" x14ac:dyDescent="0.3">
      <c r="A263" s="354">
        <v>960</v>
      </c>
      <c r="B263" s="355" t="s">
        <v>431</v>
      </c>
      <c r="C263" s="355"/>
      <c r="D263" s="446" t="s">
        <v>557</v>
      </c>
    </row>
    <row r="264" spans="1:4" x14ac:dyDescent="0.3">
      <c r="A264" s="354">
        <v>962</v>
      </c>
      <c r="B264" s="355" t="s">
        <v>432</v>
      </c>
      <c r="C264" s="355"/>
      <c r="D264" s="446" t="s">
        <v>473</v>
      </c>
    </row>
    <row r="265" spans="1:4" x14ac:dyDescent="0.3">
      <c r="A265" s="428">
        <v>964</v>
      </c>
      <c r="B265" s="429" t="s">
        <v>433</v>
      </c>
      <c r="C265" s="429"/>
      <c r="D265" s="446" t="s">
        <v>599</v>
      </c>
    </row>
    <row r="266" spans="1:4" x14ac:dyDescent="0.3">
      <c r="A266" s="428">
        <v>965</v>
      </c>
      <c r="B266" s="429" t="s">
        <v>434</v>
      </c>
      <c r="C266" s="429"/>
      <c r="D266" s="446">
        <v>0</v>
      </c>
    </row>
    <row r="267" spans="1:4" x14ac:dyDescent="0.3">
      <c r="A267" s="428">
        <v>966</v>
      </c>
      <c r="B267" s="429" t="s">
        <v>435</v>
      </c>
      <c r="C267" s="429"/>
      <c r="D267" s="446" t="s">
        <v>551</v>
      </c>
    </row>
    <row r="268" spans="1:4" x14ac:dyDescent="0.3">
      <c r="A268" s="428">
        <v>968</v>
      </c>
      <c r="B268" s="429" t="s">
        <v>436</v>
      </c>
      <c r="C268" s="429"/>
      <c r="D268" s="446" t="s">
        <v>552</v>
      </c>
    </row>
    <row r="269" spans="1:4" x14ac:dyDescent="0.3">
      <c r="A269" s="349"/>
      <c r="B269" s="350"/>
      <c r="C269" s="350"/>
      <c r="D269" s="446">
        <v>0</v>
      </c>
    </row>
    <row r="270" spans="1:4" x14ac:dyDescent="0.3">
      <c r="A270" s="349"/>
      <c r="B270" s="350"/>
      <c r="C270" s="350"/>
      <c r="D270" s="446">
        <v>2</v>
      </c>
    </row>
    <row r="271" spans="1:4" x14ac:dyDescent="0.3">
      <c r="A271" s="349"/>
      <c r="B271" s="350"/>
      <c r="C271" s="350"/>
      <c r="D271" s="446">
        <v>1</v>
      </c>
    </row>
    <row r="272" spans="1:4" x14ac:dyDescent="0.3">
      <c r="A272" s="349"/>
      <c r="B272" s="350"/>
      <c r="C272" s="350"/>
      <c r="D272" s="446">
        <v>1</v>
      </c>
    </row>
    <row r="273" spans="1:4" x14ac:dyDescent="0.3">
      <c r="A273" s="349"/>
      <c r="B273" s="350"/>
      <c r="C273" s="350"/>
      <c r="D273" s="446">
        <v>0</v>
      </c>
    </row>
    <row r="274" spans="1:4" x14ac:dyDescent="0.3">
      <c r="A274" s="349"/>
      <c r="B274" s="350"/>
      <c r="C274" s="350"/>
      <c r="D274" s="446">
        <v>0</v>
      </c>
    </row>
    <row r="275" spans="1:4" x14ac:dyDescent="0.3">
      <c r="A275" s="349"/>
      <c r="B275" s="350"/>
      <c r="C275" s="350"/>
      <c r="D275" s="446">
        <v>2</v>
      </c>
    </row>
    <row r="276" spans="1:4" x14ac:dyDescent="0.3">
      <c r="B276" s="355"/>
      <c r="C276" s="355"/>
      <c r="D276" s="446" t="s">
        <v>600</v>
      </c>
    </row>
    <row r="277" spans="1:4" x14ac:dyDescent="0.3">
      <c r="B277" s="97"/>
      <c r="C277" s="97"/>
      <c r="D277" s="446">
        <v>0</v>
      </c>
    </row>
    <row r="278" spans="1:4" x14ac:dyDescent="0.3">
      <c r="B278" s="97"/>
      <c r="C278" s="97"/>
      <c r="D278" s="446">
        <v>0</v>
      </c>
    </row>
    <row r="279" spans="1:4" x14ac:dyDescent="0.3">
      <c r="B279" s="97"/>
      <c r="C279" s="97"/>
      <c r="D279" s="446">
        <v>0</v>
      </c>
    </row>
    <row r="280" spans="1:4" x14ac:dyDescent="0.3">
      <c r="B280" s="97"/>
      <c r="C280" s="97"/>
      <c r="D280" s="446">
        <v>0</v>
      </c>
    </row>
    <row r="281" spans="1:4" x14ac:dyDescent="0.3">
      <c r="B281" s="97"/>
      <c r="C281" s="97"/>
      <c r="D281" s="446">
        <v>0</v>
      </c>
    </row>
    <row r="282" spans="1:4" x14ac:dyDescent="0.3">
      <c r="B282" s="97"/>
      <c r="C282" s="97"/>
      <c r="D282" s="446">
        <v>0</v>
      </c>
    </row>
    <row r="283" spans="1:4" x14ac:dyDescent="0.3">
      <c r="B283" s="97"/>
      <c r="C283" s="97"/>
      <c r="D283" s="446">
        <v>0</v>
      </c>
    </row>
    <row r="284" spans="1:4" x14ac:dyDescent="0.3">
      <c r="B284" s="97"/>
      <c r="C284" s="97"/>
      <c r="D284" s="446">
        <v>0</v>
      </c>
    </row>
    <row r="285" spans="1:4" x14ac:dyDescent="0.3">
      <c r="A285" s="428">
        <v>995</v>
      </c>
      <c r="B285" s="429" t="s">
        <v>147</v>
      </c>
      <c r="C285" s="429"/>
      <c r="D285" s="446">
        <v>0</v>
      </c>
    </row>
    <row r="286" spans="1:4" x14ac:dyDescent="0.3">
      <c r="A286" s="428">
        <v>996</v>
      </c>
      <c r="B286" s="429" t="s">
        <v>148</v>
      </c>
      <c r="C286" s="429"/>
      <c r="D286" s="446">
        <v>0</v>
      </c>
    </row>
    <row r="287" spans="1:4" x14ac:dyDescent="0.3">
      <c r="A287" s="428">
        <v>998</v>
      </c>
      <c r="B287" s="429" t="s">
        <v>149</v>
      </c>
      <c r="C287" s="429"/>
      <c r="D287" s="446">
        <v>60</v>
      </c>
    </row>
    <row r="288" spans="1:4" x14ac:dyDescent="0.3">
      <c r="A288" s="428">
        <v>999</v>
      </c>
      <c r="B288" s="429" t="s">
        <v>150</v>
      </c>
      <c r="C288" s="429"/>
      <c r="D288" s="446">
        <v>601725</v>
      </c>
    </row>
    <row r="289" spans="1:4" x14ac:dyDescent="0.3">
      <c r="A289" s="428">
        <v>9000</v>
      </c>
      <c r="B289" s="429" t="s">
        <v>437</v>
      </c>
      <c r="C289" s="429" t="s">
        <v>193</v>
      </c>
      <c r="D289" s="446">
        <v>64090874.5</v>
      </c>
    </row>
    <row r="290" spans="1:4" x14ac:dyDescent="0.3">
      <c r="A290" s="428">
        <v>9001</v>
      </c>
      <c r="B290" s="429" t="s">
        <v>438</v>
      </c>
      <c r="C290" s="429" t="s">
        <v>439</v>
      </c>
      <c r="D290" s="446">
        <v>0</v>
      </c>
    </row>
    <row r="291" spans="1:4" x14ac:dyDescent="0.3">
      <c r="A291" s="428">
        <v>9002</v>
      </c>
      <c r="B291" s="429" t="s">
        <v>440</v>
      </c>
      <c r="C291" s="429" t="s">
        <v>441</v>
      </c>
      <c r="D291" s="446">
        <v>0</v>
      </c>
    </row>
    <row r="292" spans="1:4" x14ac:dyDescent="0.3">
      <c r="A292" s="428">
        <v>9003</v>
      </c>
      <c r="B292" s="429" t="s">
        <v>442</v>
      </c>
      <c r="C292" s="429" t="s">
        <v>443</v>
      </c>
      <c r="D292" s="446">
        <v>0</v>
      </c>
    </row>
    <row r="293" spans="1:4" x14ac:dyDescent="0.3">
      <c r="A293" s="428">
        <v>9004</v>
      </c>
      <c r="B293" s="429" t="s">
        <v>444</v>
      </c>
      <c r="C293" s="429" t="s">
        <v>445</v>
      </c>
      <c r="D293" s="446" t="s">
        <v>193</v>
      </c>
    </row>
    <row r="294" spans="1:4" x14ac:dyDescent="0.3">
      <c r="A294" s="428">
        <v>9005</v>
      </c>
      <c r="B294" s="429" t="s">
        <v>446</v>
      </c>
      <c r="C294" s="429" t="s">
        <v>447</v>
      </c>
      <c r="D294" s="446">
        <v>0</v>
      </c>
    </row>
    <row r="295" spans="1:4" x14ac:dyDescent="0.3">
      <c r="A295" s="428">
        <v>9006</v>
      </c>
      <c r="B295" s="429" t="s">
        <v>448</v>
      </c>
      <c r="C295" s="429" t="s">
        <v>449</v>
      </c>
      <c r="D295" s="446">
        <v>0</v>
      </c>
    </row>
    <row r="296" spans="1:4" x14ac:dyDescent="0.3">
      <c r="A296" s="428">
        <v>9007</v>
      </c>
      <c r="B296" s="429" t="s">
        <v>547</v>
      </c>
      <c r="C296" s="429" t="s">
        <v>450</v>
      </c>
      <c r="D296" s="446">
        <v>0</v>
      </c>
    </row>
    <row r="297" spans="1:4" x14ac:dyDescent="0.3">
      <c r="A297" s="428">
        <v>9008</v>
      </c>
      <c r="B297" s="429" t="s">
        <v>451</v>
      </c>
      <c r="C297" s="429" t="s">
        <v>193</v>
      </c>
      <c r="D297" s="446">
        <v>1.62</v>
      </c>
    </row>
    <row r="298" spans="1:4" x14ac:dyDescent="0.3">
      <c r="A298" s="428">
        <v>9010</v>
      </c>
      <c r="B298" s="429" t="s">
        <v>452</v>
      </c>
      <c r="C298" s="429" t="s">
        <v>453</v>
      </c>
      <c r="D298" s="446">
        <v>0</v>
      </c>
    </row>
    <row r="299" spans="1:4" x14ac:dyDescent="0.3">
      <c r="A299" s="428">
        <v>9011</v>
      </c>
      <c r="B299" s="429" t="s">
        <v>454</v>
      </c>
      <c r="C299" s="429" t="s">
        <v>455</v>
      </c>
      <c r="D299" s="446">
        <v>0</v>
      </c>
    </row>
    <row r="300" spans="1:4" x14ac:dyDescent="0.3">
      <c r="A300" s="428">
        <v>9012</v>
      </c>
      <c r="B300" s="429" t="s">
        <v>456</v>
      </c>
      <c r="C300" s="429" t="s">
        <v>455</v>
      </c>
      <c r="D300" s="446">
        <v>0</v>
      </c>
    </row>
    <row r="301" spans="1:4" x14ac:dyDescent="0.3">
      <c r="A301" s="428">
        <v>9013</v>
      </c>
      <c r="B301" s="429" t="s">
        <v>457</v>
      </c>
      <c r="C301" s="429" t="s">
        <v>458</v>
      </c>
      <c r="D301" s="446">
        <v>0</v>
      </c>
    </row>
    <row r="302" spans="1:4" x14ac:dyDescent="0.3">
      <c r="A302" s="428">
        <v>9014</v>
      </c>
      <c r="B302" s="429" t="s">
        <v>459</v>
      </c>
      <c r="C302" s="429" t="s">
        <v>460</v>
      </c>
      <c r="D302" s="446">
        <v>0</v>
      </c>
    </row>
    <row r="303" spans="1:4" x14ac:dyDescent="0.3">
      <c r="A303" s="428">
        <v>9015</v>
      </c>
      <c r="B303" s="429" t="s">
        <v>461</v>
      </c>
      <c r="C303" s="429" t="s">
        <v>193</v>
      </c>
      <c r="D303" s="446">
        <v>0</v>
      </c>
    </row>
    <row r="304" spans="1:4" x14ac:dyDescent="0.3">
      <c r="A304" s="428">
        <v>9016</v>
      </c>
      <c r="B304" s="429" t="s">
        <v>462</v>
      </c>
      <c r="C304" s="429" t="s">
        <v>193</v>
      </c>
      <c r="D304" s="446">
        <v>0</v>
      </c>
    </row>
    <row r="305" spans="1:4" x14ac:dyDescent="0.3">
      <c r="A305" s="428">
        <v>9017</v>
      </c>
      <c r="B305" s="429" t="s">
        <v>463</v>
      </c>
      <c r="C305" s="429" t="s">
        <v>464</v>
      </c>
      <c r="D305" s="446">
        <v>0</v>
      </c>
    </row>
    <row r="306" spans="1:4" x14ac:dyDescent="0.3">
      <c r="A306" s="428">
        <v>9018</v>
      </c>
      <c r="B306" s="429" t="s">
        <v>465</v>
      </c>
      <c r="C306" s="429" t="s">
        <v>466</v>
      </c>
      <c r="D306" s="446">
        <v>0</v>
      </c>
    </row>
    <row r="307" spans="1:4" x14ac:dyDescent="0.3">
      <c r="A307" s="428">
        <v>9019</v>
      </c>
      <c r="B307" s="429" t="s">
        <v>467</v>
      </c>
      <c r="C307" s="429" t="s">
        <v>468</v>
      </c>
      <c r="D307" s="446">
        <v>0</v>
      </c>
    </row>
    <row r="308" spans="1:4" x14ac:dyDescent="0.3">
      <c r="B308" s="97"/>
      <c r="C308" s="97"/>
      <c r="D308" s="97"/>
    </row>
    <row r="309" spans="1:4" x14ac:dyDescent="0.3">
      <c r="B309" s="97"/>
      <c r="C309" s="97"/>
      <c r="D309" s="97"/>
    </row>
    <row r="310" spans="1:4" x14ac:dyDescent="0.3">
      <c r="B310" s="97"/>
      <c r="C310" s="97"/>
      <c r="D310" s="97"/>
    </row>
    <row r="311" spans="1:4" x14ac:dyDescent="0.3">
      <c r="A311" s="75">
        <v>0</v>
      </c>
      <c r="B311" s="97" t="s">
        <v>472</v>
      </c>
      <c r="C311" s="97"/>
      <c r="D311" s="97">
        <f>D289</f>
        <v>64090874.5</v>
      </c>
    </row>
    <row r="312" spans="1:4" x14ac:dyDescent="0.3">
      <c r="B312" s="97" t="s">
        <v>471</v>
      </c>
      <c r="C312" s="97"/>
      <c r="D312" s="97"/>
    </row>
    <row r="313" spans="1:4" x14ac:dyDescent="0.3">
      <c r="A313" s="349">
        <v>906</v>
      </c>
      <c r="B313" s="97"/>
      <c r="C313" s="97"/>
      <c r="D313" s="97">
        <f>D248</f>
        <v>1</v>
      </c>
    </row>
    <row r="314" spans="1:4" x14ac:dyDescent="0.3">
      <c r="A314" s="349">
        <v>907</v>
      </c>
      <c r="B314" s="97"/>
      <c r="C314" s="97"/>
      <c r="D314" s="97">
        <f>D249</f>
        <v>2</v>
      </c>
    </row>
    <row r="315" spans="1:4" x14ac:dyDescent="0.3">
      <c r="A315" s="349">
        <v>951</v>
      </c>
      <c r="B315" s="97"/>
      <c r="C315" s="97"/>
      <c r="D315" s="97">
        <f>D254</f>
        <v>2</v>
      </c>
    </row>
    <row r="316" spans="1:4" x14ac:dyDescent="0.3">
      <c r="A316" s="349">
        <v>953</v>
      </c>
      <c r="B316" s="97"/>
      <c r="C316" s="97"/>
      <c r="D316" s="97">
        <f>D256</f>
        <v>2</v>
      </c>
    </row>
    <row r="317" spans="1:4" x14ac:dyDescent="0.3">
      <c r="A317" s="349">
        <v>955</v>
      </c>
      <c r="B317" s="97"/>
      <c r="C317" s="97"/>
      <c r="D317" s="97">
        <f>D258</f>
        <v>0</v>
      </c>
    </row>
    <row r="318" spans="1:4" x14ac:dyDescent="0.3">
      <c r="A318" s="349">
        <v>957</v>
      </c>
      <c r="B318" s="97"/>
      <c r="C318" s="97"/>
      <c r="D318" s="97">
        <f>D260</f>
        <v>0</v>
      </c>
    </row>
    <row r="319" spans="1:4" x14ac:dyDescent="0.3">
      <c r="A319" s="349">
        <v>959</v>
      </c>
      <c r="B319" s="97"/>
      <c r="C319" s="97"/>
      <c r="D319" s="97">
        <f>D262</f>
        <v>0</v>
      </c>
    </row>
    <row r="320" spans="1:4" x14ac:dyDescent="0.3">
      <c r="A320" s="75">
        <v>965</v>
      </c>
      <c r="B320" s="97"/>
      <c r="C320" s="97"/>
      <c r="D320" s="97">
        <f>D266</f>
        <v>0</v>
      </c>
    </row>
    <row r="321" spans="1:4" x14ac:dyDescent="0.3">
      <c r="A321" s="349">
        <v>973</v>
      </c>
      <c r="B321" s="97"/>
      <c r="C321" s="97"/>
      <c r="D321" s="97">
        <f>D269</f>
        <v>0</v>
      </c>
    </row>
    <row r="322" spans="1:4" x14ac:dyDescent="0.3">
      <c r="A322" s="349">
        <v>974</v>
      </c>
      <c r="B322" s="97"/>
      <c r="C322" s="97"/>
      <c r="D322" s="97">
        <f t="shared" ref="D322:D327" si="0">D270</f>
        <v>2</v>
      </c>
    </row>
    <row r="323" spans="1:4" x14ac:dyDescent="0.3">
      <c r="A323" s="349">
        <v>975</v>
      </c>
      <c r="B323" s="97"/>
      <c r="C323" s="97"/>
      <c r="D323" s="97">
        <f t="shared" si="0"/>
        <v>1</v>
      </c>
    </row>
    <row r="324" spans="1:4" x14ac:dyDescent="0.3">
      <c r="A324" s="349">
        <v>976</v>
      </c>
      <c r="B324" s="97"/>
      <c r="C324" s="97"/>
      <c r="D324" s="97">
        <f t="shared" si="0"/>
        <v>1</v>
      </c>
    </row>
    <row r="325" spans="1:4" x14ac:dyDescent="0.3">
      <c r="A325" s="349">
        <v>977</v>
      </c>
      <c r="B325" s="97"/>
      <c r="C325" s="97"/>
      <c r="D325" s="97">
        <f t="shared" si="0"/>
        <v>0</v>
      </c>
    </row>
    <row r="326" spans="1:4" x14ac:dyDescent="0.3">
      <c r="A326" s="349">
        <v>978</v>
      </c>
      <c r="B326" s="97"/>
      <c r="C326" s="97"/>
      <c r="D326" s="97">
        <f t="shared" si="0"/>
        <v>0</v>
      </c>
    </row>
    <row r="327" spans="1:4" x14ac:dyDescent="0.3">
      <c r="A327" s="349">
        <v>979</v>
      </c>
      <c r="B327" s="97"/>
      <c r="C327" s="97"/>
      <c r="D327" s="97">
        <f t="shared" si="0"/>
        <v>2</v>
      </c>
    </row>
    <row r="328" spans="1:4" x14ac:dyDescent="0.3">
      <c r="A328" s="75">
        <v>995</v>
      </c>
      <c r="B328" s="97"/>
      <c r="C328" s="97"/>
      <c r="D328" s="97">
        <f>D285</f>
        <v>0</v>
      </c>
    </row>
    <row r="329" spans="1:4" x14ac:dyDescent="0.3">
      <c r="A329" s="75">
        <v>996</v>
      </c>
      <c r="B329" s="97"/>
      <c r="C329" s="97"/>
      <c r="D329" s="97">
        <f t="shared" ref="D329:D331" si="1">D286</f>
        <v>0</v>
      </c>
    </row>
    <row r="330" spans="1:4" x14ac:dyDescent="0.3">
      <c r="A330" s="75">
        <v>998</v>
      </c>
      <c r="B330" s="97"/>
      <c r="C330" s="97"/>
      <c r="D330" s="97">
        <f t="shared" si="1"/>
        <v>60</v>
      </c>
    </row>
    <row r="331" spans="1:4" x14ac:dyDescent="0.3">
      <c r="A331" s="75">
        <v>999</v>
      </c>
      <c r="B331" s="97"/>
      <c r="C331" s="97"/>
      <c r="D331" s="97">
        <f t="shared" si="1"/>
        <v>601725</v>
      </c>
    </row>
    <row r="332" spans="1:4" x14ac:dyDescent="0.3">
      <c r="A332" s="351">
        <v>554</v>
      </c>
      <c r="B332" s="97"/>
      <c r="C332" s="97"/>
      <c r="D332" s="348">
        <f>D169</f>
        <v>0</v>
      </c>
    </row>
    <row r="333" spans="1:4" x14ac:dyDescent="0.3">
      <c r="A333" s="351">
        <v>555</v>
      </c>
      <c r="B333" s="97"/>
      <c r="C333" s="97"/>
      <c r="D333" s="348">
        <f t="shared" ref="D333:D335" si="2">D170</f>
        <v>0</v>
      </c>
    </row>
    <row r="334" spans="1:4" x14ac:dyDescent="0.3">
      <c r="A334" s="351">
        <v>556</v>
      </c>
      <c r="B334" s="97"/>
      <c r="C334" s="97"/>
      <c r="D334" s="348">
        <f t="shared" si="2"/>
        <v>0</v>
      </c>
    </row>
    <row r="335" spans="1:4" x14ac:dyDescent="0.3">
      <c r="A335" s="351">
        <v>557</v>
      </c>
      <c r="B335" s="97"/>
      <c r="C335" s="97"/>
      <c r="D335" s="348">
        <f t="shared" si="2"/>
        <v>0</v>
      </c>
    </row>
    <row r="336" spans="1:4" x14ac:dyDescent="0.3">
      <c r="A336" s="351">
        <v>606</v>
      </c>
      <c r="B336" s="97"/>
      <c r="C336" s="97"/>
      <c r="D336" s="348">
        <f>D209</f>
        <v>0</v>
      </c>
    </row>
    <row r="337" spans="1:4" x14ac:dyDescent="0.3">
      <c r="A337" s="351">
        <v>662</v>
      </c>
      <c r="B337" s="97" t="s">
        <v>240</v>
      </c>
      <c r="C337" s="97"/>
      <c r="D337" s="348">
        <f>D246</f>
        <v>0</v>
      </c>
    </row>
    <row r="338" spans="1:4" x14ac:dyDescent="0.3">
      <c r="A338" s="351">
        <v>663</v>
      </c>
      <c r="B338" s="97" t="s">
        <v>417</v>
      </c>
      <c r="C338" s="97"/>
      <c r="D338" s="348">
        <f>D247</f>
        <v>0</v>
      </c>
    </row>
    <row r="339" spans="1:4" x14ac:dyDescent="0.3">
      <c r="A339" s="352">
        <v>336</v>
      </c>
      <c r="B339" s="97"/>
      <c r="C339" s="97"/>
      <c r="D339" s="353">
        <f>D81</f>
        <v>0</v>
      </c>
    </row>
    <row r="340" spans="1:4" x14ac:dyDescent="0.3">
      <c r="A340" s="352">
        <v>44</v>
      </c>
      <c r="B340" s="97"/>
      <c r="C340" s="97"/>
      <c r="D340" s="353">
        <f>D27</f>
        <v>0</v>
      </c>
    </row>
    <row r="341" spans="1:4" x14ac:dyDescent="0.3">
      <c r="A341" s="352">
        <v>45</v>
      </c>
      <c r="B341" s="97"/>
      <c r="C341" s="97"/>
      <c r="D341" s="353">
        <f t="shared" ref="D341:D343" si="3">D28</f>
        <v>0</v>
      </c>
    </row>
    <row r="342" spans="1:4" x14ac:dyDescent="0.3">
      <c r="A342" s="352">
        <v>47</v>
      </c>
      <c r="B342" s="97"/>
      <c r="C342" s="97"/>
      <c r="D342" s="353">
        <f t="shared" si="3"/>
        <v>0</v>
      </c>
    </row>
    <row r="343" spans="1:4" x14ac:dyDescent="0.3">
      <c r="A343" s="352">
        <v>48</v>
      </c>
      <c r="B343" s="97"/>
      <c r="C343" s="97"/>
      <c r="D343" s="353">
        <f t="shared" si="3"/>
        <v>0</v>
      </c>
    </row>
    <row r="344" spans="1:4" x14ac:dyDescent="0.3">
      <c r="A344" s="356">
        <v>385</v>
      </c>
      <c r="B344" s="97"/>
      <c r="C344" s="97"/>
      <c r="D344" s="357">
        <f>D118</f>
        <v>0</v>
      </c>
    </row>
    <row r="345" spans="1:4" x14ac:dyDescent="0.3">
      <c r="A345" s="356">
        <v>626</v>
      </c>
      <c r="B345" s="97"/>
      <c r="C345" s="97"/>
      <c r="D345" s="357">
        <f>D215</f>
        <v>0</v>
      </c>
    </row>
    <row r="346" spans="1:4" x14ac:dyDescent="0.3">
      <c r="A346" s="356">
        <v>338</v>
      </c>
      <c r="B346" s="97"/>
      <c r="C346" s="97"/>
      <c r="D346" s="360">
        <f>D83</f>
        <v>0</v>
      </c>
    </row>
    <row r="347" spans="1:4" x14ac:dyDescent="0.3">
      <c r="A347" s="358">
        <v>620</v>
      </c>
      <c r="B347" s="97"/>
      <c r="C347" s="97"/>
      <c r="D347" s="359">
        <f>D211</f>
        <v>2</v>
      </c>
    </row>
    <row r="348" spans="1:4" x14ac:dyDescent="0.3">
      <c r="A348" s="75">
        <v>545</v>
      </c>
      <c r="B348" s="97"/>
      <c r="C348" s="97"/>
      <c r="D348" s="359">
        <f>D166</f>
        <v>0</v>
      </c>
    </row>
    <row r="349" spans="1:4" x14ac:dyDescent="0.3">
      <c r="A349" s="358">
        <v>624</v>
      </c>
      <c r="B349" s="97"/>
      <c r="C349" s="97"/>
      <c r="D349" s="359">
        <f>D214</f>
        <v>0</v>
      </c>
    </row>
    <row r="350" spans="1:4" x14ac:dyDescent="0.3">
      <c r="A350" s="358">
        <v>577</v>
      </c>
      <c r="B350" s="97"/>
      <c r="C350" s="97"/>
      <c r="D350" s="359">
        <f>D190</f>
        <v>2</v>
      </c>
    </row>
    <row r="351" spans="1:4" x14ac:dyDescent="0.3">
      <c r="A351" s="354" t="s">
        <v>469</v>
      </c>
      <c r="B351" s="355"/>
      <c r="C351" s="355"/>
      <c r="D351" s="355">
        <f>SUM(D313:D350)</f>
        <v>601802</v>
      </c>
    </row>
    <row r="352" spans="1:4" x14ac:dyDescent="0.3">
      <c r="A352" s="354"/>
      <c r="B352" s="355"/>
      <c r="C352" s="355"/>
      <c r="D352" s="355"/>
    </row>
    <row r="353" spans="1:4" x14ac:dyDescent="0.3">
      <c r="A353" s="354" t="s">
        <v>470</v>
      </c>
      <c r="B353" s="355"/>
      <c r="C353" s="355"/>
      <c r="D353" s="355">
        <f>D311-D351</f>
        <v>63489072.5</v>
      </c>
    </row>
    <row r="354" spans="1:4" x14ac:dyDescent="0.3">
      <c r="A354" s="354"/>
      <c r="B354" s="355"/>
      <c r="C354" s="355"/>
      <c r="D354" s="355"/>
    </row>
    <row r="355" spans="1:4" x14ac:dyDescent="0.3">
      <c r="A355" s="356">
        <v>1</v>
      </c>
      <c r="B355" s="97"/>
      <c r="C355" s="97"/>
      <c r="D355" s="357">
        <f>D290</f>
        <v>0</v>
      </c>
    </row>
    <row r="356" spans="1:4" x14ac:dyDescent="0.3">
      <c r="A356" s="356">
        <v>2</v>
      </c>
      <c r="B356" s="97"/>
      <c r="C356" s="97"/>
      <c r="D356" s="357">
        <f>D291</f>
        <v>0</v>
      </c>
    </row>
    <row r="357" spans="1:4" x14ac:dyDescent="0.3">
      <c r="A357" s="356">
        <v>3</v>
      </c>
      <c r="B357" s="97"/>
      <c r="C357" s="97"/>
      <c r="D357" s="357">
        <f>D292</f>
        <v>0</v>
      </c>
    </row>
    <row r="358" spans="1:4" x14ac:dyDescent="0.3">
      <c r="B358" s="97"/>
      <c r="C358" s="97"/>
      <c r="D358" s="97"/>
    </row>
    <row r="359" spans="1:4" x14ac:dyDescent="0.3">
      <c r="B359" s="97"/>
      <c r="C359" s="97"/>
      <c r="D359" s="364">
        <f>D353+D355+D356+D357</f>
        <v>63489072.5</v>
      </c>
    </row>
    <row r="360" spans="1:4" x14ac:dyDescent="0.3">
      <c r="B360" s="97"/>
      <c r="C360" s="97"/>
      <c r="D360" s="364"/>
    </row>
    <row r="361" spans="1:4" x14ac:dyDescent="0.3">
      <c r="B361" s="97"/>
      <c r="C361" s="97"/>
      <c r="D361" s="364">
        <f>IF(D364=FALSE,"N/A",'Unit Data from Audit Worksheet'!$E$59)</f>
        <v>0</v>
      </c>
    </row>
    <row r="362" spans="1:4" x14ac:dyDescent="0.3">
      <c r="B362" s="97"/>
      <c r="C362" s="97"/>
      <c r="D362" s="364"/>
    </row>
    <row r="363" spans="1:4" x14ac:dyDescent="0.3">
      <c r="B363" s="97"/>
      <c r="C363" s="97"/>
      <c r="D363" s="364">
        <f>IF(D364=FALSE,"N/A",D359-D361)</f>
        <v>63489072.5</v>
      </c>
    </row>
    <row r="364" spans="1:4" x14ac:dyDescent="0.3">
      <c r="D364" t="b">
        <f>'Unit Data from Audit Worksheet'!$D$2='PY1 Data(H)'!D365</f>
        <v>1</v>
      </c>
    </row>
    <row r="365" spans="1:4" ht="49.8" customHeight="1" x14ac:dyDescent="0.3">
      <c r="A365" s="422"/>
      <c r="B365" s="313"/>
      <c r="C365" s="313"/>
      <c r="D365" s="313" t="str">
        <f>D1</f>
        <v>ElectriCities of North Carolina</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64F91-7BF7-461E-9581-3A63F47A9E83}">
  <dimension ref="A1:D28"/>
  <sheetViews>
    <sheetView workbookViewId="0">
      <selection activeCell="C1" sqref="C1"/>
    </sheetView>
  </sheetViews>
  <sheetFormatPr defaultRowHeight="14.4" x14ac:dyDescent="0.3"/>
  <cols>
    <col min="4" max="4" width="23.21875" customWidth="1"/>
  </cols>
  <sheetData>
    <row r="1" spans="1:4" ht="57.6" x14ac:dyDescent="0.3">
      <c r="D1" s="445" t="s">
        <v>572</v>
      </c>
    </row>
    <row r="2" spans="1:4" x14ac:dyDescent="0.3">
      <c r="D2">
        <v>601725</v>
      </c>
    </row>
    <row r="3" spans="1:4" x14ac:dyDescent="0.3">
      <c r="A3">
        <v>502</v>
      </c>
      <c r="D3" cm="1">
        <f t="array" ref="D3">_xlfn.XLOOKUP(D$1,'PY1 Data(H)'!$A$1:$BR$1,_xlfn.XLOOKUP($A3,'PY1 Data(H)'!$A$1:$A$288,'PY1 Data(H)'!$A$1:$BR$288))</f>
        <v>3545856</v>
      </c>
    </row>
    <row r="4" spans="1:4" x14ac:dyDescent="0.3">
      <c r="A4">
        <v>503</v>
      </c>
      <c r="D4" s="97" cm="1">
        <f t="array" ref="D4">_xlfn.XLOOKUP(D$1,'PY1 Data(H)'!$A$1:$BR$1,_xlfn.XLOOKUP($A4,'PY1 Data(H)'!$A$1:$A$288,'PY1 Data(H)'!$A$1:$BR$288))</f>
        <v>0</v>
      </c>
    </row>
    <row r="5" spans="1:4" x14ac:dyDescent="0.3">
      <c r="D5" s="97" cm="1">
        <f t="array" ref="D5">_xlfn.XLOOKUP(D$1,'PY1 Data(H)'!$A$1:$BR$1,_xlfn.XLOOKUP($A5,'PY1 Data(H)'!$A$1:$A$288,'PY1 Data(H)'!$A$1:$BR$288))</f>
        <v>0</v>
      </c>
    </row>
    <row r="6" spans="1:4" x14ac:dyDescent="0.3">
      <c r="A6">
        <v>592</v>
      </c>
      <c r="D6" s="97" cm="1">
        <f t="array" ref="D6">_xlfn.XLOOKUP(D$1,'PY1 Data(H)'!$A$1:$BR$1,_xlfn.XLOOKUP($A6,'PY1 Data(H)'!$A$1:$A$288,'PY1 Data(H)'!$A$1:$BR$288))</f>
        <v>821963</v>
      </c>
    </row>
    <row r="7" spans="1:4" x14ac:dyDescent="0.3">
      <c r="A7">
        <v>591</v>
      </c>
      <c r="D7" s="97" cm="1">
        <f t="array" ref="D7">_xlfn.XLOOKUP(D$1,'PY1 Data(H)'!$A$1:$BR$1,_xlfn.XLOOKUP($A7,'PY1 Data(H)'!$A$1:$A$288,'PY1 Data(H)'!$A$1:$BR$288))</f>
        <v>33576022</v>
      </c>
    </row>
    <row r="8" spans="1:4" x14ac:dyDescent="0.3">
      <c r="D8" s="97" cm="1">
        <f t="array" ref="D8">_xlfn.XLOOKUP(D$1,'PY1 Data(H)'!$A$1:$BR$1,_xlfn.XLOOKUP($A8,'PY1 Data(H)'!$A$1:$A$288,'PY1 Data(H)'!$A$1:$BR$288))</f>
        <v>0</v>
      </c>
    </row>
    <row r="9" spans="1:4" x14ac:dyDescent="0.3">
      <c r="A9">
        <v>534</v>
      </c>
      <c r="D9" s="97" cm="1">
        <f t="array" ref="D9">_xlfn.XLOOKUP(D$1,'PY1 Data(H)'!$A$1:$BR$1,_xlfn.XLOOKUP($A9,'PY1 Data(H)'!$A$1:$A$288,'PY1 Data(H)'!$A$1:$BR$288))</f>
        <v>0</v>
      </c>
    </row>
    <row r="10" spans="1:4" x14ac:dyDescent="0.3">
      <c r="A10">
        <v>13</v>
      </c>
      <c r="D10" s="97" cm="1">
        <f t="array" ref="D10">_xlfn.XLOOKUP(D$1,'PY1 Data(H)'!$A$1:$BR$1,_xlfn.XLOOKUP($A10,'PY1 Data(H)'!$A$1:$A$288,'PY1 Data(H)'!$A$1:$BR$288))</f>
        <v>5138312</v>
      </c>
    </row>
    <row r="11" spans="1:4" x14ac:dyDescent="0.3">
      <c r="A11">
        <v>14</v>
      </c>
      <c r="D11" s="97" cm="1">
        <f t="array" ref="D11">_xlfn.XLOOKUP(D$1,'PY1 Data(H)'!$A$1:$BR$1,_xlfn.XLOOKUP($A11,'PY1 Data(H)'!$A$1:$A$288,'PY1 Data(H)'!$A$1:$BR$288))</f>
        <v>3180598</v>
      </c>
    </row>
    <row r="12" spans="1:4" x14ac:dyDescent="0.3">
      <c r="A12">
        <v>32</v>
      </c>
      <c r="D12" s="97" cm="1">
        <f t="array" ref="D12">_xlfn.XLOOKUP(D$1,'PY1 Data(H)'!$A$1:$BR$1,_xlfn.XLOOKUP($A12,'PY1 Data(H)'!$A$1:$A$288,'PY1 Data(H)'!$A$1:$BR$288))</f>
        <v>642899</v>
      </c>
    </row>
    <row r="13" spans="1:4" x14ac:dyDescent="0.3">
      <c r="A13">
        <v>31</v>
      </c>
      <c r="D13" s="97" cm="1">
        <f t="array" ref="D13">_xlfn.XLOOKUP(D$1,'PY1 Data(H)'!$A$1:$BR$1,_xlfn.XLOOKUP($A13,'PY1 Data(H)'!$A$1:$A$288,'PY1 Data(H)'!$A$1:$BR$288))</f>
        <v>0</v>
      </c>
    </row>
    <row r="14" spans="1:4" x14ac:dyDescent="0.3">
      <c r="A14">
        <v>193</v>
      </c>
      <c r="D14" s="97" cm="1">
        <f t="array" ref="D14">_xlfn.XLOOKUP(D$1,'PY1 Data(H)'!$A$1:$BR$1,_xlfn.XLOOKUP($A14,'PY1 Data(H)'!$A$1:$A$288,'PY1 Data(H)'!$A$1:$BR$288))</f>
        <v>45136</v>
      </c>
    </row>
    <row r="15" spans="1:4" x14ac:dyDescent="0.3">
      <c r="A15">
        <v>33</v>
      </c>
      <c r="D15" s="97" cm="1">
        <f t="array" ref="D15">_xlfn.XLOOKUP(D$1,'PY1 Data(H)'!$A$1:$BR$1,_xlfn.XLOOKUP($A15,'PY1 Data(H)'!$A$1:$A$288,'PY1 Data(H)'!$A$1:$BR$288))</f>
        <v>880131</v>
      </c>
    </row>
    <row r="16" spans="1:4" x14ac:dyDescent="0.3">
      <c r="D16" s="97" cm="1">
        <f t="array" ref="D16">_xlfn.XLOOKUP(D$1,'PY1 Data(H)'!$A$1:$BR$1,_xlfn.XLOOKUP($A16,'PY1 Data(H)'!$A$1:$A$288,'PY1 Data(H)'!$A$1:$BR$288))</f>
        <v>0</v>
      </c>
    </row>
    <row r="17" spans="1:4" x14ac:dyDescent="0.3">
      <c r="A17">
        <v>512</v>
      </c>
      <c r="D17" s="97" cm="1">
        <f t="array" ref="D17">_xlfn.XLOOKUP(D$1,'PY1 Data(H)'!$A$1:$BR$1,_xlfn.XLOOKUP($A17,'PY1 Data(H)'!$A$1:$A$288,'PY1 Data(H)'!$A$1:$BR$288))</f>
        <v>4696577</v>
      </c>
    </row>
    <row r="18" spans="1:4" x14ac:dyDescent="0.3">
      <c r="D18" s="97" cm="1">
        <f t="array" ref="D18">_xlfn.XLOOKUP(D$1,'PY1 Data(H)'!$A$1:$BR$1,_xlfn.XLOOKUP($A18,'PY1 Data(H)'!$A$1:$A$288,'PY1 Data(H)'!$A$1:$BR$288))</f>
        <v>0</v>
      </c>
    </row>
    <row r="19" spans="1:4" x14ac:dyDescent="0.3">
      <c r="A19">
        <v>622</v>
      </c>
      <c r="D19" s="97" cm="1">
        <f t="array" ref="D19">_xlfn.XLOOKUP(D$1,'PY1 Data(H)'!$A$1:$BR$1,_xlfn.XLOOKUP($A19,'PY1 Data(H)'!$A$1:$A$288,'PY1 Data(H)'!$A$1:$BR$288))</f>
        <v>2934383</v>
      </c>
    </row>
    <row r="20" spans="1:4" x14ac:dyDescent="0.3">
      <c r="A20">
        <v>577</v>
      </c>
      <c r="D20" s="97" cm="1">
        <f t="array" ref="D20">_xlfn.XLOOKUP(D$1,'PY1 Data(H)'!$A$1:$BR$1,_xlfn.XLOOKUP($A20,'PY1 Data(H)'!$A$1:$A$288,'PY1 Data(H)'!$A$1:$BR$288))</f>
        <v>2</v>
      </c>
    </row>
    <row r="21" spans="1:4" x14ac:dyDescent="0.3">
      <c r="D21" s="97" cm="1">
        <f t="array" ref="D21">_xlfn.XLOOKUP(D$1,'PY1 Data(H)'!$A$1:$BR$1,_xlfn.XLOOKUP($A21,'PY1 Data(H)'!$A$1:$A$288,'PY1 Data(H)'!$A$1:$BR$288))</f>
        <v>0</v>
      </c>
    </row>
    <row r="22" spans="1:4" x14ac:dyDescent="0.3">
      <c r="A22">
        <v>547</v>
      </c>
      <c r="D22" s="97" cm="1">
        <f t="array" ref="D22">_xlfn.XLOOKUP(D$1,'PY1 Data(H)'!$A$1:$BR$1,_xlfn.XLOOKUP($A22,'PY1 Data(H)'!$A$1:$A$288,'PY1 Data(H)'!$A$1:$BR$288))</f>
        <v>3</v>
      </c>
    </row>
    <row r="23" spans="1:4" x14ac:dyDescent="0.3">
      <c r="A23">
        <v>659</v>
      </c>
      <c r="D23" s="97" cm="1">
        <f t="array" ref="D23">_xlfn.XLOOKUP(D$1,'PY1 Data(H)'!$A$1:$BR$1,_xlfn.XLOOKUP($A23,'PY1 Data(H)'!$A$1:$A$288,'PY1 Data(H)'!$A$1:$BR$288))</f>
        <v>3323930</v>
      </c>
    </row>
    <row r="24" spans="1:4" x14ac:dyDescent="0.3">
      <c r="A24">
        <v>660</v>
      </c>
      <c r="D24" s="97" cm="1">
        <f t="array" ref="D24">_xlfn.XLOOKUP(D$1,'PY1 Data(H)'!$A$1:$BR$1,_xlfn.XLOOKUP($A24,'PY1 Data(H)'!$A$1:$A$288,'PY1 Data(H)'!$A$1:$BR$288))</f>
        <v>4703121</v>
      </c>
    </row>
    <row r="25" spans="1:4" x14ac:dyDescent="0.3">
      <c r="A25">
        <v>661</v>
      </c>
      <c r="D25" s="97" cm="1">
        <f t="array" ref="D25">_xlfn.XLOOKUP(D$1,'PY1 Data(H)'!$A$1:$BR$1,_xlfn.XLOOKUP($A25,'PY1 Data(H)'!$A$1:$A$288,'PY1 Data(H)'!$A$1:$BR$288))</f>
        <v>141.5</v>
      </c>
    </row>
    <row r="26" spans="1:4" x14ac:dyDescent="0.3">
      <c r="D26" s="97" cm="1">
        <f t="array" ref="D26">_xlfn.XLOOKUP(D$1,'PY1 Data(H)'!$A$1:$BR$1,_xlfn.XLOOKUP($A26,'PY1 Data(H)'!$A$1:$A$288,'PY1 Data(H)'!$A$1:$BR$288))</f>
        <v>0</v>
      </c>
    </row>
    <row r="27" spans="1:4" x14ac:dyDescent="0.3">
      <c r="D27" s="97" cm="1">
        <f t="array" ref="D27">_xlfn.XLOOKUP(D$1,'PY1 Data(H)'!$A$1:$BR$1,_xlfn.XLOOKUP($A27,'PY1 Data(H)'!$A$1:$A$288,'PY1 Data(H)'!$A$1:$BR$288))</f>
        <v>0</v>
      </c>
    </row>
    <row r="28" spans="1:4" x14ac:dyDescent="0.3">
      <c r="A28">
        <v>620</v>
      </c>
      <c r="D28" s="97" cm="1">
        <f t="array" ref="D28">_xlfn.XLOOKUP(D$1,'PY1 Data(H)'!$A$1:$BR$1,_xlfn.XLOOKUP($A28,'PY1 Data(H)'!$A$1:$A$288,'PY1 Data(H)'!$A$1:$BR$288))</f>
        <v>2</v>
      </c>
    </row>
  </sheetData>
  <sheetProtection algorithmName="SHA-512" hashValue="U7TRtA16X/r0zRVd8CcuKVvrvBT303JFECTL2bvCpHT4RN85nd1SZ/EwY6Ljhp+cRFBiaiT2XhzYnH3JNA1Nfg==" saltValue="AUog7sQpxvF364x+7ysZgA=="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13A77-3A1D-42C6-9163-E834FCEF769B}">
  <dimension ref="A1:AA292"/>
  <sheetViews>
    <sheetView workbookViewId="0">
      <selection activeCell="E14" sqref="E14"/>
    </sheetView>
  </sheetViews>
  <sheetFormatPr defaultRowHeight="14.4" x14ac:dyDescent="0.3"/>
  <cols>
    <col min="4" max="4" width="13.88671875" customWidth="1"/>
    <col min="5" max="5" width="10" customWidth="1"/>
    <col min="6" max="6" width="23.33203125" customWidth="1"/>
    <col min="7" max="7" width="11.6640625" customWidth="1"/>
    <col min="8" max="8" width="13.33203125" customWidth="1"/>
    <col min="10" max="10" width="12.44140625" customWidth="1"/>
    <col min="11" max="11" width="13.109375" customWidth="1"/>
    <col min="12" max="12" width="13.21875" customWidth="1"/>
    <col min="18" max="18" width="20.6640625" customWidth="1"/>
    <col min="19" max="19" width="12.77734375" customWidth="1"/>
  </cols>
  <sheetData>
    <row r="1" spans="1:27" x14ac:dyDescent="0.3">
      <c r="D1" t="s">
        <v>572</v>
      </c>
    </row>
    <row r="2" spans="1:27" x14ac:dyDescent="0.3">
      <c r="D2">
        <v>601725</v>
      </c>
    </row>
    <row r="3" spans="1:27" x14ac:dyDescent="0.3">
      <c r="A3">
        <v>502</v>
      </c>
      <c r="D3">
        <v>3545856</v>
      </c>
      <c r="J3">
        <v>502</v>
      </c>
      <c r="K3">
        <v>3545856</v>
      </c>
      <c r="L3">
        <f>D3-K3</f>
        <v>0</v>
      </c>
      <c r="P3">
        <v>502</v>
      </c>
      <c r="Q3" t="s">
        <v>55</v>
      </c>
      <c r="S3">
        <v>3545856</v>
      </c>
      <c r="X3">
        <v>958</v>
      </c>
      <c r="Y3" t="s">
        <v>429</v>
      </c>
      <c r="AA3" t="s">
        <v>16</v>
      </c>
    </row>
    <row r="4" spans="1:27" x14ac:dyDescent="0.3">
      <c r="A4">
        <v>503</v>
      </c>
      <c r="D4">
        <v>0</v>
      </c>
      <c r="J4">
        <v>503</v>
      </c>
      <c r="K4">
        <v>0</v>
      </c>
      <c r="L4" s="97">
        <f t="shared" ref="L4:L25" si="0">D4-K4</f>
        <v>0</v>
      </c>
      <c r="X4">
        <v>956</v>
      </c>
      <c r="Y4" t="s">
        <v>216</v>
      </c>
      <c r="AA4" t="s">
        <v>16</v>
      </c>
    </row>
    <row r="5" spans="1:27" x14ac:dyDescent="0.3">
      <c r="D5">
        <v>0</v>
      </c>
      <c r="L5" s="97">
        <f t="shared" si="0"/>
        <v>0</v>
      </c>
      <c r="X5">
        <v>954</v>
      </c>
      <c r="Y5" t="s">
        <v>215</v>
      </c>
      <c r="AA5" t="s">
        <v>16</v>
      </c>
    </row>
    <row r="6" spans="1:27" x14ac:dyDescent="0.3">
      <c r="A6">
        <v>592</v>
      </c>
      <c r="D6">
        <v>821963</v>
      </c>
      <c r="J6">
        <v>592</v>
      </c>
      <c r="K6">
        <v>821963</v>
      </c>
      <c r="L6" s="97">
        <f t="shared" si="0"/>
        <v>0</v>
      </c>
      <c r="P6">
        <v>592</v>
      </c>
      <c r="Q6" t="s">
        <v>181</v>
      </c>
      <c r="S6">
        <v>821963</v>
      </c>
      <c r="X6">
        <v>950</v>
      </c>
      <c r="Y6" t="s">
        <v>423</v>
      </c>
      <c r="AA6" t="s">
        <v>16</v>
      </c>
    </row>
    <row r="7" spans="1:27" x14ac:dyDescent="0.3">
      <c r="A7">
        <v>591</v>
      </c>
      <c r="D7">
        <v>33576022</v>
      </c>
      <c r="J7">
        <v>591</v>
      </c>
      <c r="K7">
        <v>33576022</v>
      </c>
      <c r="L7" s="97">
        <f t="shared" si="0"/>
        <v>0</v>
      </c>
      <c r="P7">
        <v>591</v>
      </c>
      <c r="Q7" t="s">
        <v>180</v>
      </c>
      <c r="S7">
        <v>33576022</v>
      </c>
      <c r="X7">
        <v>948</v>
      </c>
      <c r="Y7" t="s">
        <v>421</v>
      </c>
      <c r="AA7" t="s">
        <v>549</v>
      </c>
    </row>
    <row r="8" spans="1:27" x14ac:dyDescent="0.3">
      <c r="D8">
        <v>0</v>
      </c>
      <c r="L8" s="97">
        <f t="shared" si="0"/>
        <v>0</v>
      </c>
      <c r="X8">
        <v>968</v>
      </c>
      <c r="Y8" t="s">
        <v>436</v>
      </c>
      <c r="AA8" t="s">
        <v>552</v>
      </c>
    </row>
    <row r="9" spans="1:27" x14ac:dyDescent="0.3">
      <c r="A9">
        <v>534</v>
      </c>
      <c r="D9">
        <v>0</v>
      </c>
      <c r="J9">
        <v>534</v>
      </c>
      <c r="K9">
        <v>0</v>
      </c>
      <c r="L9" s="97">
        <f t="shared" si="0"/>
        <v>0</v>
      </c>
      <c r="X9">
        <v>947</v>
      </c>
      <c r="Y9" t="s">
        <v>420</v>
      </c>
      <c r="AA9" t="s">
        <v>573</v>
      </c>
    </row>
    <row r="10" spans="1:27" x14ac:dyDescent="0.3">
      <c r="A10">
        <v>13</v>
      </c>
      <c r="D10">
        <v>5138312</v>
      </c>
      <c r="J10">
        <v>13</v>
      </c>
      <c r="K10">
        <v>5138312</v>
      </c>
      <c r="L10" s="97">
        <f t="shared" si="0"/>
        <v>0</v>
      </c>
      <c r="P10">
        <v>13</v>
      </c>
      <c r="Q10" t="s">
        <v>330</v>
      </c>
      <c r="S10">
        <v>5138312</v>
      </c>
      <c r="X10">
        <v>949</v>
      </c>
      <c r="Y10" t="s">
        <v>422</v>
      </c>
      <c r="AA10" t="s">
        <v>217</v>
      </c>
    </row>
    <row r="11" spans="1:27" x14ac:dyDescent="0.3">
      <c r="A11">
        <v>14</v>
      </c>
      <c r="D11">
        <v>3180598</v>
      </c>
      <c r="J11">
        <v>14</v>
      </c>
      <c r="K11">
        <v>3180598</v>
      </c>
      <c r="L11" s="97">
        <f t="shared" si="0"/>
        <v>0</v>
      </c>
      <c r="P11">
        <v>14</v>
      </c>
      <c r="Q11" t="s">
        <v>331</v>
      </c>
      <c r="S11">
        <v>3180598</v>
      </c>
      <c r="X11">
        <v>960</v>
      </c>
      <c r="Y11" t="s">
        <v>431</v>
      </c>
      <c r="AA11" t="s">
        <v>557</v>
      </c>
    </row>
    <row r="12" spans="1:27" x14ac:dyDescent="0.3">
      <c r="A12">
        <v>32</v>
      </c>
      <c r="D12">
        <v>642899</v>
      </c>
      <c r="J12">
        <v>32</v>
      </c>
      <c r="K12">
        <v>642899</v>
      </c>
      <c r="L12" s="97">
        <f t="shared" si="0"/>
        <v>0</v>
      </c>
      <c r="P12">
        <v>32</v>
      </c>
      <c r="Q12" t="s">
        <v>333</v>
      </c>
      <c r="S12">
        <v>642899</v>
      </c>
      <c r="X12">
        <v>962</v>
      </c>
      <c r="Y12" t="s">
        <v>432</v>
      </c>
      <c r="AA12" t="s">
        <v>473</v>
      </c>
    </row>
    <row r="13" spans="1:27" x14ac:dyDescent="0.3">
      <c r="A13">
        <v>31</v>
      </c>
      <c r="D13">
        <v>821963</v>
      </c>
      <c r="E13" t="s">
        <v>603</v>
      </c>
      <c r="J13">
        <v>31</v>
      </c>
      <c r="K13">
        <v>821963</v>
      </c>
      <c r="L13" s="97">
        <f t="shared" si="0"/>
        <v>0</v>
      </c>
      <c r="P13">
        <v>31</v>
      </c>
      <c r="Q13" t="s">
        <v>332</v>
      </c>
      <c r="S13">
        <v>821963</v>
      </c>
      <c r="X13">
        <v>966</v>
      </c>
      <c r="Y13" t="s">
        <v>435</v>
      </c>
      <c r="AA13" t="s">
        <v>551</v>
      </c>
    </row>
    <row r="14" spans="1:27" x14ac:dyDescent="0.3">
      <c r="A14">
        <v>193</v>
      </c>
      <c r="D14">
        <v>45136</v>
      </c>
      <c r="J14">
        <v>193</v>
      </c>
      <c r="K14">
        <v>45136</v>
      </c>
      <c r="L14" s="97">
        <f t="shared" si="0"/>
        <v>0</v>
      </c>
      <c r="P14">
        <v>193</v>
      </c>
      <c r="Q14" t="s">
        <v>155</v>
      </c>
      <c r="S14">
        <v>45136</v>
      </c>
      <c r="AA14" t="s">
        <v>600</v>
      </c>
    </row>
    <row r="15" spans="1:27" x14ac:dyDescent="0.3">
      <c r="A15">
        <v>33</v>
      </c>
      <c r="D15">
        <v>880131</v>
      </c>
      <c r="J15">
        <v>33</v>
      </c>
      <c r="K15">
        <v>880131</v>
      </c>
      <c r="L15" s="97">
        <f t="shared" si="0"/>
        <v>0</v>
      </c>
      <c r="P15">
        <v>33</v>
      </c>
      <c r="Q15" t="s">
        <v>154</v>
      </c>
      <c r="S15">
        <v>880131</v>
      </c>
      <c r="X15">
        <v>964</v>
      </c>
      <c r="Y15" t="s">
        <v>433</v>
      </c>
      <c r="AA15" t="s">
        <v>599</v>
      </c>
    </row>
    <row r="16" spans="1:27" x14ac:dyDescent="0.3">
      <c r="D16">
        <v>0</v>
      </c>
      <c r="L16" s="97">
        <f t="shared" si="0"/>
        <v>0</v>
      </c>
      <c r="X16">
        <v>952</v>
      </c>
      <c r="Y16" t="s">
        <v>425</v>
      </c>
      <c r="AA16" t="s">
        <v>550</v>
      </c>
    </row>
    <row r="17" spans="1:19" x14ac:dyDescent="0.3">
      <c r="A17">
        <v>512</v>
      </c>
      <c r="D17">
        <v>4696577</v>
      </c>
      <c r="J17">
        <v>512</v>
      </c>
      <c r="K17">
        <v>4696577</v>
      </c>
      <c r="L17" s="97">
        <f t="shared" si="0"/>
        <v>0</v>
      </c>
      <c r="P17">
        <v>512</v>
      </c>
      <c r="Q17" t="s">
        <v>116</v>
      </c>
      <c r="S17">
        <v>4696577</v>
      </c>
    </row>
    <row r="18" spans="1:19" x14ac:dyDescent="0.3">
      <c r="D18">
        <v>0</v>
      </c>
      <c r="L18" s="97">
        <f t="shared" si="0"/>
        <v>0</v>
      </c>
    </row>
    <row r="19" spans="1:19" x14ac:dyDescent="0.3">
      <c r="A19">
        <v>622</v>
      </c>
      <c r="D19">
        <v>2934383</v>
      </c>
      <c r="J19">
        <v>622</v>
      </c>
      <c r="K19">
        <v>2934383</v>
      </c>
      <c r="L19" s="97">
        <f t="shared" si="0"/>
        <v>0</v>
      </c>
      <c r="P19">
        <v>622</v>
      </c>
      <c r="Q19" t="s">
        <v>394</v>
      </c>
      <c r="S19">
        <v>2934383</v>
      </c>
    </row>
    <row r="20" spans="1:19" x14ac:dyDescent="0.3">
      <c r="A20">
        <v>577</v>
      </c>
      <c r="D20">
        <v>2</v>
      </c>
      <c r="J20" s="362">
        <v>577</v>
      </c>
      <c r="K20" s="362"/>
      <c r="L20" s="362">
        <f t="shared" si="0"/>
        <v>2</v>
      </c>
      <c r="P20" s="97"/>
      <c r="Q20" s="97"/>
      <c r="R20" s="97"/>
      <c r="S20" s="97"/>
    </row>
    <row r="21" spans="1:19" x14ac:dyDescent="0.3">
      <c r="D21">
        <v>0</v>
      </c>
      <c r="L21" s="97">
        <f t="shared" si="0"/>
        <v>0</v>
      </c>
      <c r="P21" s="97"/>
      <c r="Q21" s="97"/>
      <c r="R21" s="97"/>
      <c r="S21" s="97"/>
    </row>
    <row r="22" spans="1:19" x14ac:dyDescent="0.3">
      <c r="A22">
        <v>547</v>
      </c>
      <c r="D22">
        <v>3</v>
      </c>
      <c r="J22">
        <v>547</v>
      </c>
      <c r="K22">
        <v>3</v>
      </c>
      <c r="L22" s="97">
        <f t="shared" si="0"/>
        <v>0</v>
      </c>
      <c r="P22" s="97"/>
      <c r="Q22" s="97"/>
      <c r="R22" s="97"/>
      <c r="S22" s="97"/>
    </row>
    <row r="23" spans="1:19" x14ac:dyDescent="0.3">
      <c r="A23">
        <v>659</v>
      </c>
      <c r="D23">
        <v>3323930</v>
      </c>
      <c r="J23">
        <v>659</v>
      </c>
      <c r="K23">
        <v>3323930</v>
      </c>
      <c r="L23" s="97">
        <f t="shared" si="0"/>
        <v>0</v>
      </c>
      <c r="P23">
        <v>659</v>
      </c>
      <c r="Q23" t="s">
        <v>415</v>
      </c>
      <c r="S23">
        <v>3323930</v>
      </c>
    </row>
    <row r="24" spans="1:19" x14ac:dyDescent="0.3">
      <c r="A24">
        <v>660</v>
      </c>
      <c r="D24">
        <v>4703121</v>
      </c>
      <c r="J24">
        <v>660</v>
      </c>
      <c r="K24">
        <v>4703121</v>
      </c>
      <c r="L24" s="97">
        <f t="shared" si="0"/>
        <v>0</v>
      </c>
      <c r="P24">
        <v>660</v>
      </c>
      <c r="Q24" t="s">
        <v>416</v>
      </c>
      <c r="S24">
        <v>4703121</v>
      </c>
    </row>
    <row r="25" spans="1:19" x14ac:dyDescent="0.3">
      <c r="A25">
        <v>661</v>
      </c>
      <c r="D25">
        <v>141.5</v>
      </c>
      <c r="J25">
        <v>661</v>
      </c>
      <c r="K25">
        <v>141.5</v>
      </c>
      <c r="L25" s="97">
        <f t="shared" si="0"/>
        <v>0</v>
      </c>
      <c r="P25">
        <v>661</v>
      </c>
      <c r="Q25" t="s">
        <v>223</v>
      </c>
      <c r="S25">
        <v>141.5</v>
      </c>
    </row>
    <row r="26" spans="1:19" x14ac:dyDescent="0.3">
      <c r="D26">
        <v>0</v>
      </c>
      <c r="P26" s="97"/>
      <c r="Q26" s="97"/>
      <c r="R26" s="97"/>
      <c r="S26" s="97"/>
    </row>
    <row r="27" spans="1:19" x14ac:dyDescent="0.3">
      <c r="D27">
        <v>0</v>
      </c>
      <c r="P27" s="97"/>
      <c r="Q27" s="97"/>
      <c r="R27" s="97"/>
    </row>
    <row r="28" spans="1:19" x14ac:dyDescent="0.3">
      <c r="A28">
        <v>620</v>
      </c>
      <c r="D28">
        <v>2</v>
      </c>
      <c r="J28">
        <v>620</v>
      </c>
      <c r="K28">
        <f>SUM(K3:K27)</f>
        <v>64311035.5</v>
      </c>
      <c r="P28" s="97"/>
      <c r="Q28" s="97"/>
      <c r="R28" s="97"/>
      <c r="S28" s="97">
        <f>SUM(S3:S26)</f>
        <v>64311032.5</v>
      </c>
    </row>
    <row r="29" spans="1:19" x14ac:dyDescent="0.3">
      <c r="D29">
        <f>SUM(D3:D28)</f>
        <v>64311039.5</v>
      </c>
      <c r="F29" s="481">
        <v>64090874.5</v>
      </c>
      <c r="H29" s="482">
        <f>D29-F29</f>
        <v>220165</v>
      </c>
    </row>
    <row r="31" spans="1:19" x14ac:dyDescent="0.3">
      <c r="P31">
        <v>999</v>
      </c>
      <c r="Q31" t="s">
        <v>150</v>
      </c>
      <c r="S31">
        <v>601725</v>
      </c>
    </row>
    <row r="32" spans="1:19" x14ac:dyDescent="0.3">
      <c r="P32">
        <v>998</v>
      </c>
      <c r="Q32" t="s">
        <v>149</v>
      </c>
      <c r="S32">
        <v>60</v>
      </c>
    </row>
    <row r="37" spans="16:19" x14ac:dyDescent="0.3">
      <c r="P37">
        <v>547</v>
      </c>
      <c r="Q37" t="s">
        <v>365</v>
      </c>
      <c r="S37">
        <v>3</v>
      </c>
    </row>
    <row r="38" spans="16:19" x14ac:dyDescent="0.3">
      <c r="P38">
        <v>953</v>
      </c>
      <c r="Q38" t="s">
        <v>426</v>
      </c>
      <c r="S38">
        <v>2</v>
      </c>
    </row>
    <row r="39" spans="16:19" x14ac:dyDescent="0.3">
      <c r="P39">
        <v>951</v>
      </c>
      <c r="Q39" t="s">
        <v>424</v>
      </c>
      <c r="S39">
        <v>2</v>
      </c>
    </row>
    <row r="40" spans="16:19" x14ac:dyDescent="0.3">
      <c r="P40">
        <v>907</v>
      </c>
      <c r="Q40" t="s">
        <v>419</v>
      </c>
      <c r="S40">
        <v>2</v>
      </c>
    </row>
    <row r="41" spans="16:19" x14ac:dyDescent="0.3">
      <c r="P41">
        <v>620</v>
      </c>
      <c r="Q41" t="s">
        <v>392</v>
      </c>
      <c r="S41">
        <v>2</v>
      </c>
    </row>
    <row r="42" spans="16:19" x14ac:dyDescent="0.3">
      <c r="P42">
        <v>577</v>
      </c>
      <c r="Q42" t="s">
        <v>378</v>
      </c>
      <c r="S42">
        <v>2</v>
      </c>
    </row>
    <row r="43" spans="16:19" x14ac:dyDescent="0.3">
      <c r="S43">
        <v>2</v>
      </c>
    </row>
    <row r="44" spans="16:19" x14ac:dyDescent="0.3">
      <c r="S44">
        <v>2</v>
      </c>
    </row>
    <row r="45" spans="16:19" x14ac:dyDescent="0.3">
      <c r="P45">
        <v>906</v>
      </c>
      <c r="Q45" t="s">
        <v>418</v>
      </c>
      <c r="S45">
        <v>1</v>
      </c>
    </row>
    <row r="46" spans="16:19" x14ac:dyDescent="0.3">
      <c r="S46">
        <v>1</v>
      </c>
    </row>
    <row r="47" spans="16:19" x14ac:dyDescent="0.3">
      <c r="S47">
        <v>1</v>
      </c>
    </row>
    <row r="48" spans="16:19" x14ac:dyDescent="0.3">
      <c r="P48">
        <v>996</v>
      </c>
      <c r="Q48" t="s">
        <v>148</v>
      </c>
      <c r="S48">
        <v>0</v>
      </c>
    </row>
    <row r="49" spans="16:19" x14ac:dyDescent="0.3">
      <c r="P49">
        <v>995</v>
      </c>
      <c r="Q49" t="s">
        <v>147</v>
      </c>
      <c r="S49">
        <v>0</v>
      </c>
    </row>
    <row r="50" spans="16:19" x14ac:dyDescent="0.3">
      <c r="P50">
        <v>965</v>
      </c>
      <c r="Q50" t="s">
        <v>434</v>
      </c>
      <c r="S50">
        <v>0</v>
      </c>
    </row>
    <row r="51" spans="16:19" x14ac:dyDescent="0.3">
      <c r="P51">
        <v>959</v>
      </c>
      <c r="Q51" t="s">
        <v>430</v>
      </c>
      <c r="S51">
        <v>0</v>
      </c>
    </row>
    <row r="52" spans="16:19" x14ac:dyDescent="0.3">
      <c r="P52">
        <v>957</v>
      </c>
      <c r="Q52" t="s">
        <v>428</v>
      </c>
      <c r="S52">
        <v>0</v>
      </c>
    </row>
    <row r="53" spans="16:19" x14ac:dyDescent="0.3">
      <c r="P53">
        <v>955</v>
      </c>
      <c r="Q53" t="s">
        <v>427</v>
      </c>
      <c r="S53">
        <v>0</v>
      </c>
    </row>
    <row r="54" spans="16:19" x14ac:dyDescent="0.3">
      <c r="P54">
        <v>658</v>
      </c>
      <c r="Q54" t="s">
        <v>414</v>
      </c>
      <c r="S54">
        <v>0</v>
      </c>
    </row>
    <row r="55" spans="16:19" x14ac:dyDescent="0.3">
      <c r="P55">
        <v>657</v>
      </c>
      <c r="Q55" t="s">
        <v>413</v>
      </c>
      <c r="S55">
        <v>0</v>
      </c>
    </row>
    <row r="56" spans="16:19" x14ac:dyDescent="0.3">
      <c r="P56">
        <v>656</v>
      </c>
      <c r="Q56" t="s">
        <v>224</v>
      </c>
      <c r="S56">
        <v>0</v>
      </c>
    </row>
    <row r="57" spans="16:19" x14ac:dyDescent="0.3">
      <c r="P57">
        <v>655</v>
      </c>
      <c r="Q57" t="s">
        <v>412</v>
      </c>
      <c r="S57">
        <v>0</v>
      </c>
    </row>
    <row r="58" spans="16:19" x14ac:dyDescent="0.3">
      <c r="P58">
        <v>654</v>
      </c>
      <c r="Q58" t="s">
        <v>220</v>
      </c>
      <c r="S58">
        <v>0</v>
      </c>
    </row>
    <row r="59" spans="16:19" x14ac:dyDescent="0.3">
      <c r="P59">
        <v>648</v>
      </c>
      <c r="Q59" t="s">
        <v>274</v>
      </c>
      <c r="S59">
        <v>0</v>
      </c>
    </row>
    <row r="60" spans="16:19" x14ac:dyDescent="0.3">
      <c r="P60">
        <v>647</v>
      </c>
      <c r="Q60" t="s">
        <v>411</v>
      </c>
      <c r="S60">
        <v>0</v>
      </c>
    </row>
    <row r="61" spans="16:19" x14ac:dyDescent="0.3">
      <c r="P61">
        <v>646</v>
      </c>
      <c r="Q61" t="s">
        <v>199</v>
      </c>
      <c r="S61">
        <v>0</v>
      </c>
    </row>
    <row r="62" spans="16:19" x14ac:dyDescent="0.3">
      <c r="P62">
        <v>645</v>
      </c>
      <c r="Q62" t="s">
        <v>204</v>
      </c>
      <c r="S62">
        <v>0</v>
      </c>
    </row>
    <row r="63" spans="16:19" x14ac:dyDescent="0.3">
      <c r="P63">
        <v>644</v>
      </c>
      <c r="Q63" t="s">
        <v>410</v>
      </c>
      <c r="S63">
        <v>0</v>
      </c>
    </row>
    <row r="64" spans="16:19" x14ac:dyDescent="0.3">
      <c r="P64">
        <v>643</v>
      </c>
      <c r="Q64" t="s">
        <v>409</v>
      </c>
      <c r="S64">
        <v>0</v>
      </c>
    </row>
    <row r="65" spans="16:19" x14ac:dyDescent="0.3">
      <c r="P65">
        <v>642</v>
      </c>
      <c r="Q65" t="s">
        <v>408</v>
      </c>
      <c r="S65">
        <v>0</v>
      </c>
    </row>
    <row r="66" spans="16:19" x14ac:dyDescent="0.3">
      <c r="P66">
        <v>641</v>
      </c>
      <c r="Q66" t="s">
        <v>407</v>
      </c>
      <c r="S66">
        <v>0</v>
      </c>
    </row>
    <row r="67" spans="16:19" x14ac:dyDescent="0.3">
      <c r="P67">
        <v>640</v>
      </c>
      <c r="Q67" t="s">
        <v>406</v>
      </c>
      <c r="S67">
        <v>0</v>
      </c>
    </row>
    <row r="68" spans="16:19" x14ac:dyDescent="0.3">
      <c r="P68">
        <v>639</v>
      </c>
      <c r="Q68" t="s">
        <v>405</v>
      </c>
      <c r="S68">
        <v>0</v>
      </c>
    </row>
    <row r="69" spans="16:19" x14ac:dyDescent="0.3">
      <c r="P69">
        <v>638</v>
      </c>
      <c r="Q69" t="s">
        <v>404</v>
      </c>
      <c r="S69">
        <v>0</v>
      </c>
    </row>
    <row r="70" spans="16:19" x14ac:dyDescent="0.3">
      <c r="P70">
        <v>637</v>
      </c>
      <c r="Q70" t="s">
        <v>403</v>
      </c>
      <c r="S70">
        <v>0</v>
      </c>
    </row>
    <row r="71" spans="16:19" x14ac:dyDescent="0.3">
      <c r="P71">
        <v>636</v>
      </c>
      <c r="Q71" t="s">
        <v>402</v>
      </c>
      <c r="S71">
        <v>0</v>
      </c>
    </row>
    <row r="72" spans="16:19" x14ac:dyDescent="0.3">
      <c r="P72">
        <v>635</v>
      </c>
      <c r="Q72" t="s">
        <v>202</v>
      </c>
      <c r="S72">
        <v>0</v>
      </c>
    </row>
    <row r="73" spans="16:19" x14ac:dyDescent="0.3">
      <c r="P73">
        <v>634</v>
      </c>
      <c r="Q73" t="s">
        <v>201</v>
      </c>
      <c r="S73">
        <v>0</v>
      </c>
    </row>
    <row r="74" spans="16:19" x14ac:dyDescent="0.3">
      <c r="P74">
        <v>633</v>
      </c>
      <c r="Q74" t="s">
        <v>200</v>
      </c>
      <c r="S74">
        <v>0</v>
      </c>
    </row>
    <row r="75" spans="16:19" x14ac:dyDescent="0.3">
      <c r="P75">
        <v>632</v>
      </c>
      <c r="Q75" t="s">
        <v>401</v>
      </c>
      <c r="S75">
        <v>0</v>
      </c>
    </row>
    <row r="76" spans="16:19" x14ac:dyDescent="0.3">
      <c r="P76">
        <v>631</v>
      </c>
      <c r="Q76" t="s">
        <v>400</v>
      </c>
      <c r="S76">
        <v>0</v>
      </c>
    </row>
    <row r="77" spans="16:19" x14ac:dyDescent="0.3">
      <c r="P77">
        <v>630</v>
      </c>
      <c r="Q77" t="s">
        <v>399</v>
      </c>
      <c r="S77">
        <v>0</v>
      </c>
    </row>
    <row r="78" spans="16:19" x14ac:dyDescent="0.3">
      <c r="P78">
        <v>629</v>
      </c>
      <c r="Q78" t="s">
        <v>398</v>
      </c>
      <c r="S78">
        <v>0</v>
      </c>
    </row>
    <row r="79" spans="16:19" x14ac:dyDescent="0.3">
      <c r="P79">
        <v>628</v>
      </c>
      <c r="Q79" t="s">
        <v>397</v>
      </c>
      <c r="S79">
        <v>0</v>
      </c>
    </row>
    <row r="80" spans="16:19" x14ac:dyDescent="0.3">
      <c r="P80">
        <v>627</v>
      </c>
      <c r="Q80" t="s">
        <v>396</v>
      </c>
      <c r="S80">
        <v>0</v>
      </c>
    </row>
    <row r="81" spans="16:19" x14ac:dyDescent="0.3">
      <c r="P81">
        <v>626</v>
      </c>
      <c r="Q81" t="s">
        <v>395</v>
      </c>
      <c r="S81">
        <v>0</v>
      </c>
    </row>
    <row r="82" spans="16:19" x14ac:dyDescent="0.3">
      <c r="P82">
        <v>624</v>
      </c>
      <c r="Q82" t="s">
        <v>196</v>
      </c>
      <c r="S82">
        <v>0</v>
      </c>
    </row>
    <row r="83" spans="16:19" x14ac:dyDescent="0.3">
      <c r="P83">
        <v>621</v>
      </c>
      <c r="Q83" t="s">
        <v>393</v>
      </c>
      <c r="S83">
        <v>0</v>
      </c>
    </row>
    <row r="84" spans="16:19" x14ac:dyDescent="0.3">
      <c r="P84">
        <v>619</v>
      </c>
      <c r="Q84" t="s">
        <v>391</v>
      </c>
      <c r="S84">
        <v>0</v>
      </c>
    </row>
    <row r="85" spans="16:19" x14ac:dyDescent="0.3">
      <c r="P85">
        <v>602</v>
      </c>
      <c r="Q85" t="s">
        <v>188</v>
      </c>
      <c r="S85">
        <v>0</v>
      </c>
    </row>
    <row r="86" spans="16:19" x14ac:dyDescent="0.3">
      <c r="P86">
        <v>599</v>
      </c>
      <c r="Q86" t="s">
        <v>186</v>
      </c>
      <c r="S86">
        <v>0</v>
      </c>
    </row>
    <row r="87" spans="16:19" x14ac:dyDescent="0.3">
      <c r="P87">
        <v>598</v>
      </c>
      <c r="Q87" t="s">
        <v>187</v>
      </c>
      <c r="S87">
        <v>0</v>
      </c>
    </row>
    <row r="88" spans="16:19" x14ac:dyDescent="0.3">
      <c r="P88">
        <v>597</v>
      </c>
      <c r="Q88" t="s">
        <v>185</v>
      </c>
      <c r="S88">
        <v>0</v>
      </c>
    </row>
    <row r="89" spans="16:19" x14ac:dyDescent="0.3">
      <c r="P89">
        <v>596</v>
      </c>
      <c r="Q89" t="s">
        <v>183</v>
      </c>
      <c r="S89">
        <v>0</v>
      </c>
    </row>
    <row r="90" spans="16:19" x14ac:dyDescent="0.3">
      <c r="P90">
        <v>594</v>
      </c>
      <c r="Q90" t="s">
        <v>389</v>
      </c>
      <c r="S90">
        <v>0</v>
      </c>
    </row>
    <row r="91" spans="16:19" x14ac:dyDescent="0.3">
      <c r="P91">
        <v>593</v>
      </c>
      <c r="Q91" t="s">
        <v>388</v>
      </c>
      <c r="S91">
        <v>0</v>
      </c>
    </row>
    <row r="92" spans="16:19" x14ac:dyDescent="0.3">
      <c r="P92">
        <v>589</v>
      </c>
      <c r="Q92" t="s">
        <v>387</v>
      </c>
      <c r="S92">
        <v>0</v>
      </c>
    </row>
    <row r="93" spans="16:19" x14ac:dyDescent="0.3">
      <c r="P93">
        <v>588</v>
      </c>
      <c r="Q93" t="s">
        <v>386</v>
      </c>
      <c r="S93">
        <v>0</v>
      </c>
    </row>
    <row r="94" spans="16:19" x14ac:dyDescent="0.3">
      <c r="P94">
        <v>587</v>
      </c>
      <c r="Q94" t="s">
        <v>385</v>
      </c>
      <c r="S94">
        <v>0</v>
      </c>
    </row>
    <row r="95" spans="16:19" x14ac:dyDescent="0.3">
      <c r="P95">
        <v>586</v>
      </c>
      <c r="Q95" t="s">
        <v>384</v>
      </c>
      <c r="S95">
        <v>0</v>
      </c>
    </row>
    <row r="96" spans="16:19" x14ac:dyDescent="0.3">
      <c r="P96">
        <v>585</v>
      </c>
      <c r="Q96" t="s">
        <v>383</v>
      </c>
      <c r="S96">
        <v>0</v>
      </c>
    </row>
    <row r="97" spans="16:19" x14ac:dyDescent="0.3">
      <c r="P97">
        <v>581</v>
      </c>
      <c r="Q97" t="s">
        <v>382</v>
      </c>
      <c r="S97">
        <v>0</v>
      </c>
    </row>
    <row r="98" spans="16:19" x14ac:dyDescent="0.3">
      <c r="P98">
        <v>580</v>
      </c>
      <c r="Q98" t="s">
        <v>381</v>
      </c>
      <c r="S98">
        <v>0</v>
      </c>
    </row>
    <row r="99" spans="16:19" x14ac:dyDescent="0.3">
      <c r="P99">
        <v>579</v>
      </c>
      <c r="Q99" t="s">
        <v>380</v>
      </c>
      <c r="S99">
        <v>0</v>
      </c>
    </row>
    <row r="100" spans="16:19" x14ac:dyDescent="0.3">
      <c r="P100">
        <v>578</v>
      </c>
      <c r="Q100" t="s">
        <v>379</v>
      </c>
      <c r="S100">
        <v>0</v>
      </c>
    </row>
    <row r="101" spans="16:19" x14ac:dyDescent="0.3">
      <c r="P101">
        <v>576</v>
      </c>
      <c r="Q101" t="s">
        <v>162</v>
      </c>
      <c r="S101">
        <v>0</v>
      </c>
    </row>
    <row r="102" spans="16:19" x14ac:dyDescent="0.3">
      <c r="P102">
        <v>575</v>
      </c>
      <c r="Q102" t="s">
        <v>161</v>
      </c>
      <c r="S102">
        <v>0</v>
      </c>
    </row>
    <row r="103" spans="16:19" x14ac:dyDescent="0.3">
      <c r="P103">
        <v>573</v>
      </c>
      <c r="Q103" t="s">
        <v>299</v>
      </c>
      <c r="S103">
        <v>0</v>
      </c>
    </row>
    <row r="104" spans="16:19" x14ac:dyDescent="0.3">
      <c r="P104">
        <v>572</v>
      </c>
      <c r="Q104" t="s">
        <v>290</v>
      </c>
      <c r="S104">
        <v>0</v>
      </c>
    </row>
    <row r="105" spans="16:19" x14ac:dyDescent="0.3">
      <c r="P105">
        <v>571</v>
      </c>
      <c r="Q105" t="s">
        <v>289</v>
      </c>
      <c r="S105">
        <v>0</v>
      </c>
    </row>
    <row r="106" spans="16:19" x14ac:dyDescent="0.3">
      <c r="P106">
        <v>569</v>
      </c>
      <c r="Q106" t="s">
        <v>377</v>
      </c>
      <c r="S106">
        <v>0</v>
      </c>
    </row>
    <row r="107" spans="16:19" x14ac:dyDescent="0.3">
      <c r="P107">
        <v>568</v>
      </c>
      <c r="Q107" t="s">
        <v>376</v>
      </c>
      <c r="S107">
        <v>0</v>
      </c>
    </row>
    <row r="108" spans="16:19" x14ac:dyDescent="0.3">
      <c r="P108">
        <v>567</v>
      </c>
      <c r="Q108" t="s">
        <v>375</v>
      </c>
      <c r="S108">
        <v>0</v>
      </c>
    </row>
    <row r="109" spans="16:19" x14ac:dyDescent="0.3">
      <c r="P109">
        <v>566</v>
      </c>
      <c r="Q109" t="s">
        <v>374</v>
      </c>
      <c r="S109">
        <v>0</v>
      </c>
    </row>
    <row r="110" spans="16:19" x14ac:dyDescent="0.3">
      <c r="P110">
        <v>565</v>
      </c>
      <c r="Q110" t="s">
        <v>373</v>
      </c>
      <c r="S110">
        <v>0</v>
      </c>
    </row>
    <row r="111" spans="16:19" x14ac:dyDescent="0.3">
      <c r="P111">
        <v>564</v>
      </c>
      <c r="Q111" t="s">
        <v>372</v>
      </c>
      <c r="S111">
        <v>0</v>
      </c>
    </row>
    <row r="112" spans="16:19" x14ac:dyDescent="0.3">
      <c r="P112">
        <v>563</v>
      </c>
      <c r="Q112" t="s">
        <v>371</v>
      </c>
      <c r="S112">
        <v>0</v>
      </c>
    </row>
    <row r="113" spans="16:19" x14ac:dyDescent="0.3">
      <c r="P113">
        <v>562</v>
      </c>
      <c r="Q113" t="s">
        <v>370</v>
      </c>
      <c r="S113">
        <v>0</v>
      </c>
    </row>
    <row r="114" spans="16:19" x14ac:dyDescent="0.3">
      <c r="P114">
        <v>561</v>
      </c>
      <c r="Q114" t="s">
        <v>369</v>
      </c>
      <c r="S114">
        <v>0</v>
      </c>
    </row>
    <row r="115" spans="16:19" x14ac:dyDescent="0.3">
      <c r="P115">
        <v>560</v>
      </c>
      <c r="Q115" t="s">
        <v>368</v>
      </c>
      <c r="S115">
        <v>0</v>
      </c>
    </row>
    <row r="116" spans="16:19" x14ac:dyDescent="0.3">
      <c r="P116">
        <v>559</v>
      </c>
      <c r="Q116" t="s">
        <v>367</v>
      </c>
      <c r="S116">
        <v>0</v>
      </c>
    </row>
    <row r="117" spans="16:19" x14ac:dyDescent="0.3">
      <c r="P117">
        <v>558</v>
      </c>
      <c r="Q117" t="s">
        <v>366</v>
      </c>
      <c r="S117">
        <v>0</v>
      </c>
    </row>
    <row r="118" spans="16:19" x14ac:dyDescent="0.3">
      <c r="P118">
        <v>546</v>
      </c>
      <c r="Q118" t="s">
        <v>364</v>
      </c>
      <c r="S118">
        <v>0</v>
      </c>
    </row>
    <row r="119" spans="16:19" x14ac:dyDescent="0.3">
      <c r="P119">
        <v>545</v>
      </c>
      <c r="Q119" t="s">
        <v>19</v>
      </c>
      <c r="S119">
        <v>0</v>
      </c>
    </row>
    <row r="120" spans="16:19" x14ac:dyDescent="0.3">
      <c r="P120">
        <v>544</v>
      </c>
      <c r="Q120" t="s">
        <v>18</v>
      </c>
      <c r="S120">
        <v>0</v>
      </c>
    </row>
    <row r="121" spans="16:19" x14ac:dyDescent="0.3">
      <c r="P121">
        <v>542</v>
      </c>
      <c r="Q121" t="s">
        <v>363</v>
      </c>
      <c r="S121">
        <v>0</v>
      </c>
    </row>
    <row r="122" spans="16:19" x14ac:dyDescent="0.3">
      <c r="P122">
        <v>541</v>
      </c>
      <c r="Q122" t="s">
        <v>168</v>
      </c>
      <c r="S122">
        <v>0</v>
      </c>
    </row>
    <row r="123" spans="16:19" x14ac:dyDescent="0.3">
      <c r="P123">
        <v>540</v>
      </c>
      <c r="Q123" t="s">
        <v>125</v>
      </c>
      <c r="S123">
        <v>0</v>
      </c>
    </row>
    <row r="124" spans="16:19" x14ac:dyDescent="0.3">
      <c r="P124">
        <v>538</v>
      </c>
      <c r="Q124" t="s">
        <v>151</v>
      </c>
      <c r="S124">
        <v>0</v>
      </c>
    </row>
    <row r="125" spans="16:19" x14ac:dyDescent="0.3">
      <c r="P125">
        <v>537</v>
      </c>
      <c r="Q125" t="s">
        <v>152</v>
      </c>
      <c r="S125">
        <v>0</v>
      </c>
    </row>
    <row r="126" spans="16:19" x14ac:dyDescent="0.3">
      <c r="P126">
        <v>536</v>
      </c>
      <c r="Q126" t="s">
        <v>67</v>
      </c>
      <c r="S126">
        <v>0</v>
      </c>
    </row>
    <row r="127" spans="16:19" x14ac:dyDescent="0.3">
      <c r="P127">
        <v>535</v>
      </c>
      <c r="Q127" t="s">
        <v>117</v>
      </c>
      <c r="S127">
        <v>0</v>
      </c>
    </row>
    <row r="128" spans="16:19" x14ac:dyDescent="0.3">
      <c r="P128">
        <v>534</v>
      </c>
      <c r="Q128" t="s">
        <v>362</v>
      </c>
      <c r="S128">
        <v>0</v>
      </c>
    </row>
    <row r="129" spans="16:19" x14ac:dyDescent="0.3">
      <c r="P129">
        <v>533</v>
      </c>
      <c r="Q129" t="s">
        <v>361</v>
      </c>
      <c r="S129">
        <v>0</v>
      </c>
    </row>
    <row r="130" spans="16:19" x14ac:dyDescent="0.3">
      <c r="P130">
        <v>532</v>
      </c>
      <c r="Q130" t="s">
        <v>360</v>
      </c>
      <c r="S130">
        <v>0</v>
      </c>
    </row>
    <row r="131" spans="16:19" x14ac:dyDescent="0.3">
      <c r="P131">
        <v>531</v>
      </c>
      <c r="Q131" t="s">
        <v>132</v>
      </c>
      <c r="S131">
        <v>0</v>
      </c>
    </row>
    <row r="132" spans="16:19" x14ac:dyDescent="0.3">
      <c r="P132">
        <v>530</v>
      </c>
      <c r="Q132" t="s">
        <v>131</v>
      </c>
      <c r="S132">
        <v>0</v>
      </c>
    </row>
    <row r="133" spans="16:19" x14ac:dyDescent="0.3">
      <c r="P133">
        <v>529</v>
      </c>
      <c r="Q133" t="s">
        <v>130</v>
      </c>
      <c r="S133">
        <v>0</v>
      </c>
    </row>
    <row r="134" spans="16:19" x14ac:dyDescent="0.3">
      <c r="P134">
        <v>528</v>
      </c>
      <c r="Q134" t="s">
        <v>129</v>
      </c>
      <c r="S134">
        <v>0</v>
      </c>
    </row>
    <row r="135" spans="16:19" x14ac:dyDescent="0.3">
      <c r="P135">
        <v>527</v>
      </c>
      <c r="Q135" t="s">
        <v>146</v>
      </c>
      <c r="S135">
        <v>0</v>
      </c>
    </row>
    <row r="136" spans="16:19" x14ac:dyDescent="0.3">
      <c r="P136">
        <v>526</v>
      </c>
      <c r="Q136" t="s">
        <v>145</v>
      </c>
      <c r="S136">
        <v>0</v>
      </c>
    </row>
    <row r="137" spans="16:19" x14ac:dyDescent="0.3">
      <c r="P137">
        <v>525</v>
      </c>
      <c r="Q137" t="s">
        <v>144</v>
      </c>
      <c r="S137">
        <v>0</v>
      </c>
    </row>
    <row r="138" spans="16:19" x14ac:dyDescent="0.3">
      <c r="P138">
        <v>524</v>
      </c>
      <c r="Q138" t="s">
        <v>143</v>
      </c>
      <c r="S138">
        <v>0</v>
      </c>
    </row>
    <row r="139" spans="16:19" x14ac:dyDescent="0.3">
      <c r="P139">
        <v>523</v>
      </c>
      <c r="Q139" t="s">
        <v>142</v>
      </c>
      <c r="S139">
        <v>0</v>
      </c>
    </row>
    <row r="140" spans="16:19" x14ac:dyDescent="0.3">
      <c r="P140">
        <v>522</v>
      </c>
      <c r="Q140" t="s">
        <v>141</v>
      </c>
      <c r="S140">
        <v>0</v>
      </c>
    </row>
    <row r="141" spans="16:19" x14ac:dyDescent="0.3">
      <c r="P141">
        <v>521</v>
      </c>
      <c r="Q141" t="s">
        <v>140</v>
      </c>
      <c r="S141">
        <v>0</v>
      </c>
    </row>
    <row r="142" spans="16:19" x14ac:dyDescent="0.3">
      <c r="P142">
        <v>520</v>
      </c>
      <c r="Q142" t="s">
        <v>139</v>
      </c>
      <c r="S142">
        <v>0</v>
      </c>
    </row>
    <row r="143" spans="16:19" x14ac:dyDescent="0.3">
      <c r="P143">
        <v>519</v>
      </c>
      <c r="Q143" t="s">
        <v>138</v>
      </c>
      <c r="S143">
        <v>0</v>
      </c>
    </row>
    <row r="144" spans="16:19" x14ac:dyDescent="0.3">
      <c r="P144">
        <v>518</v>
      </c>
      <c r="Q144" t="s">
        <v>137</v>
      </c>
      <c r="S144">
        <v>0</v>
      </c>
    </row>
    <row r="145" spans="16:19" x14ac:dyDescent="0.3">
      <c r="P145">
        <v>517</v>
      </c>
      <c r="Q145" t="s">
        <v>136</v>
      </c>
      <c r="S145">
        <v>0</v>
      </c>
    </row>
    <row r="146" spans="16:19" x14ac:dyDescent="0.3">
      <c r="P146">
        <v>516</v>
      </c>
      <c r="Q146" t="s">
        <v>135</v>
      </c>
      <c r="S146">
        <v>0</v>
      </c>
    </row>
    <row r="147" spans="16:19" x14ac:dyDescent="0.3">
      <c r="P147">
        <v>515</v>
      </c>
      <c r="Q147" t="s">
        <v>134</v>
      </c>
      <c r="S147">
        <v>0</v>
      </c>
    </row>
    <row r="148" spans="16:19" x14ac:dyDescent="0.3">
      <c r="P148">
        <v>514</v>
      </c>
      <c r="Q148" t="s">
        <v>123</v>
      </c>
      <c r="S148">
        <v>0</v>
      </c>
    </row>
    <row r="149" spans="16:19" x14ac:dyDescent="0.3">
      <c r="P149">
        <v>513</v>
      </c>
      <c r="Q149" t="s">
        <v>122</v>
      </c>
      <c r="S149">
        <v>0</v>
      </c>
    </row>
    <row r="150" spans="16:19" x14ac:dyDescent="0.3">
      <c r="P150">
        <v>511</v>
      </c>
      <c r="Q150" t="s">
        <v>90</v>
      </c>
      <c r="S150">
        <v>0</v>
      </c>
    </row>
    <row r="151" spans="16:19" x14ac:dyDescent="0.3">
      <c r="P151">
        <v>510</v>
      </c>
      <c r="Q151" t="s">
        <v>85</v>
      </c>
      <c r="S151">
        <v>0</v>
      </c>
    </row>
    <row r="152" spans="16:19" x14ac:dyDescent="0.3">
      <c r="P152">
        <v>509</v>
      </c>
      <c r="Q152" t="s">
        <v>80</v>
      </c>
      <c r="S152">
        <v>0</v>
      </c>
    </row>
    <row r="153" spans="16:19" x14ac:dyDescent="0.3">
      <c r="P153">
        <v>508</v>
      </c>
      <c r="Q153" t="s">
        <v>79</v>
      </c>
      <c r="S153">
        <v>0</v>
      </c>
    </row>
    <row r="154" spans="16:19" x14ac:dyDescent="0.3">
      <c r="P154">
        <v>507</v>
      </c>
      <c r="Q154" t="s">
        <v>359</v>
      </c>
      <c r="S154">
        <v>0</v>
      </c>
    </row>
    <row r="155" spans="16:19" x14ac:dyDescent="0.3">
      <c r="P155">
        <v>506</v>
      </c>
      <c r="Q155" t="s">
        <v>66</v>
      </c>
      <c r="S155">
        <v>0</v>
      </c>
    </row>
    <row r="156" spans="16:19" x14ac:dyDescent="0.3">
      <c r="P156">
        <v>505</v>
      </c>
      <c r="Q156" t="s">
        <v>61</v>
      </c>
      <c r="S156">
        <v>0</v>
      </c>
    </row>
    <row r="157" spans="16:19" x14ac:dyDescent="0.3">
      <c r="P157">
        <v>504</v>
      </c>
      <c r="Q157" t="s">
        <v>60</v>
      </c>
      <c r="S157">
        <v>0</v>
      </c>
    </row>
    <row r="158" spans="16:19" x14ac:dyDescent="0.3">
      <c r="P158">
        <v>503</v>
      </c>
      <c r="Q158" t="s">
        <v>56</v>
      </c>
      <c r="S158">
        <v>0</v>
      </c>
    </row>
    <row r="159" spans="16:19" x14ac:dyDescent="0.3">
      <c r="P159">
        <v>500</v>
      </c>
      <c r="Q159" t="s">
        <v>53</v>
      </c>
      <c r="S159">
        <v>0</v>
      </c>
    </row>
    <row r="160" spans="16:19" x14ac:dyDescent="0.3">
      <c r="P160">
        <v>391</v>
      </c>
      <c r="Q160" t="s">
        <v>69</v>
      </c>
      <c r="S160">
        <v>0</v>
      </c>
    </row>
    <row r="161" spans="16:19" x14ac:dyDescent="0.3">
      <c r="P161">
        <v>389</v>
      </c>
      <c r="Q161" t="s">
        <v>64</v>
      </c>
      <c r="S161">
        <v>0</v>
      </c>
    </row>
    <row r="162" spans="16:19" x14ac:dyDescent="0.3">
      <c r="P162">
        <v>388</v>
      </c>
      <c r="Q162" t="s">
        <v>58</v>
      </c>
      <c r="S162">
        <v>0</v>
      </c>
    </row>
    <row r="163" spans="16:19" x14ac:dyDescent="0.3">
      <c r="P163">
        <v>387</v>
      </c>
      <c r="Q163" t="s">
        <v>63</v>
      </c>
      <c r="S163">
        <v>0</v>
      </c>
    </row>
    <row r="164" spans="16:19" x14ac:dyDescent="0.3">
      <c r="P164">
        <v>386</v>
      </c>
      <c r="Q164" t="s">
        <v>62</v>
      </c>
      <c r="S164">
        <v>0</v>
      </c>
    </row>
    <row r="165" spans="16:19" x14ac:dyDescent="0.3">
      <c r="P165">
        <v>385</v>
      </c>
      <c r="Q165" t="s">
        <v>36</v>
      </c>
      <c r="S165">
        <v>0</v>
      </c>
    </row>
    <row r="166" spans="16:19" x14ac:dyDescent="0.3">
      <c r="P166">
        <v>384</v>
      </c>
      <c r="Q166" t="s">
        <v>45</v>
      </c>
      <c r="S166">
        <v>0</v>
      </c>
    </row>
    <row r="167" spans="16:19" x14ac:dyDescent="0.3">
      <c r="P167">
        <v>383</v>
      </c>
      <c r="Q167" t="s">
        <v>86</v>
      </c>
      <c r="S167">
        <v>0</v>
      </c>
    </row>
    <row r="168" spans="16:19" x14ac:dyDescent="0.3">
      <c r="P168">
        <v>382</v>
      </c>
      <c r="Q168" t="s">
        <v>35</v>
      </c>
      <c r="S168">
        <v>0</v>
      </c>
    </row>
    <row r="169" spans="16:19" x14ac:dyDescent="0.3">
      <c r="P169">
        <v>381</v>
      </c>
      <c r="Q169" t="s">
        <v>34</v>
      </c>
      <c r="S169">
        <v>0</v>
      </c>
    </row>
    <row r="170" spans="16:19" x14ac:dyDescent="0.3">
      <c r="P170">
        <v>380</v>
      </c>
      <c r="Q170" t="s">
        <v>42</v>
      </c>
      <c r="S170">
        <v>0</v>
      </c>
    </row>
    <row r="171" spans="16:19" x14ac:dyDescent="0.3">
      <c r="P171">
        <v>379</v>
      </c>
      <c r="Q171" t="s">
        <v>39</v>
      </c>
      <c r="S171">
        <v>0</v>
      </c>
    </row>
    <row r="172" spans="16:19" x14ac:dyDescent="0.3">
      <c r="P172">
        <v>378</v>
      </c>
      <c r="Q172" t="s">
        <v>32</v>
      </c>
      <c r="S172">
        <v>0</v>
      </c>
    </row>
    <row r="173" spans="16:19" x14ac:dyDescent="0.3">
      <c r="P173">
        <v>377</v>
      </c>
      <c r="Q173" t="s">
        <v>31</v>
      </c>
      <c r="S173">
        <v>0</v>
      </c>
    </row>
    <row r="174" spans="16:19" x14ac:dyDescent="0.3">
      <c r="P174">
        <v>376</v>
      </c>
      <c r="Q174" t="s">
        <v>30</v>
      </c>
      <c r="S174">
        <v>0</v>
      </c>
    </row>
    <row r="175" spans="16:19" x14ac:dyDescent="0.3">
      <c r="P175">
        <v>375</v>
      </c>
      <c r="Q175" t="s">
        <v>87</v>
      </c>
      <c r="S175">
        <v>0</v>
      </c>
    </row>
    <row r="176" spans="16:19" x14ac:dyDescent="0.3">
      <c r="P176">
        <v>373</v>
      </c>
      <c r="Q176" t="s">
        <v>163</v>
      </c>
      <c r="S176">
        <v>0</v>
      </c>
    </row>
    <row r="177" spans="16:19" x14ac:dyDescent="0.3">
      <c r="P177">
        <v>371</v>
      </c>
      <c r="Q177" t="s">
        <v>121</v>
      </c>
      <c r="S177">
        <v>0</v>
      </c>
    </row>
    <row r="178" spans="16:19" x14ac:dyDescent="0.3">
      <c r="P178">
        <v>370</v>
      </c>
      <c r="Q178" t="s">
        <v>75</v>
      </c>
      <c r="S178">
        <v>0</v>
      </c>
    </row>
    <row r="179" spans="16:19" x14ac:dyDescent="0.3">
      <c r="P179">
        <v>369</v>
      </c>
      <c r="Q179" t="s">
        <v>73</v>
      </c>
      <c r="S179">
        <v>0</v>
      </c>
    </row>
    <row r="180" spans="16:19" x14ac:dyDescent="0.3">
      <c r="P180">
        <v>368</v>
      </c>
      <c r="Q180" t="s">
        <v>68</v>
      </c>
      <c r="S180">
        <v>0</v>
      </c>
    </row>
    <row r="181" spans="16:19" x14ac:dyDescent="0.3">
      <c r="P181">
        <v>366</v>
      </c>
      <c r="Q181" t="s">
        <v>358</v>
      </c>
      <c r="S181">
        <v>0</v>
      </c>
    </row>
    <row r="182" spans="16:19" x14ac:dyDescent="0.3">
      <c r="P182">
        <v>365</v>
      </c>
      <c r="Q182" t="s">
        <v>109</v>
      </c>
      <c r="S182">
        <v>0</v>
      </c>
    </row>
    <row r="183" spans="16:19" x14ac:dyDescent="0.3">
      <c r="P183">
        <v>364</v>
      </c>
      <c r="Q183" t="s">
        <v>107</v>
      </c>
      <c r="S183">
        <v>0</v>
      </c>
    </row>
    <row r="184" spans="16:19" x14ac:dyDescent="0.3">
      <c r="P184">
        <v>363</v>
      </c>
      <c r="Q184" t="s">
        <v>106</v>
      </c>
      <c r="S184">
        <v>0</v>
      </c>
    </row>
    <row r="185" spans="16:19" x14ac:dyDescent="0.3">
      <c r="P185">
        <v>362</v>
      </c>
      <c r="Q185" t="s">
        <v>29</v>
      </c>
      <c r="S185">
        <v>0</v>
      </c>
    </row>
    <row r="186" spans="16:19" x14ac:dyDescent="0.3">
      <c r="P186">
        <v>361</v>
      </c>
      <c r="Q186" t="s">
        <v>28</v>
      </c>
      <c r="S186">
        <v>0</v>
      </c>
    </row>
    <row r="187" spans="16:19" x14ac:dyDescent="0.3">
      <c r="P187">
        <v>360</v>
      </c>
      <c r="Q187" t="s">
        <v>46</v>
      </c>
      <c r="S187">
        <v>0</v>
      </c>
    </row>
    <row r="188" spans="16:19" x14ac:dyDescent="0.3">
      <c r="P188">
        <v>359</v>
      </c>
      <c r="Q188" t="s">
        <v>120</v>
      </c>
      <c r="S188">
        <v>0</v>
      </c>
    </row>
    <row r="189" spans="16:19" x14ac:dyDescent="0.3">
      <c r="P189">
        <v>357</v>
      </c>
      <c r="Q189" t="s">
        <v>166</v>
      </c>
      <c r="S189">
        <v>0</v>
      </c>
    </row>
    <row r="190" spans="16:19" x14ac:dyDescent="0.3">
      <c r="P190">
        <v>356</v>
      </c>
      <c r="Q190" t="s">
        <v>165</v>
      </c>
      <c r="S190">
        <v>0</v>
      </c>
    </row>
    <row r="191" spans="16:19" x14ac:dyDescent="0.3">
      <c r="P191">
        <v>353</v>
      </c>
      <c r="Q191" t="s">
        <v>99</v>
      </c>
      <c r="S191">
        <v>0</v>
      </c>
    </row>
    <row r="192" spans="16:19" x14ac:dyDescent="0.3">
      <c r="P192">
        <v>352</v>
      </c>
      <c r="Q192" t="s">
        <v>98</v>
      </c>
      <c r="S192">
        <v>0</v>
      </c>
    </row>
    <row r="193" spans="16:19" x14ac:dyDescent="0.3">
      <c r="P193">
        <v>351</v>
      </c>
      <c r="Q193" t="s">
        <v>96</v>
      </c>
      <c r="S193">
        <v>0</v>
      </c>
    </row>
    <row r="194" spans="16:19" x14ac:dyDescent="0.3">
      <c r="P194">
        <v>350</v>
      </c>
      <c r="Q194" t="s">
        <v>357</v>
      </c>
      <c r="S194">
        <v>0</v>
      </c>
    </row>
    <row r="195" spans="16:19" x14ac:dyDescent="0.3">
      <c r="P195">
        <v>349</v>
      </c>
      <c r="Q195" t="s">
        <v>43</v>
      </c>
      <c r="S195">
        <v>0</v>
      </c>
    </row>
    <row r="196" spans="16:19" x14ac:dyDescent="0.3">
      <c r="P196">
        <v>344</v>
      </c>
      <c r="Q196" t="s">
        <v>57</v>
      </c>
      <c r="S196">
        <v>0</v>
      </c>
    </row>
    <row r="197" spans="16:19" x14ac:dyDescent="0.3">
      <c r="P197">
        <v>343</v>
      </c>
      <c r="Q197" t="s">
        <v>119</v>
      </c>
      <c r="S197">
        <v>0</v>
      </c>
    </row>
    <row r="198" spans="16:19" x14ac:dyDescent="0.3">
      <c r="P198">
        <v>341</v>
      </c>
      <c r="Q198" t="s">
        <v>356</v>
      </c>
      <c r="S198">
        <v>0</v>
      </c>
    </row>
    <row r="199" spans="16:19" x14ac:dyDescent="0.3">
      <c r="P199">
        <v>339</v>
      </c>
      <c r="Q199" t="s">
        <v>59</v>
      </c>
      <c r="S199">
        <v>0</v>
      </c>
    </row>
    <row r="200" spans="16:19" x14ac:dyDescent="0.3">
      <c r="P200">
        <v>338</v>
      </c>
      <c r="Q200" t="s">
        <v>37</v>
      </c>
      <c r="S200">
        <v>0</v>
      </c>
    </row>
    <row r="201" spans="16:19" x14ac:dyDescent="0.3">
      <c r="P201">
        <v>337</v>
      </c>
      <c r="Q201" t="s">
        <v>118</v>
      </c>
      <c r="S201">
        <v>0</v>
      </c>
    </row>
    <row r="202" spans="16:19" x14ac:dyDescent="0.3">
      <c r="P202">
        <v>336</v>
      </c>
      <c r="Q202" t="s">
        <v>355</v>
      </c>
      <c r="S202">
        <v>0</v>
      </c>
    </row>
    <row r="203" spans="16:19" x14ac:dyDescent="0.3">
      <c r="P203">
        <v>335</v>
      </c>
      <c r="Q203" t="s">
        <v>38</v>
      </c>
      <c r="S203">
        <v>0</v>
      </c>
    </row>
    <row r="204" spans="16:19" x14ac:dyDescent="0.3">
      <c r="P204">
        <v>334</v>
      </c>
      <c r="Q204" t="s">
        <v>133</v>
      </c>
      <c r="S204">
        <v>0</v>
      </c>
    </row>
    <row r="205" spans="16:19" x14ac:dyDescent="0.3">
      <c r="P205">
        <v>333</v>
      </c>
      <c r="Q205" t="s">
        <v>54</v>
      </c>
      <c r="S205">
        <v>0</v>
      </c>
    </row>
    <row r="206" spans="16:19" x14ac:dyDescent="0.3">
      <c r="P206">
        <v>332</v>
      </c>
      <c r="Q206" t="s">
        <v>112</v>
      </c>
      <c r="S206">
        <v>0</v>
      </c>
    </row>
    <row r="207" spans="16:19" x14ac:dyDescent="0.3">
      <c r="P207">
        <v>331</v>
      </c>
      <c r="Q207" t="s">
        <v>111</v>
      </c>
      <c r="S207">
        <v>0</v>
      </c>
    </row>
    <row r="208" spans="16:19" x14ac:dyDescent="0.3">
      <c r="P208">
        <v>328</v>
      </c>
      <c r="Q208" t="s">
        <v>164</v>
      </c>
      <c r="S208">
        <v>0</v>
      </c>
    </row>
    <row r="209" spans="16:19" x14ac:dyDescent="0.3">
      <c r="P209">
        <v>327</v>
      </c>
      <c r="Q209" t="s">
        <v>354</v>
      </c>
      <c r="S209">
        <v>0</v>
      </c>
    </row>
    <row r="210" spans="16:19" x14ac:dyDescent="0.3">
      <c r="P210">
        <v>294</v>
      </c>
      <c r="Q210" t="s">
        <v>353</v>
      </c>
      <c r="S210">
        <v>0</v>
      </c>
    </row>
    <row r="211" spans="16:19" x14ac:dyDescent="0.3">
      <c r="P211">
        <v>255</v>
      </c>
      <c r="Q211" t="s">
        <v>65</v>
      </c>
      <c r="S211">
        <v>0</v>
      </c>
    </row>
    <row r="212" spans="16:19" x14ac:dyDescent="0.3">
      <c r="P212">
        <v>254</v>
      </c>
      <c r="Q212" t="s">
        <v>27</v>
      </c>
      <c r="S212">
        <v>0</v>
      </c>
    </row>
    <row r="213" spans="16:19" x14ac:dyDescent="0.3">
      <c r="P213">
        <v>253</v>
      </c>
      <c r="Q213" t="s">
        <v>26</v>
      </c>
      <c r="S213">
        <v>0</v>
      </c>
    </row>
    <row r="214" spans="16:19" x14ac:dyDescent="0.3">
      <c r="P214">
        <v>252</v>
      </c>
      <c r="Q214" t="s">
        <v>25</v>
      </c>
      <c r="S214">
        <v>0</v>
      </c>
    </row>
    <row r="215" spans="16:19" x14ac:dyDescent="0.3">
      <c r="P215">
        <v>194</v>
      </c>
      <c r="Q215" t="s">
        <v>352</v>
      </c>
      <c r="S215">
        <v>0</v>
      </c>
    </row>
    <row r="216" spans="16:19" x14ac:dyDescent="0.3">
      <c r="P216">
        <v>192</v>
      </c>
      <c r="Q216" t="s">
        <v>108</v>
      </c>
      <c r="S216">
        <v>0</v>
      </c>
    </row>
    <row r="217" spans="16:19" x14ac:dyDescent="0.3">
      <c r="P217">
        <v>191</v>
      </c>
      <c r="Q217" t="s">
        <v>97</v>
      </c>
      <c r="S217">
        <v>0</v>
      </c>
    </row>
    <row r="218" spans="16:19" x14ac:dyDescent="0.3">
      <c r="P218">
        <v>171</v>
      </c>
      <c r="Q218" t="s">
        <v>82</v>
      </c>
      <c r="S218">
        <v>0</v>
      </c>
    </row>
    <row r="219" spans="16:19" x14ac:dyDescent="0.3">
      <c r="P219">
        <v>150</v>
      </c>
      <c r="Q219" t="s">
        <v>351</v>
      </c>
      <c r="S219">
        <v>0</v>
      </c>
    </row>
    <row r="220" spans="16:19" x14ac:dyDescent="0.3">
      <c r="P220">
        <v>149</v>
      </c>
      <c r="Q220" t="s">
        <v>350</v>
      </c>
      <c r="S220">
        <v>0</v>
      </c>
    </row>
    <row r="221" spans="16:19" x14ac:dyDescent="0.3">
      <c r="P221">
        <v>148</v>
      </c>
      <c r="Q221" t="s">
        <v>349</v>
      </c>
      <c r="S221">
        <v>0</v>
      </c>
    </row>
    <row r="222" spans="16:19" x14ac:dyDescent="0.3">
      <c r="P222">
        <v>147</v>
      </c>
      <c r="Q222" t="s">
        <v>348</v>
      </c>
      <c r="S222">
        <v>0</v>
      </c>
    </row>
    <row r="223" spans="16:19" x14ac:dyDescent="0.3">
      <c r="P223">
        <v>108</v>
      </c>
      <c r="Q223" t="s">
        <v>347</v>
      </c>
      <c r="S223">
        <v>0</v>
      </c>
    </row>
    <row r="224" spans="16:19" x14ac:dyDescent="0.3">
      <c r="P224">
        <v>107</v>
      </c>
      <c r="Q224" t="s">
        <v>346</v>
      </c>
      <c r="S224">
        <v>0</v>
      </c>
    </row>
    <row r="225" spans="16:19" x14ac:dyDescent="0.3">
      <c r="P225">
        <v>104</v>
      </c>
      <c r="Q225" t="s">
        <v>345</v>
      </c>
      <c r="S225">
        <v>0</v>
      </c>
    </row>
    <row r="226" spans="16:19" x14ac:dyDescent="0.3">
      <c r="P226">
        <v>103</v>
      </c>
      <c r="Q226" t="s">
        <v>128</v>
      </c>
      <c r="S226">
        <v>0</v>
      </c>
    </row>
    <row r="227" spans="16:19" x14ac:dyDescent="0.3">
      <c r="P227">
        <v>102</v>
      </c>
      <c r="Q227" t="s">
        <v>127</v>
      </c>
      <c r="S227">
        <v>0</v>
      </c>
    </row>
    <row r="228" spans="16:19" x14ac:dyDescent="0.3">
      <c r="P228">
        <v>101</v>
      </c>
      <c r="Q228" t="s">
        <v>114</v>
      </c>
      <c r="S228">
        <v>0</v>
      </c>
    </row>
    <row r="229" spans="16:19" x14ac:dyDescent="0.3">
      <c r="P229">
        <v>100</v>
      </c>
      <c r="Q229" t="s">
        <v>115</v>
      </c>
      <c r="S229">
        <v>0</v>
      </c>
    </row>
    <row r="230" spans="16:19" x14ac:dyDescent="0.3">
      <c r="P230">
        <v>99</v>
      </c>
      <c r="Q230" t="s">
        <v>102</v>
      </c>
      <c r="S230">
        <v>0</v>
      </c>
    </row>
    <row r="231" spans="16:19" x14ac:dyDescent="0.3">
      <c r="P231">
        <v>98</v>
      </c>
      <c r="Q231" t="s">
        <v>105</v>
      </c>
      <c r="S231">
        <v>0</v>
      </c>
    </row>
    <row r="232" spans="16:19" x14ac:dyDescent="0.3">
      <c r="P232">
        <v>97</v>
      </c>
      <c r="Q232" t="s">
        <v>100</v>
      </c>
      <c r="S232">
        <v>0</v>
      </c>
    </row>
    <row r="233" spans="16:19" x14ac:dyDescent="0.3">
      <c r="P233">
        <v>94</v>
      </c>
      <c r="Q233" t="s">
        <v>104</v>
      </c>
      <c r="S233">
        <v>0</v>
      </c>
    </row>
    <row r="234" spans="16:19" x14ac:dyDescent="0.3">
      <c r="P234">
        <v>93</v>
      </c>
      <c r="Q234" t="s">
        <v>101</v>
      </c>
      <c r="S234">
        <v>0</v>
      </c>
    </row>
    <row r="235" spans="16:19" x14ac:dyDescent="0.3">
      <c r="P235">
        <v>91</v>
      </c>
      <c r="Q235" t="s">
        <v>89</v>
      </c>
      <c r="S235">
        <v>0</v>
      </c>
    </row>
    <row r="236" spans="16:19" x14ac:dyDescent="0.3">
      <c r="P236">
        <v>90</v>
      </c>
      <c r="Q236" t="s">
        <v>88</v>
      </c>
      <c r="S236">
        <v>0</v>
      </c>
    </row>
    <row r="237" spans="16:19" x14ac:dyDescent="0.3">
      <c r="P237">
        <v>89</v>
      </c>
      <c r="Q237" t="s">
        <v>95</v>
      </c>
      <c r="S237">
        <v>0</v>
      </c>
    </row>
    <row r="238" spans="16:19" x14ac:dyDescent="0.3">
      <c r="P238">
        <v>88</v>
      </c>
      <c r="Q238" t="s">
        <v>91</v>
      </c>
      <c r="S238">
        <v>0</v>
      </c>
    </row>
    <row r="239" spans="16:19" x14ac:dyDescent="0.3">
      <c r="P239">
        <v>85</v>
      </c>
      <c r="Q239" t="s">
        <v>94</v>
      </c>
      <c r="S239">
        <v>0</v>
      </c>
    </row>
    <row r="240" spans="16:19" x14ac:dyDescent="0.3">
      <c r="P240">
        <v>84</v>
      </c>
      <c r="Q240" t="s">
        <v>92</v>
      </c>
      <c r="S240">
        <v>0</v>
      </c>
    </row>
    <row r="241" spans="16:19" x14ac:dyDescent="0.3">
      <c r="P241">
        <v>83</v>
      </c>
      <c r="Q241" t="s">
        <v>24</v>
      </c>
      <c r="S241">
        <v>0</v>
      </c>
    </row>
    <row r="242" spans="16:19" x14ac:dyDescent="0.3">
      <c r="P242">
        <v>82</v>
      </c>
      <c r="Q242" t="s">
        <v>167</v>
      </c>
      <c r="S242">
        <v>0</v>
      </c>
    </row>
    <row r="243" spans="16:19" x14ac:dyDescent="0.3">
      <c r="P243">
        <v>81</v>
      </c>
      <c r="Q243" t="s">
        <v>84</v>
      </c>
      <c r="S243">
        <v>0</v>
      </c>
    </row>
    <row r="244" spans="16:19" x14ac:dyDescent="0.3">
      <c r="P244">
        <v>80</v>
      </c>
      <c r="Q244" t="s">
        <v>83</v>
      </c>
      <c r="S244">
        <v>0</v>
      </c>
    </row>
    <row r="245" spans="16:19" x14ac:dyDescent="0.3">
      <c r="P245">
        <v>61</v>
      </c>
      <c r="Q245" t="s">
        <v>126</v>
      </c>
      <c r="S245">
        <v>0</v>
      </c>
    </row>
    <row r="246" spans="16:19" x14ac:dyDescent="0.3">
      <c r="P246">
        <v>55</v>
      </c>
      <c r="Q246" t="s">
        <v>113</v>
      </c>
      <c r="S246">
        <v>0</v>
      </c>
    </row>
    <row r="247" spans="16:19" x14ac:dyDescent="0.3">
      <c r="P247">
        <v>53</v>
      </c>
      <c r="Q247" t="s">
        <v>23</v>
      </c>
      <c r="S247">
        <v>0</v>
      </c>
    </row>
    <row r="248" spans="16:19" x14ac:dyDescent="0.3">
      <c r="P248">
        <v>52</v>
      </c>
      <c r="Q248" t="s">
        <v>103</v>
      </c>
      <c r="S248">
        <v>0</v>
      </c>
    </row>
    <row r="249" spans="16:19" x14ac:dyDescent="0.3">
      <c r="P249">
        <v>51</v>
      </c>
      <c r="Q249" t="s">
        <v>110</v>
      </c>
      <c r="S249">
        <v>0</v>
      </c>
    </row>
    <row r="250" spans="16:19" x14ac:dyDescent="0.3">
      <c r="P250">
        <v>50</v>
      </c>
      <c r="Q250" t="s">
        <v>22</v>
      </c>
      <c r="S250">
        <v>0</v>
      </c>
    </row>
    <row r="251" spans="16:19" x14ac:dyDescent="0.3">
      <c r="P251">
        <v>49</v>
      </c>
      <c r="Q251" t="s">
        <v>93</v>
      </c>
      <c r="S251">
        <v>0</v>
      </c>
    </row>
    <row r="252" spans="16:19" x14ac:dyDescent="0.3">
      <c r="P252">
        <v>48</v>
      </c>
      <c r="Q252" t="s">
        <v>44</v>
      </c>
      <c r="S252">
        <v>0</v>
      </c>
    </row>
    <row r="253" spans="16:19" x14ac:dyDescent="0.3">
      <c r="P253">
        <v>47</v>
      </c>
      <c r="Q253" t="s">
        <v>344</v>
      </c>
      <c r="S253">
        <v>0</v>
      </c>
    </row>
    <row r="254" spans="16:19" x14ac:dyDescent="0.3">
      <c r="P254">
        <v>45</v>
      </c>
      <c r="Q254" t="s">
        <v>343</v>
      </c>
      <c r="S254">
        <v>0</v>
      </c>
    </row>
    <row r="255" spans="16:19" x14ac:dyDescent="0.3">
      <c r="P255">
        <v>44</v>
      </c>
      <c r="Q255" t="s">
        <v>342</v>
      </c>
      <c r="S255">
        <v>0</v>
      </c>
    </row>
    <row r="256" spans="16:19" x14ac:dyDescent="0.3">
      <c r="P256">
        <v>41</v>
      </c>
      <c r="Q256" t="s">
        <v>341</v>
      </c>
      <c r="S256">
        <v>0</v>
      </c>
    </row>
    <row r="257" spans="16:19" x14ac:dyDescent="0.3">
      <c r="P257">
        <v>40</v>
      </c>
      <c r="Q257" t="s">
        <v>340</v>
      </c>
      <c r="S257">
        <v>0</v>
      </c>
    </row>
    <row r="258" spans="16:19" x14ac:dyDescent="0.3">
      <c r="P258">
        <v>39</v>
      </c>
      <c r="Q258" t="s">
        <v>339</v>
      </c>
      <c r="S258">
        <v>0</v>
      </c>
    </row>
    <row r="259" spans="16:19" x14ac:dyDescent="0.3">
      <c r="P259">
        <v>38</v>
      </c>
      <c r="Q259" t="s">
        <v>338</v>
      </c>
      <c r="S259">
        <v>0</v>
      </c>
    </row>
    <row r="260" spans="16:19" x14ac:dyDescent="0.3">
      <c r="P260">
        <v>37</v>
      </c>
      <c r="Q260" t="s">
        <v>337</v>
      </c>
      <c r="S260">
        <v>0</v>
      </c>
    </row>
    <row r="261" spans="16:19" x14ac:dyDescent="0.3">
      <c r="P261">
        <v>36</v>
      </c>
      <c r="Q261" t="s">
        <v>336</v>
      </c>
      <c r="S261">
        <v>0</v>
      </c>
    </row>
    <row r="262" spans="16:19" x14ac:dyDescent="0.3">
      <c r="P262">
        <v>35</v>
      </c>
      <c r="Q262" t="s">
        <v>335</v>
      </c>
      <c r="S262">
        <v>0</v>
      </c>
    </row>
    <row r="263" spans="16:19" x14ac:dyDescent="0.3">
      <c r="P263">
        <v>34</v>
      </c>
      <c r="Q263" t="s">
        <v>334</v>
      </c>
      <c r="S263">
        <v>0</v>
      </c>
    </row>
    <row r="264" spans="16:19" x14ac:dyDescent="0.3">
      <c r="P264">
        <v>23</v>
      </c>
      <c r="Q264" t="s">
        <v>81</v>
      </c>
      <c r="S264">
        <v>0</v>
      </c>
    </row>
    <row r="265" spans="16:19" x14ac:dyDescent="0.3">
      <c r="P265">
        <v>22</v>
      </c>
      <c r="Q265" t="s">
        <v>78</v>
      </c>
      <c r="S265">
        <v>0</v>
      </c>
    </row>
    <row r="266" spans="16:19" x14ac:dyDescent="0.3">
      <c r="P266">
        <v>20</v>
      </c>
      <c r="Q266" t="s">
        <v>77</v>
      </c>
      <c r="S266">
        <v>0</v>
      </c>
    </row>
    <row r="267" spans="16:19" x14ac:dyDescent="0.3">
      <c r="P267">
        <v>17</v>
      </c>
      <c r="Q267" t="s">
        <v>76</v>
      </c>
      <c r="S267">
        <v>0</v>
      </c>
    </row>
    <row r="268" spans="16:19" x14ac:dyDescent="0.3">
      <c r="P268">
        <v>16</v>
      </c>
      <c r="Q268" t="s">
        <v>74</v>
      </c>
      <c r="S268">
        <v>0</v>
      </c>
    </row>
    <row r="269" spans="16:19" x14ac:dyDescent="0.3">
      <c r="P269">
        <v>11</v>
      </c>
      <c r="Q269" t="s">
        <v>71</v>
      </c>
      <c r="S269">
        <v>0</v>
      </c>
    </row>
    <row r="270" spans="16:19" x14ac:dyDescent="0.3">
      <c r="P270">
        <v>9</v>
      </c>
      <c r="Q270" t="s">
        <v>72</v>
      </c>
      <c r="S270">
        <v>0</v>
      </c>
    </row>
    <row r="271" spans="16:19" x14ac:dyDescent="0.3">
      <c r="P271">
        <v>7</v>
      </c>
      <c r="Q271" t="s">
        <v>70</v>
      </c>
      <c r="S271">
        <v>0</v>
      </c>
    </row>
    <row r="272" spans="16:19" x14ac:dyDescent="0.3">
      <c r="P272">
        <v>6</v>
      </c>
      <c r="Q272" t="s">
        <v>124</v>
      </c>
      <c r="S272">
        <v>0</v>
      </c>
    </row>
    <row r="273" spans="16:19" x14ac:dyDescent="0.3">
      <c r="P273">
        <v>5</v>
      </c>
      <c r="Q273" t="s">
        <v>41</v>
      </c>
      <c r="S273">
        <v>0</v>
      </c>
    </row>
    <row r="274" spans="16:19" x14ac:dyDescent="0.3">
      <c r="P274">
        <v>4</v>
      </c>
      <c r="Q274" t="s">
        <v>40</v>
      </c>
      <c r="S274">
        <v>0</v>
      </c>
    </row>
    <row r="275" spans="16:19" x14ac:dyDescent="0.3">
      <c r="S275">
        <v>0</v>
      </c>
    </row>
    <row r="276" spans="16:19" x14ac:dyDescent="0.3">
      <c r="S276">
        <v>0</v>
      </c>
    </row>
    <row r="277" spans="16:19" x14ac:dyDescent="0.3">
      <c r="S277">
        <v>0</v>
      </c>
    </row>
    <row r="278" spans="16:19" x14ac:dyDescent="0.3">
      <c r="S278">
        <v>0</v>
      </c>
    </row>
    <row r="279" spans="16:19" x14ac:dyDescent="0.3">
      <c r="S279">
        <v>0</v>
      </c>
    </row>
    <row r="280" spans="16:19" x14ac:dyDescent="0.3">
      <c r="S280">
        <v>0</v>
      </c>
    </row>
    <row r="281" spans="16:19" x14ac:dyDescent="0.3">
      <c r="S281">
        <v>0</v>
      </c>
    </row>
    <row r="282" spans="16:19" x14ac:dyDescent="0.3">
      <c r="S282">
        <v>0</v>
      </c>
    </row>
    <row r="283" spans="16:19" x14ac:dyDescent="0.3">
      <c r="S283">
        <v>0</v>
      </c>
    </row>
    <row r="284" spans="16:19" x14ac:dyDescent="0.3">
      <c r="S284">
        <v>0</v>
      </c>
    </row>
    <row r="285" spans="16:19" x14ac:dyDescent="0.3">
      <c r="S285">
        <v>0</v>
      </c>
    </row>
    <row r="286" spans="16:19" x14ac:dyDescent="0.3">
      <c r="P286">
        <v>663</v>
      </c>
      <c r="Q286" t="s">
        <v>417</v>
      </c>
    </row>
    <row r="287" spans="16:19" x14ac:dyDescent="0.3">
      <c r="P287">
        <v>662</v>
      </c>
      <c r="Q287" t="s">
        <v>240</v>
      </c>
    </row>
    <row r="288" spans="16:19" x14ac:dyDescent="0.3">
      <c r="P288">
        <v>606</v>
      </c>
      <c r="Q288" t="s">
        <v>390</v>
      </c>
    </row>
    <row r="289" spans="16:17" x14ac:dyDescent="0.3">
      <c r="P289">
        <v>557</v>
      </c>
      <c r="Q289" t="s">
        <v>174</v>
      </c>
    </row>
    <row r="290" spans="16:17" x14ac:dyDescent="0.3">
      <c r="P290">
        <v>556</v>
      </c>
      <c r="Q290" t="s">
        <v>173</v>
      </c>
    </row>
    <row r="291" spans="16:17" x14ac:dyDescent="0.3">
      <c r="P291">
        <v>555</v>
      </c>
      <c r="Q291" t="s">
        <v>172</v>
      </c>
    </row>
    <row r="292" spans="16:17" x14ac:dyDescent="0.3">
      <c r="P292">
        <v>554</v>
      </c>
      <c r="Q292" t="s">
        <v>171</v>
      </c>
    </row>
  </sheetData>
  <sortState xmlns:xlrd2="http://schemas.microsoft.com/office/spreadsheetml/2017/richdata2" ref="P3:S292">
    <sortCondition descending="1" ref="S3:S29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dimension ref="A1:D174"/>
  <sheetViews>
    <sheetView workbookViewId="0">
      <selection activeCell="B1" sqref="B1"/>
    </sheetView>
  </sheetViews>
  <sheetFormatPr defaultColWidth="8.88671875" defaultRowHeight="14.4" x14ac:dyDescent="0.3"/>
  <cols>
    <col min="1" max="1" width="29.33203125" style="428" customWidth="1"/>
    <col min="2" max="2" width="72.6640625" style="429" customWidth="1"/>
    <col min="3" max="3" width="54.33203125" style="429" customWidth="1"/>
    <col min="4" max="6" width="20.77734375" style="429" customWidth="1"/>
    <col min="7" max="16384" width="8.88671875" style="429"/>
  </cols>
  <sheetData>
    <row r="1" spans="1:4" s="431" customFormat="1" ht="28.8" x14ac:dyDescent="0.3">
      <c r="A1" s="447" t="s">
        <v>548</v>
      </c>
      <c r="B1" s="431" t="s">
        <v>193</v>
      </c>
      <c r="C1" s="431" t="s">
        <v>193</v>
      </c>
      <c r="D1" s="431" t="s">
        <v>572</v>
      </c>
    </row>
    <row r="2" spans="1:4" x14ac:dyDescent="0.3">
      <c r="A2" s="448" t="s">
        <v>329</v>
      </c>
      <c r="B2" s="431" t="s">
        <v>9</v>
      </c>
      <c r="C2" s="429" t="s">
        <v>2</v>
      </c>
      <c r="D2" s="429">
        <v>601725</v>
      </c>
    </row>
    <row r="3" spans="1:4" x14ac:dyDescent="0.3">
      <c r="A3" s="448">
        <v>4</v>
      </c>
      <c r="B3" s="431" t="s">
        <v>40</v>
      </c>
    </row>
    <row r="4" spans="1:4" x14ac:dyDescent="0.3">
      <c r="A4" s="448">
        <v>5</v>
      </c>
      <c r="B4" s="431" t="s">
        <v>41</v>
      </c>
    </row>
    <row r="5" spans="1:4" x14ac:dyDescent="0.3">
      <c r="A5" s="448">
        <v>6</v>
      </c>
      <c r="B5" s="431" t="s">
        <v>124</v>
      </c>
    </row>
    <row r="6" spans="1:4" x14ac:dyDescent="0.3">
      <c r="A6" s="448">
        <v>7</v>
      </c>
      <c r="B6" s="431" t="s">
        <v>70</v>
      </c>
    </row>
    <row r="7" spans="1:4" x14ac:dyDescent="0.3">
      <c r="A7" s="448">
        <v>9</v>
      </c>
      <c r="B7" s="431" t="s">
        <v>72</v>
      </c>
    </row>
    <row r="8" spans="1:4" x14ac:dyDescent="0.3">
      <c r="A8" s="448">
        <v>13</v>
      </c>
      <c r="B8" s="431" t="s">
        <v>330</v>
      </c>
      <c r="D8" s="429">
        <v>4758750</v>
      </c>
    </row>
    <row r="9" spans="1:4" x14ac:dyDescent="0.3">
      <c r="A9" s="448">
        <v>14</v>
      </c>
      <c r="B9" s="431" t="s">
        <v>331</v>
      </c>
      <c r="D9" s="429">
        <v>2496038</v>
      </c>
    </row>
    <row r="10" spans="1:4" x14ac:dyDescent="0.3">
      <c r="A10" s="448">
        <v>16</v>
      </c>
      <c r="B10" s="431" t="s">
        <v>74</v>
      </c>
    </row>
    <row r="11" spans="1:4" x14ac:dyDescent="0.3">
      <c r="A11" s="448">
        <v>17</v>
      </c>
      <c r="B11" s="431" t="s">
        <v>76</v>
      </c>
    </row>
    <row r="12" spans="1:4" x14ac:dyDescent="0.3">
      <c r="A12" s="448">
        <v>20</v>
      </c>
      <c r="B12" s="431" t="s">
        <v>77</v>
      </c>
    </row>
    <row r="13" spans="1:4" x14ac:dyDescent="0.3">
      <c r="A13" s="448">
        <v>22</v>
      </c>
      <c r="B13" s="431" t="s">
        <v>78</v>
      </c>
    </row>
    <row r="14" spans="1:4" x14ac:dyDescent="0.3">
      <c r="A14" s="448">
        <v>23</v>
      </c>
      <c r="B14" s="431" t="s">
        <v>81</v>
      </c>
    </row>
    <row r="15" spans="1:4" x14ac:dyDescent="0.3">
      <c r="A15" s="448">
        <v>31</v>
      </c>
      <c r="B15" s="431" t="s">
        <v>332</v>
      </c>
      <c r="D15" s="429">
        <v>11794</v>
      </c>
    </row>
    <row r="16" spans="1:4" x14ac:dyDescent="0.3">
      <c r="A16" s="448">
        <v>32</v>
      </c>
      <c r="B16" s="431" t="s">
        <v>333</v>
      </c>
      <c r="D16" s="429">
        <v>276171</v>
      </c>
    </row>
    <row r="17" spans="1:4" x14ac:dyDescent="0.3">
      <c r="A17" s="448">
        <v>33</v>
      </c>
      <c r="B17" s="431" t="s">
        <v>154</v>
      </c>
      <c r="D17" s="429">
        <v>950639</v>
      </c>
    </row>
    <row r="18" spans="1:4" x14ac:dyDescent="0.3">
      <c r="A18" s="448">
        <v>44</v>
      </c>
      <c r="B18" s="431" t="s">
        <v>342</v>
      </c>
    </row>
    <row r="19" spans="1:4" x14ac:dyDescent="0.3">
      <c r="A19" s="448">
        <v>45</v>
      </c>
      <c r="B19" s="431" t="s">
        <v>343</v>
      </c>
    </row>
    <row r="20" spans="1:4" x14ac:dyDescent="0.3">
      <c r="A20" s="448">
        <v>47</v>
      </c>
      <c r="B20" s="431" t="s">
        <v>344</v>
      </c>
    </row>
    <row r="21" spans="1:4" x14ac:dyDescent="0.3">
      <c r="A21" s="448">
        <v>48</v>
      </c>
      <c r="B21" s="431" t="s">
        <v>44</v>
      </c>
    </row>
    <row r="22" spans="1:4" x14ac:dyDescent="0.3">
      <c r="A22" s="448">
        <v>193</v>
      </c>
      <c r="B22" s="431" t="s">
        <v>155</v>
      </c>
      <c r="D22" s="429">
        <v>393566</v>
      </c>
    </row>
    <row r="23" spans="1:4" x14ac:dyDescent="0.3">
      <c r="A23" s="448">
        <v>252</v>
      </c>
      <c r="B23" s="431" t="s">
        <v>25</v>
      </c>
    </row>
    <row r="24" spans="1:4" x14ac:dyDescent="0.3">
      <c r="A24" s="448">
        <v>253</v>
      </c>
      <c r="B24" s="431" t="s">
        <v>26</v>
      </c>
    </row>
    <row r="25" spans="1:4" x14ac:dyDescent="0.3">
      <c r="A25" s="448">
        <v>254</v>
      </c>
      <c r="B25" s="431" t="s">
        <v>27</v>
      </c>
    </row>
    <row r="26" spans="1:4" x14ac:dyDescent="0.3">
      <c r="A26" s="448">
        <v>255</v>
      </c>
      <c r="B26" s="431" t="s">
        <v>65</v>
      </c>
    </row>
    <row r="27" spans="1:4" x14ac:dyDescent="0.3">
      <c r="A27" s="448">
        <v>333</v>
      </c>
      <c r="B27" s="431" t="s">
        <v>54</v>
      </c>
    </row>
    <row r="28" spans="1:4" x14ac:dyDescent="0.3">
      <c r="A28" s="448">
        <v>334</v>
      </c>
      <c r="B28" s="431" t="s">
        <v>133</v>
      </c>
    </row>
    <row r="29" spans="1:4" x14ac:dyDescent="0.3">
      <c r="A29" s="448">
        <v>335</v>
      </c>
      <c r="B29" s="431" t="s">
        <v>38</v>
      </c>
    </row>
    <row r="30" spans="1:4" x14ac:dyDescent="0.3">
      <c r="A30" s="448">
        <v>336</v>
      </c>
      <c r="B30" s="431" t="s">
        <v>355</v>
      </c>
    </row>
    <row r="31" spans="1:4" x14ac:dyDescent="0.3">
      <c r="A31" s="448">
        <v>338</v>
      </c>
      <c r="B31" s="431" t="s">
        <v>37</v>
      </c>
    </row>
    <row r="32" spans="1:4" x14ac:dyDescent="0.3">
      <c r="A32" s="448">
        <v>339</v>
      </c>
      <c r="B32" s="431" t="s">
        <v>59</v>
      </c>
    </row>
    <row r="33" spans="1:4" x14ac:dyDescent="0.3">
      <c r="A33" s="448">
        <v>341</v>
      </c>
      <c r="B33" s="431" t="s">
        <v>356</v>
      </c>
    </row>
    <row r="34" spans="1:4" x14ac:dyDescent="0.3">
      <c r="A34" s="448">
        <v>373</v>
      </c>
      <c r="B34" s="431" t="s">
        <v>163</v>
      </c>
    </row>
    <row r="35" spans="1:4" x14ac:dyDescent="0.3">
      <c r="A35" s="448">
        <v>376</v>
      </c>
      <c r="B35" s="431" t="s">
        <v>30</v>
      </c>
    </row>
    <row r="36" spans="1:4" x14ac:dyDescent="0.3">
      <c r="A36" s="448">
        <v>379</v>
      </c>
      <c r="B36" s="431" t="s">
        <v>39</v>
      </c>
    </row>
    <row r="37" spans="1:4" x14ac:dyDescent="0.3">
      <c r="A37" s="448">
        <v>380</v>
      </c>
      <c r="B37" s="431" t="s">
        <v>42</v>
      </c>
    </row>
    <row r="38" spans="1:4" x14ac:dyDescent="0.3">
      <c r="A38" s="448">
        <v>385</v>
      </c>
      <c r="B38" s="431" t="s">
        <v>36</v>
      </c>
    </row>
    <row r="39" spans="1:4" x14ac:dyDescent="0.3">
      <c r="A39" s="448">
        <v>386</v>
      </c>
      <c r="B39" s="431" t="s">
        <v>62</v>
      </c>
    </row>
    <row r="40" spans="1:4" x14ac:dyDescent="0.3">
      <c r="A40" s="448">
        <v>387</v>
      </c>
      <c r="B40" s="431" t="s">
        <v>63</v>
      </c>
    </row>
    <row r="41" spans="1:4" x14ac:dyDescent="0.3">
      <c r="A41" s="448">
        <v>388</v>
      </c>
      <c r="B41" s="431" t="s">
        <v>58</v>
      </c>
    </row>
    <row r="42" spans="1:4" x14ac:dyDescent="0.3">
      <c r="A42" s="448">
        <v>389</v>
      </c>
      <c r="B42" s="431" t="s">
        <v>64</v>
      </c>
    </row>
    <row r="43" spans="1:4" x14ac:dyDescent="0.3">
      <c r="A43" s="448">
        <v>391</v>
      </c>
      <c r="B43" s="431" t="s">
        <v>69</v>
      </c>
    </row>
    <row r="44" spans="1:4" x14ac:dyDescent="0.3">
      <c r="A44" s="448">
        <v>500</v>
      </c>
      <c r="B44" s="431" t="s">
        <v>53</v>
      </c>
    </row>
    <row r="45" spans="1:4" x14ac:dyDescent="0.3">
      <c r="A45" s="448">
        <v>502</v>
      </c>
      <c r="B45" s="431" t="s">
        <v>55</v>
      </c>
      <c r="D45" s="429">
        <v>2947318</v>
      </c>
    </row>
    <row r="46" spans="1:4" x14ac:dyDescent="0.3">
      <c r="A46" s="448">
        <v>503</v>
      </c>
      <c r="B46" s="431" t="s">
        <v>56</v>
      </c>
    </row>
    <row r="47" spans="1:4" x14ac:dyDescent="0.3">
      <c r="A47" s="448">
        <v>504</v>
      </c>
      <c r="B47" s="431" t="s">
        <v>60</v>
      </c>
    </row>
    <row r="48" spans="1:4" x14ac:dyDescent="0.3">
      <c r="A48" s="448">
        <v>505</v>
      </c>
      <c r="B48" s="431" t="s">
        <v>61</v>
      </c>
    </row>
    <row r="49" spans="1:4" x14ac:dyDescent="0.3">
      <c r="A49" s="448">
        <v>506</v>
      </c>
      <c r="B49" s="431" t="s">
        <v>66</v>
      </c>
    </row>
    <row r="50" spans="1:4" x14ac:dyDescent="0.3">
      <c r="A50" s="448">
        <v>507</v>
      </c>
      <c r="B50" s="431" t="s">
        <v>359</v>
      </c>
    </row>
    <row r="51" spans="1:4" x14ac:dyDescent="0.3">
      <c r="A51" s="448">
        <v>508</v>
      </c>
      <c r="B51" s="431" t="s">
        <v>79</v>
      </c>
    </row>
    <row r="52" spans="1:4" x14ac:dyDescent="0.3">
      <c r="A52" s="448">
        <v>509</v>
      </c>
      <c r="B52" s="431" t="s">
        <v>80</v>
      </c>
    </row>
    <row r="53" spans="1:4" x14ac:dyDescent="0.3">
      <c r="A53" s="448">
        <v>512</v>
      </c>
      <c r="B53" s="431" t="s">
        <v>116</v>
      </c>
      <c r="D53" s="429">
        <v>4416992</v>
      </c>
    </row>
    <row r="54" spans="1:4" x14ac:dyDescent="0.3">
      <c r="A54" s="448">
        <v>532</v>
      </c>
      <c r="B54" s="431" t="s">
        <v>360</v>
      </c>
    </row>
    <row r="55" spans="1:4" x14ac:dyDescent="0.3">
      <c r="A55" s="448">
        <v>533</v>
      </c>
      <c r="B55" s="431" t="s">
        <v>361</v>
      </c>
    </row>
    <row r="56" spans="1:4" x14ac:dyDescent="0.3">
      <c r="A56" s="448">
        <v>534</v>
      </c>
      <c r="B56" s="431" t="s">
        <v>362</v>
      </c>
    </row>
    <row r="57" spans="1:4" x14ac:dyDescent="0.3">
      <c r="A57" s="448">
        <v>535</v>
      </c>
      <c r="B57" s="431" t="s">
        <v>117</v>
      </c>
    </row>
    <row r="58" spans="1:4" x14ac:dyDescent="0.3">
      <c r="A58" s="448">
        <v>536</v>
      </c>
      <c r="B58" s="431" t="s">
        <v>67</v>
      </c>
    </row>
    <row r="59" spans="1:4" x14ac:dyDescent="0.3">
      <c r="A59" s="448">
        <v>540</v>
      </c>
      <c r="B59" s="431" t="s">
        <v>125</v>
      </c>
    </row>
    <row r="60" spans="1:4" ht="72" x14ac:dyDescent="0.3">
      <c r="A60" s="448">
        <v>547</v>
      </c>
      <c r="B60" s="431" t="s">
        <v>365</v>
      </c>
      <c r="D60" s="429">
        <v>3</v>
      </c>
    </row>
    <row r="61" spans="1:4" ht="28.8" x14ac:dyDescent="0.3">
      <c r="A61" s="448">
        <v>554</v>
      </c>
      <c r="B61" s="431" t="s">
        <v>171</v>
      </c>
    </row>
    <row r="62" spans="1:4" ht="28.8" x14ac:dyDescent="0.3">
      <c r="A62" s="448">
        <v>555</v>
      </c>
      <c r="B62" s="431" t="s">
        <v>172</v>
      </c>
    </row>
    <row r="63" spans="1:4" ht="28.8" x14ac:dyDescent="0.3">
      <c r="A63" s="448">
        <v>556</v>
      </c>
      <c r="B63" s="431" t="s">
        <v>173</v>
      </c>
    </row>
    <row r="64" spans="1:4" ht="28.8" x14ac:dyDescent="0.3">
      <c r="A64" s="448">
        <v>557</v>
      </c>
      <c r="B64" s="431" t="s">
        <v>174</v>
      </c>
    </row>
    <row r="65" spans="1:4" x14ac:dyDescent="0.3">
      <c r="A65" s="448">
        <v>575</v>
      </c>
      <c r="B65" s="431" t="s">
        <v>161</v>
      </c>
    </row>
    <row r="66" spans="1:4" x14ac:dyDescent="0.3">
      <c r="A66" s="448">
        <v>576</v>
      </c>
      <c r="B66" s="431" t="s">
        <v>162</v>
      </c>
    </row>
    <row r="67" spans="1:4" x14ac:dyDescent="0.3">
      <c r="A67" s="448">
        <v>577</v>
      </c>
      <c r="B67" s="431" t="s">
        <v>378</v>
      </c>
      <c r="D67" s="429">
        <v>2</v>
      </c>
    </row>
    <row r="68" spans="1:4" x14ac:dyDescent="0.3">
      <c r="A68" s="448">
        <v>586</v>
      </c>
      <c r="B68" s="431" t="s">
        <v>384</v>
      </c>
    </row>
    <row r="69" spans="1:4" x14ac:dyDescent="0.3">
      <c r="A69" s="448">
        <v>591</v>
      </c>
      <c r="B69" s="431" t="s">
        <v>180</v>
      </c>
      <c r="D69" s="429">
        <v>34403264</v>
      </c>
    </row>
    <row r="70" spans="1:4" x14ac:dyDescent="0.3">
      <c r="A70" s="448">
        <v>592</v>
      </c>
      <c r="B70" s="431" t="s">
        <v>181</v>
      </c>
      <c r="D70" s="429">
        <v>11794</v>
      </c>
    </row>
    <row r="71" spans="1:4" x14ac:dyDescent="0.3">
      <c r="A71" s="448">
        <v>598</v>
      </c>
      <c r="B71" s="431" t="s">
        <v>187</v>
      </c>
    </row>
    <row r="72" spans="1:4" x14ac:dyDescent="0.3">
      <c r="A72" s="448">
        <v>599</v>
      </c>
      <c r="B72" s="431" t="s">
        <v>186</v>
      </c>
    </row>
    <row r="73" spans="1:4" x14ac:dyDescent="0.3">
      <c r="A73" s="448">
        <v>602</v>
      </c>
      <c r="B73" s="431" t="s">
        <v>188</v>
      </c>
    </row>
    <row r="74" spans="1:4" ht="129.6" x14ac:dyDescent="0.3">
      <c r="A74" s="448">
        <v>603</v>
      </c>
      <c r="B74" s="431" t="s">
        <v>476</v>
      </c>
      <c r="D74" s="429">
        <v>0</v>
      </c>
    </row>
    <row r="75" spans="1:4" x14ac:dyDescent="0.3">
      <c r="A75" s="448">
        <v>606</v>
      </c>
      <c r="B75" s="431" t="s">
        <v>390</v>
      </c>
    </row>
    <row r="76" spans="1:4" x14ac:dyDescent="0.3">
      <c r="A76" s="448">
        <v>619</v>
      </c>
      <c r="B76" s="431" t="s">
        <v>391</v>
      </c>
    </row>
    <row r="77" spans="1:4" ht="28.8" x14ac:dyDescent="0.3">
      <c r="A77" s="448">
        <v>620</v>
      </c>
      <c r="B77" s="431" t="s">
        <v>392</v>
      </c>
      <c r="D77" s="429">
        <v>2</v>
      </c>
    </row>
    <row r="78" spans="1:4" ht="57.6" x14ac:dyDescent="0.3">
      <c r="A78" s="448">
        <v>622</v>
      </c>
      <c r="B78" s="431" t="s">
        <v>394</v>
      </c>
      <c r="D78" s="429">
        <v>6733407</v>
      </c>
    </row>
    <row r="79" spans="1:4" x14ac:dyDescent="0.3">
      <c r="A79" s="448">
        <v>626</v>
      </c>
      <c r="B79" s="431" t="s">
        <v>395</v>
      </c>
    </row>
    <row r="80" spans="1:4" x14ac:dyDescent="0.3">
      <c r="A80" s="448">
        <v>627</v>
      </c>
      <c r="B80" s="431" t="s">
        <v>396</v>
      </c>
    </row>
    <row r="81" spans="1:4" x14ac:dyDescent="0.3">
      <c r="A81" s="448">
        <v>628</v>
      </c>
      <c r="B81" s="431" t="s">
        <v>397</v>
      </c>
    </row>
    <row r="82" spans="1:4" x14ac:dyDescent="0.3">
      <c r="A82" s="448">
        <v>629</v>
      </c>
      <c r="B82" s="431" t="s">
        <v>398</v>
      </c>
    </row>
    <row r="83" spans="1:4" x14ac:dyDescent="0.3">
      <c r="A83" s="448">
        <v>630</v>
      </c>
      <c r="B83" s="431" t="s">
        <v>399</v>
      </c>
    </row>
    <row r="84" spans="1:4" x14ac:dyDescent="0.3">
      <c r="A84" s="448">
        <v>631</v>
      </c>
      <c r="B84" s="431" t="s">
        <v>400</v>
      </c>
    </row>
    <row r="85" spans="1:4" x14ac:dyDescent="0.3">
      <c r="A85" s="448">
        <v>645</v>
      </c>
      <c r="B85" s="431" t="s">
        <v>204</v>
      </c>
    </row>
    <row r="86" spans="1:4" x14ac:dyDescent="0.3">
      <c r="A86" s="448">
        <v>646</v>
      </c>
      <c r="B86" s="431" t="s">
        <v>199</v>
      </c>
    </row>
    <row r="87" spans="1:4" x14ac:dyDescent="0.3">
      <c r="A87" s="448">
        <v>647</v>
      </c>
      <c r="B87" s="431" t="s">
        <v>411</v>
      </c>
    </row>
    <row r="88" spans="1:4" x14ac:dyDescent="0.3">
      <c r="A88" s="448">
        <v>659</v>
      </c>
      <c r="B88" s="431" t="s">
        <v>415</v>
      </c>
      <c r="D88" s="429">
        <v>3187779</v>
      </c>
    </row>
    <row r="89" spans="1:4" x14ac:dyDescent="0.3">
      <c r="A89" s="448">
        <v>660</v>
      </c>
      <c r="B89" s="431" t="s">
        <v>416</v>
      </c>
      <c r="D89" s="429">
        <v>4381120</v>
      </c>
    </row>
    <row r="90" spans="1:4" x14ac:dyDescent="0.3">
      <c r="A90" s="448">
        <v>661</v>
      </c>
      <c r="B90" s="431" t="s">
        <v>223</v>
      </c>
      <c r="D90" s="429">
        <v>137</v>
      </c>
    </row>
    <row r="91" spans="1:4" x14ac:dyDescent="0.3">
      <c r="A91" s="448">
        <v>662</v>
      </c>
      <c r="B91" s="431" t="s">
        <v>240</v>
      </c>
    </row>
    <row r="92" spans="1:4" x14ac:dyDescent="0.3">
      <c r="A92" s="448">
        <v>663</v>
      </c>
      <c r="B92" s="431" t="s">
        <v>417</v>
      </c>
    </row>
    <row r="93" spans="1:4" ht="28.8" x14ac:dyDescent="0.3">
      <c r="A93" s="448">
        <v>900</v>
      </c>
      <c r="B93" s="431" t="s">
        <v>477</v>
      </c>
      <c r="D93" s="429" t="s">
        <v>17</v>
      </c>
    </row>
    <row r="94" spans="1:4" ht="28.8" x14ac:dyDescent="0.3">
      <c r="A94" s="448">
        <v>901</v>
      </c>
      <c r="B94" s="431" t="s">
        <v>478</v>
      </c>
      <c r="D94" s="429" t="s">
        <v>552</v>
      </c>
    </row>
    <row r="95" spans="1:4" x14ac:dyDescent="0.3">
      <c r="A95" s="448">
        <v>902</v>
      </c>
      <c r="B95" s="431" t="s">
        <v>479</v>
      </c>
      <c r="D95" s="429" t="s">
        <v>553</v>
      </c>
    </row>
    <row r="96" spans="1:4" x14ac:dyDescent="0.3">
      <c r="A96" s="448">
        <v>903</v>
      </c>
      <c r="B96" s="431" t="s">
        <v>480</v>
      </c>
      <c r="D96" s="429" t="s">
        <v>554</v>
      </c>
    </row>
    <row r="97" spans="1:4" x14ac:dyDescent="0.3">
      <c r="A97" s="448">
        <v>904</v>
      </c>
      <c r="B97" s="431" t="s">
        <v>481</v>
      </c>
      <c r="D97" s="429" t="s">
        <v>482</v>
      </c>
    </row>
    <row r="98" spans="1:4" x14ac:dyDescent="0.3">
      <c r="A98" s="448">
        <v>905</v>
      </c>
      <c r="B98" s="431" t="s">
        <v>483</v>
      </c>
      <c r="D98" s="429" t="s">
        <v>482</v>
      </c>
    </row>
    <row r="99" spans="1:4" x14ac:dyDescent="0.3">
      <c r="A99" s="448">
        <v>906</v>
      </c>
      <c r="B99" s="431" t="s">
        <v>418</v>
      </c>
      <c r="D99" s="429">
        <v>1</v>
      </c>
    </row>
    <row r="100" spans="1:4" x14ac:dyDescent="0.3">
      <c r="A100" s="448">
        <v>907</v>
      </c>
      <c r="B100" s="431" t="s">
        <v>419</v>
      </c>
      <c r="D100" s="429">
        <v>2</v>
      </c>
    </row>
    <row r="101" spans="1:4" x14ac:dyDescent="0.3">
      <c r="A101" s="448">
        <v>917</v>
      </c>
      <c r="B101" s="431" t="s">
        <v>484</v>
      </c>
      <c r="D101" s="429" t="s">
        <v>555</v>
      </c>
    </row>
    <row r="102" spans="1:4" x14ac:dyDescent="0.3">
      <c r="A102" s="448">
        <v>920</v>
      </c>
      <c r="B102" s="431" t="s">
        <v>485</v>
      </c>
      <c r="D102" s="429" t="s">
        <v>486</v>
      </c>
    </row>
    <row r="103" spans="1:4" x14ac:dyDescent="0.3">
      <c r="A103" s="448">
        <v>921</v>
      </c>
      <c r="B103" s="431" t="s">
        <v>487</v>
      </c>
      <c r="D103" s="429" t="s">
        <v>556</v>
      </c>
    </row>
    <row r="104" spans="1:4" x14ac:dyDescent="0.3">
      <c r="A104" s="448">
        <v>922</v>
      </c>
      <c r="B104" s="431" t="s">
        <v>488</v>
      </c>
      <c r="D104" s="429" t="s">
        <v>556</v>
      </c>
    </row>
    <row r="105" spans="1:4" x14ac:dyDescent="0.3">
      <c r="A105" s="448">
        <v>923</v>
      </c>
      <c r="B105" s="431" t="s">
        <v>489</v>
      </c>
      <c r="D105" s="429" t="s">
        <v>490</v>
      </c>
    </row>
    <row r="106" spans="1:4" x14ac:dyDescent="0.3">
      <c r="A106" s="448">
        <v>924</v>
      </c>
      <c r="B106" s="431" t="s">
        <v>491</v>
      </c>
      <c r="D106" s="429" t="s">
        <v>556</v>
      </c>
    </row>
    <row r="107" spans="1:4" x14ac:dyDescent="0.3">
      <c r="A107" s="448">
        <v>925</v>
      </c>
      <c r="B107" s="431" t="s">
        <v>492</v>
      </c>
      <c r="D107" s="429" t="s">
        <v>486</v>
      </c>
    </row>
    <row r="108" spans="1:4" x14ac:dyDescent="0.3">
      <c r="A108" s="448">
        <v>926</v>
      </c>
      <c r="B108" s="431" t="s">
        <v>493</v>
      </c>
      <c r="D108" s="429" t="s">
        <v>494</v>
      </c>
    </row>
    <row r="109" spans="1:4" x14ac:dyDescent="0.3">
      <c r="A109" s="448">
        <v>927</v>
      </c>
      <c r="B109" s="431" t="s">
        <v>495</v>
      </c>
      <c r="D109" s="429" t="s">
        <v>556</v>
      </c>
    </row>
    <row r="110" spans="1:4" x14ac:dyDescent="0.3">
      <c r="A110" s="448">
        <v>928</v>
      </c>
      <c r="B110" s="431" t="s">
        <v>496</v>
      </c>
      <c r="D110" s="429">
        <v>0</v>
      </c>
    </row>
    <row r="111" spans="1:4" x14ac:dyDescent="0.3">
      <c r="A111" s="448">
        <v>929</v>
      </c>
      <c r="B111" s="431" t="s">
        <v>497</v>
      </c>
      <c r="D111" s="429">
        <v>0</v>
      </c>
    </row>
    <row r="112" spans="1:4" x14ac:dyDescent="0.3">
      <c r="A112" s="448">
        <v>930</v>
      </c>
      <c r="B112" s="431" t="s">
        <v>498</v>
      </c>
      <c r="D112" s="429">
        <v>0</v>
      </c>
    </row>
    <row r="113" spans="1:4" x14ac:dyDescent="0.3">
      <c r="A113" s="448">
        <v>931</v>
      </c>
      <c r="B113" s="431" t="s">
        <v>499</v>
      </c>
      <c r="D113" s="429">
        <v>0</v>
      </c>
    </row>
    <row r="114" spans="1:4" x14ac:dyDescent="0.3">
      <c r="A114" s="448">
        <v>932</v>
      </c>
      <c r="B114" s="431" t="s">
        <v>500</v>
      </c>
      <c r="D114" s="429">
        <v>0</v>
      </c>
    </row>
    <row r="115" spans="1:4" x14ac:dyDescent="0.3">
      <c r="A115" s="448">
        <v>933</v>
      </c>
      <c r="B115" s="431" t="s">
        <v>501</v>
      </c>
      <c r="D115" s="429">
        <v>0</v>
      </c>
    </row>
    <row r="116" spans="1:4" x14ac:dyDescent="0.3">
      <c r="A116" s="448">
        <v>934</v>
      </c>
      <c r="B116" s="431" t="s">
        <v>502</v>
      </c>
      <c r="D116" s="429">
        <v>0</v>
      </c>
    </row>
    <row r="117" spans="1:4" x14ac:dyDescent="0.3">
      <c r="A117" s="448">
        <v>936</v>
      </c>
      <c r="B117" s="431" t="s">
        <v>503</v>
      </c>
    </row>
    <row r="118" spans="1:4" x14ac:dyDescent="0.3">
      <c r="A118" s="448">
        <v>937</v>
      </c>
      <c r="B118" s="431" t="s">
        <v>504</v>
      </c>
    </row>
    <row r="119" spans="1:4" x14ac:dyDescent="0.3">
      <c r="A119" s="448">
        <v>938</v>
      </c>
      <c r="B119" s="431" t="s">
        <v>505</v>
      </c>
    </row>
    <row r="120" spans="1:4" x14ac:dyDescent="0.3">
      <c r="A120" s="448">
        <v>939</v>
      </c>
      <c r="B120" s="431" t="s">
        <v>506</v>
      </c>
      <c r="D120" s="429" t="s">
        <v>507</v>
      </c>
    </row>
    <row r="121" spans="1:4" x14ac:dyDescent="0.3">
      <c r="A121" s="448">
        <v>940</v>
      </c>
      <c r="B121" s="431" t="s">
        <v>508</v>
      </c>
    </row>
    <row r="122" spans="1:4" x14ac:dyDescent="0.3">
      <c r="A122" s="448">
        <v>941</v>
      </c>
      <c r="B122" s="431" t="s">
        <v>509</v>
      </c>
    </row>
    <row r="123" spans="1:4" x14ac:dyDescent="0.3">
      <c r="A123" s="448">
        <v>942</v>
      </c>
      <c r="B123" s="431" t="s">
        <v>510</v>
      </c>
      <c r="D123" s="429">
        <v>0</v>
      </c>
    </row>
    <row r="124" spans="1:4" x14ac:dyDescent="0.3">
      <c r="A124" s="448">
        <v>943</v>
      </c>
      <c r="B124" s="431" t="s">
        <v>511</v>
      </c>
      <c r="D124" s="429">
        <v>0</v>
      </c>
    </row>
    <row r="125" spans="1:4" x14ac:dyDescent="0.3">
      <c r="A125" s="448">
        <v>944</v>
      </c>
      <c r="B125" s="431" t="s">
        <v>512</v>
      </c>
      <c r="D125" s="429">
        <v>0</v>
      </c>
    </row>
    <row r="126" spans="1:4" x14ac:dyDescent="0.3">
      <c r="A126" s="448">
        <v>945</v>
      </c>
      <c r="B126" s="431" t="s">
        <v>513</v>
      </c>
    </row>
    <row r="127" spans="1:4" x14ac:dyDescent="0.3">
      <c r="A127" s="448">
        <v>946</v>
      </c>
      <c r="B127" s="431" t="s">
        <v>514</v>
      </c>
      <c r="D127" s="429">
        <v>0</v>
      </c>
    </row>
    <row r="128" spans="1:4" ht="28.8" x14ac:dyDescent="0.3">
      <c r="A128" s="448">
        <v>947</v>
      </c>
      <c r="B128" s="431" t="s">
        <v>515</v>
      </c>
      <c r="D128" s="429" t="s">
        <v>573</v>
      </c>
    </row>
    <row r="129" spans="1:4" ht="28.8" x14ac:dyDescent="0.3">
      <c r="A129" s="448">
        <v>948</v>
      </c>
      <c r="B129" s="431" t="s">
        <v>516</v>
      </c>
      <c r="D129" s="429" t="s">
        <v>549</v>
      </c>
    </row>
    <row r="130" spans="1:4" ht="28.8" x14ac:dyDescent="0.3">
      <c r="A130" s="448">
        <v>949</v>
      </c>
      <c r="B130" s="431" t="s">
        <v>422</v>
      </c>
      <c r="D130" s="429">
        <v>0</v>
      </c>
    </row>
    <row r="131" spans="1:4" ht="28.8" x14ac:dyDescent="0.3">
      <c r="A131" s="448">
        <v>950</v>
      </c>
      <c r="B131" s="431" t="s">
        <v>423</v>
      </c>
      <c r="D131" s="429" t="s">
        <v>16</v>
      </c>
    </row>
    <row r="132" spans="1:4" ht="28.8" x14ac:dyDescent="0.3">
      <c r="A132" s="448">
        <v>951</v>
      </c>
      <c r="B132" s="431" t="s">
        <v>424</v>
      </c>
      <c r="D132" s="429">
        <v>2</v>
      </c>
    </row>
    <row r="133" spans="1:4" ht="43.2" x14ac:dyDescent="0.3">
      <c r="A133" s="448">
        <v>952</v>
      </c>
      <c r="B133" s="431" t="s">
        <v>425</v>
      </c>
      <c r="D133" s="429" t="s">
        <v>550</v>
      </c>
    </row>
    <row r="134" spans="1:4" x14ac:dyDescent="0.3">
      <c r="A134" s="448">
        <v>953</v>
      </c>
      <c r="B134" s="431" t="s">
        <v>426</v>
      </c>
      <c r="D134" s="429">
        <v>2</v>
      </c>
    </row>
    <row r="135" spans="1:4" ht="43.2" x14ac:dyDescent="0.3">
      <c r="A135" s="448">
        <v>954</v>
      </c>
      <c r="B135" s="431" t="s">
        <v>215</v>
      </c>
      <c r="D135" s="429" t="s">
        <v>16</v>
      </c>
    </row>
    <row r="136" spans="1:4" x14ac:dyDescent="0.3">
      <c r="A136" s="448">
        <v>955</v>
      </c>
      <c r="B136" s="431" t="s">
        <v>427</v>
      </c>
      <c r="D136" s="429">
        <v>0</v>
      </c>
    </row>
    <row r="137" spans="1:4" ht="43.2" x14ac:dyDescent="0.3">
      <c r="A137" s="448">
        <v>956</v>
      </c>
      <c r="B137" s="431" t="s">
        <v>216</v>
      </c>
      <c r="D137" s="429" t="s">
        <v>16</v>
      </c>
    </row>
    <row r="138" spans="1:4" x14ac:dyDescent="0.3">
      <c r="A138" s="448">
        <v>957</v>
      </c>
      <c r="B138" s="431" t="s">
        <v>428</v>
      </c>
      <c r="D138" s="429">
        <v>0</v>
      </c>
    </row>
    <row r="139" spans="1:4" ht="57.6" x14ac:dyDescent="0.3">
      <c r="A139" s="448">
        <v>958</v>
      </c>
      <c r="B139" s="431" t="s">
        <v>517</v>
      </c>
      <c r="D139" s="429" t="s">
        <v>16</v>
      </c>
    </row>
    <row r="140" spans="1:4" ht="28.8" x14ac:dyDescent="0.3">
      <c r="A140" s="448">
        <v>959</v>
      </c>
      <c r="B140" s="431" t="s">
        <v>430</v>
      </c>
      <c r="D140" s="429">
        <v>2</v>
      </c>
    </row>
    <row r="141" spans="1:4" x14ac:dyDescent="0.3">
      <c r="A141" s="448">
        <v>960</v>
      </c>
      <c r="B141" s="431" t="s">
        <v>431</v>
      </c>
      <c r="D141" s="429" t="s">
        <v>557</v>
      </c>
    </row>
    <row r="142" spans="1:4" ht="28.8" x14ac:dyDescent="0.3">
      <c r="A142" s="448">
        <v>961</v>
      </c>
      <c r="B142" s="431" t="s">
        <v>518</v>
      </c>
      <c r="D142" s="429">
        <v>2</v>
      </c>
    </row>
    <row r="143" spans="1:4" x14ac:dyDescent="0.3">
      <c r="A143" s="448">
        <v>962</v>
      </c>
      <c r="B143" s="431" t="s">
        <v>432</v>
      </c>
      <c r="D143" s="429" t="s">
        <v>473</v>
      </c>
    </row>
    <row r="144" spans="1:4" x14ac:dyDescent="0.3">
      <c r="A144" s="448">
        <v>963</v>
      </c>
      <c r="B144" s="431" t="s">
        <v>519</v>
      </c>
      <c r="D144" s="429">
        <v>1</v>
      </c>
    </row>
    <row r="145" spans="1:4" x14ac:dyDescent="0.3">
      <c r="A145" s="448">
        <v>964</v>
      </c>
      <c r="B145" s="431" t="s">
        <v>433</v>
      </c>
      <c r="D145" s="429" t="s">
        <v>555</v>
      </c>
    </row>
    <row r="146" spans="1:4" x14ac:dyDescent="0.3">
      <c r="A146" s="448">
        <v>965</v>
      </c>
      <c r="B146" s="431" t="s">
        <v>434</v>
      </c>
      <c r="D146" s="429">
        <v>1</v>
      </c>
    </row>
    <row r="147" spans="1:4" x14ac:dyDescent="0.3">
      <c r="A147" s="448">
        <v>966</v>
      </c>
      <c r="B147" s="431" t="s">
        <v>435</v>
      </c>
      <c r="D147" s="429" t="s">
        <v>551</v>
      </c>
    </row>
    <row r="148" spans="1:4" x14ac:dyDescent="0.3">
      <c r="A148" s="448">
        <v>967</v>
      </c>
      <c r="B148" s="431" t="s">
        <v>520</v>
      </c>
      <c r="D148" s="429" t="s">
        <v>521</v>
      </c>
    </row>
    <row r="149" spans="1:4" x14ac:dyDescent="0.3">
      <c r="A149" s="448">
        <v>968</v>
      </c>
      <c r="B149" s="431" t="s">
        <v>436</v>
      </c>
      <c r="D149" s="429" t="s">
        <v>552</v>
      </c>
    </row>
    <row r="150" spans="1:4" x14ac:dyDescent="0.3">
      <c r="A150" s="448">
        <v>969</v>
      </c>
      <c r="B150" s="431" t="s">
        <v>522</v>
      </c>
      <c r="D150" s="429" t="s">
        <v>17</v>
      </c>
    </row>
    <row r="151" spans="1:4" ht="28.8" x14ac:dyDescent="0.3">
      <c r="A151" s="448">
        <v>970</v>
      </c>
      <c r="B151" s="431" t="s">
        <v>523</v>
      </c>
      <c r="D151" s="429">
        <v>0</v>
      </c>
    </row>
    <row r="152" spans="1:4" x14ac:dyDescent="0.3">
      <c r="A152" s="448">
        <v>971</v>
      </c>
      <c r="B152" s="431" t="s">
        <v>524</v>
      </c>
      <c r="D152" s="429">
        <v>0</v>
      </c>
    </row>
    <row r="153" spans="1:4" x14ac:dyDescent="0.3">
      <c r="A153" s="448">
        <v>972</v>
      </c>
      <c r="B153" s="431" t="s">
        <v>525</v>
      </c>
      <c r="D153" s="429">
        <v>0</v>
      </c>
    </row>
    <row r="154" spans="1:4" x14ac:dyDescent="0.3">
      <c r="A154" s="448">
        <v>998</v>
      </c>
      <c r="B154" s="431" t="s">
        <v>149</v>
      </c>
      <c r="D154" s="429">
        <v>60</v>
      </c>
    </row>
    <row r="155" spans="1:4" x14ac:dyDescent="0.3">
      <c r="A155" s="448">
        <v>999</v>
      </c>
      <c r="B155" s="431" t="s">
        <v>150</v>
      </c>
      <c r="D155" s="429">
        <v>601725</v>
      </c>
    </row>
    <row r="156" spans="1:4" x14ac:dyDescent="0.3">
      <c r="A156" s="448">
        <v>9000</v>
      </c>
      <c r="B156" s="431" t="s">
        <v>437</v>
      </c>
      <c r="C156" s="429" t="s">
        <v>193</v>
      </c>
      <c r="D156" s="429">
        <v>65570574</v>
      </c>
    </row>
    <row r="157" spans="1:4" x14ac:dyDescent="0.3">
      <c r="A157" s="448">
        <v>9001</v>
      </c>
      <c r="B157" s="431" t="s">
        <v>438</v>
      </c>
      <c r="C157" s="429" t="s">
        <v>439</v>
      </c>
      <c r="D157" s="429">
        <v>0</v>
      </c>
    </row>
    <row r="158" spans="1:4" x14ac:dyDescent="0.3">
      <c r="A158" s="448">
        <v>9002</v>
      </c>
      <c r="B158" s="431" t="s">
        <v>440</v>
      </c>
      <c r="C158" s="429" t="s">
        <v>441</v>
      </c>
      <c r="D158" s="429">
        <v>0</v>
      </c>
    </row>
    <row r="159" spans="1:4" x14ac:dyDescent="0.3">
      <c r="A159" s="448">
        <v>9003</v>
      </c>
      <c r="B159" s="431" t="s">
        <v>442</v>
      </c>
      <c r="C159" s="429" t="s">
        <v>443</v>
      </c>
      <c r="D159" s="429">
        <v>0</v>
      </c>
    </row>
    <row r="160" spans="1:4" ht="43.2" x14ac:dyDescent="0.3">
      <c r="A160" s="448">
        <v>9004</v>
      </c>
      <c r="B160" s="431" t="s">
        <v>444</v>
      </c>
      <c r="C160" s="429" t="s">
        <v>445</v>
      </c>
      <c r="D160" s="429" t="s">
        <v>193</v>
      </c>
    </row>
    <row r="161" spans="1:4" x14ac:dyDescent="0.3">
      <c r="A161" s="448">
        <v>9005</v>
      </c>
      <c r="B161" s="431" t="s">
        <v>446</v>
      </c>
      <c r="C161" s="429" t="s">
        <v>447</v>
      </c>
      <c r="D161" s="429">
        <v>0</v>
      </c>
    </row>
    <row r="162" spans="1:4" x14ac:dyDescent="0.3">
      <c r="A162" s="448">
        <v>9006</v>
      </c>
      <c r="B162" s="431" t="s">
        <v>448</v>
      </c>
      <c r="C162" s="429" t="s">
        <v>449</v>
      </c>
      <c r="D162" s="429">
        <v>0</v>
      </c>
    </row>
    <row r="163" spans="1:4" ht="28.8" x14ac:dyDescent="0.3">
      <c r="A163" s="448">
        <v>9007</v>
      </c>
      <c r="B163" s="431" t="s">
        <v>547</v>
      </c>
      <c r="C163" s="429" t="s">
        <v>450</v>
      </c>
      <c r="D163" s="429">
        <v>0</v>
      </c>
    </row>
    <row r="164" spans="1:4" x14ac:dyDescent="0.3">
      <c r="A164" s="448">
        <v>9008</v>
      </c>
      <c r="B164" s="431" t="s">
        <v>451</v>
      </c>
      <c r="C164" s="429" t="s">
        <v>193</v>
      </c>
      <c r="D164" s="429">
        <v>1.91</v>
      </c>
    </row>
    <row r="165" spans="1:4" x14ac:dyDescent="0.3">
      <c r="A165" s="448">
        <v>9010</v>
      </c>
      <c r="B165" s="431" t="s">
        <v>452</v>
      </c>
      <c r="C165" s="429" t="s">
        <v>453</v>
      </c>
      <c r="D165" s="429">
        <v>0</v>
      </c>
    </row>
    <row r="166" spans="1:4" ht="43.2" x14ac:dyDescent="0.3">
      <c r="A166" s="448">
        <v>9011</v>
      </c>
      <c r="B166" s="431" t="s">
        <v>454</v>
      </c>
      <c r="C166" s="429" t="s">
        <v>455</v>
      </c>
      <c r="D166" s="429">
        <v>0</v>
      </c>
    </row>
    <row r="167" spans="1:4" ht="43.2" x14ac:dyDescent="0.3">
      <c r="A167" s="448">
        <v>9012</v>
      </c>
      <c r="B167" s="431" t="s">
        <v>456</v>
      </c>
      <c r="C167" s="429" t="s">
        <v>455</v>
      </c>
      <c r="D167" s="429">
        <v>0</v>
      </c>
    </row>
    <row r="168" spans="1:4" x14ac:dyDescent="0.3">
      <c r="A168" s="448">
        <v>9013</v>
      </c>
      <c r="B168" s="431" t="s">
        <v>457</v>
      </c>
      <c r="C168" s="429" t="s">
        <v>458</v>
      </c>
      <c r="D168" s="429">
        <v>0</v>
      </c>
    </row>
    <row r="169" spans="1:4" x14ac:dyDescent="0.3">
      <c r="A169" s="448">
        <v>9014</v>
      </c>
      <c r="B169" s="431" t="s">
        <v>459</v>
      </c>
      <c r="C169" s="429" t="s">
        <v>460</v>
      </c>
      <c r="D169" s="429">
        <v>0</v>
      </c>
    </row>
    <row r="170" spans="1:4" ht="43.2" x14ac:dyDescent="0.3">
      <c r="A170" s="448">
        <v>9015</v>
      </c>
      <c r="B170" s="431" t="s">
        <v>461</v>
      </c>
      <c r="C170" s="429" t="s">
        <v>193</v>
      </c>
      <c r="D170" s="429">
        <v>0</v>
      </c>
    </row>
    <row r="171" spans="1:4" ht="57.6" x14ac:dyDescent="0.3">
      <c r="A171" s="448">
        <v>9016</v>
      </c>
      <c r="B171" s="431" t="s">
        <v>462</v>
      </c>
      <c r="C171" s="429" t="s">
        <v>193</v>
      </c>
      <c r="D171" s="429">
        <v>0</v>
      </c>
    </row>
    <row r="172" spans="1:4" x14ac:dyDescent="0.3">
      <c r="A172" s="448">
        <v>9017</v>
      </c>
      <c r="B172" s="431" t="s">
        <v>463</v>
      </c>
      <c r="C172" s="429" t="s">
        <v>464</v>
      </c>
      <c r="D172" s="429">
        <v>0</v>
      </c>
    </row>
    <row r="173" spans="1:4" ht="28.8" x14ac:dyDescent="0.3">
      <c r="A173" s="448">
        <v>9018</v>
      </c>
      <c r="B173" s="431" t="s">
        <v>465</v>
      </c>
      <c r="C173" s="429" t="s">
        <v>466</v>
      </c>
      <c r="D173" s="429">
        <v>0</v>
      </c>
    </row>
    <row r="174" spans="1:4" x14ac:dyDescent="0.3">
      <c r="A174" s="448">
        <v>9019</v>
      </c>
      <c r="B174" s="431" t="s">
        <v>467</v>
      </c>
      <c r="C174" s="429" t="s">
        <v>468</v>
      </c>
      <c r="D174" s="429">
        <v>0</v>
      </c>
    </row>
  </sheetData>
  <sheetProtection algorithmName="SHA-512" hashValue="7DEDumaDpGrXFUgQkZKrjA3/lw7zElV46m0Q0/guq2TLO9L1J8kOGZIAC3g7jl02wli440Lr0wLCu1Lp+ApOwQ==" saltValue="mJmA/M6qBhAHetr4E/W0FA=="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Instructions</vt:lpstr>
      <vt:lpstr>Unit Data from Audit Worksheet</vt:lpstr>
      <vt:lpstr>TD Info Completed by Auditor</vt:lpstr>
      <vt:lpstr>Import</vt:lpstr>
      <vt:lpstr>Performance  Indicators Print</vt:lpstr>
      <vt:lpstr>PY1 Data(H)</vt:lpstr>
      <vt:lpstr>Formula for unit data</vt:lpstr>
      <vt:lpstr>Unit Data</vt:lpstr>
      <vt:lpstr>PY2 Data(H)</vt:lpstr>
      <vt:lpstr>Unit Names(H)</vt:lpstr>
      <vt:lpstr>Instructions!Print_Area</vt:lpstr>
      <vt:lpstr>'Performance  Indicators Print'!Print_Area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2022-08-25T23:18:22Z</cp:lastPrinted>
  <dcterms:created xsi:type="dcterms:W3CDTF">2011-03-11T21:05:05Z</dcterms:created>
  <dcterms:modified xsi:type="dcterms:W3CDTF">2022-10-21T17:12:00Z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