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5A336063-6E5F-40FF-9748-385EED4BF935}" xr6:coauthVersionLast="45" xr6:coauthVersionMax="45" xr10:uidLastSave="{00000000-0000-0000-0000-000000000000}"/>
  <bookViews>
    <workbookView xWindow="20370" yWindow="-120" windowWidth="29040" windowHeight="15840" xr2:uid="{00000000-000D-0000-FFFF-FFFF00000000}"/>
  </bookViews>
  <sheets>
    <sheet name="Instructions" sheetId="37" r:id="rId1"/>
    <sheet name="Unit Data from Audit Worksheet" sheetId="1" r:id="rId2"/>
    <sheet name="IMPORT" sheetId="28" state="hidden" r:id="rId3"/>
    <sheet name="RSS" sheetId="30" state="hidden" r:id="rId4"/>
    <sheet name="2019 Data" sheetId="35" state="hidden" r:id="rId5"/>
    <sheet name="Unit Names" sheetId="29" state="hidden" r:id="rId6"/>
  </sheets>
  <externalReferences>
    <externalReference r:id="rId7"/>
  </externalReferences>
  <definedNames>
    <definedName name="Audit_Dtl">[1]Database!$AC$3:$AP$413</definedName>
    <definedName name="_xlnm.Print_Area" localSheetId="0">Instructions!$B$1:$B$34</definedName>
    <definedName name="_xlnm.Print_Area" localSheetId="1">'Unit Data from Audit Worksheet'!$A$6:$D$21</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8" i="28" l="1"/>
  <c r="L17" i="28" l="1"/>
  <c r="L6" i="28" l="1"/>
  <c r="L5" i="28"/>
  <c r="E18" i="28"/>
  <c r="C18" i="28"/>
  <c r="B18" i="28"/>
  <c r="A18" i="28"/>
  <c r="E17" i="28"/>
  <c r="C17" i="28"/>
  <c r="B17" i="28"/>
  <c r="A17" i="28"/>
  <c r="E8" i="28"/>
  <c r="E7" i="28"/>
  <c r="E6" i="28"/>
  <c r="E5" i="28"/>
  <c r="C9" i="28"/>
  <c r="B9" i="28"/>
  <c r="A6" i="28"/>
  <c r="B6" i="28"/>
  <c r="C6" i="28"/>
  <c r="B5" i="28"/>
  <c r="C5" i="28"/>
  <c r="A5" i="28"/>
  <c r="A9" i="28"/>
  <c r="E23" i="1"/>
  <c r="E13" i="1"/>
  <c r="E9" i="28" s="1"/>
  <c r="E7" i="1"/>
  <c r="G7" i="1"/>
  <c r="E8" i="1"/>
  <c r="G8" i="1"/>
  <c r="G35" i="1" l="1"/>
  <c r="F34" i="28" s="1"/>
  <c r="G36" i="1"/>
  <c r="F35" i="28" s="1"/>
  <c r="G37" i="1"/>
  <c r="F36" i="28" s="1"/>
  <c r="G38" i="1"/>
  <c r="F37" i="28" s="1"/>
  <c r="G39" i="1"/>
  <c r="F38" i="28" s="1"/>
  <c r="G40" i="1"/>
  <c r="F39" i="28" s="1"/>
  <c r="G41" i="1"/>
  <c r="F40" i="28" s="1"/>
  <c r="G34" i="1"/>
  <c r="F33" i="28" s="1"/>
  <c r="E42" i="28" l="1"/>
  <c r="L42" i="28" s="1"/>
  <c r="R42" i="28" s="1"/>
  <c r="E43" i="28"/>
  <c r="L43" i="28" s="1"/>
  <c r="R43" i="28" s="1"/>
  <c r="E44" i="28"/>
  <c r="L44" i="28" s="1"/>
  <c r="R44" i="28" s="1"/>
  <c r="E45" i="28"/>
  <c r="L45" i="28" s="1"/>
  <c r="R45" i="28" s="1"/>
  <c r="E41" i="28"/>
  <c r="L41" i="28" s="1"/>
  <c r="R41" i="28" s="1"/>
  <c r="C42" i="28"/>
  <c r="C43" i="28"/>
  <c r="C44" i="28"/>
  <c r="C45" i="28"/>
  <c r="C41" i="28"/>
  <c r="A42" i="28"/>
  <c r="A43" i="28"/>
  <c r="A44" i="28"/>
  <c r="A45" i="28"/>
  <c r="A41" i="28"/>
  <c r="G53" i="1"/>
  <c r="F45" i="28" s="1"/>
  <c r="G52" i="1"/>
  <c r="F44" i="28" s="1"/>
  <c r="G51" i="1"/>
  <c r="F43" i="28" s="1"/>
  <c r="G50" i="1"/>
  <c r="F42" i="28" s="1"/>
  <c r="G49" i="1"/>
  <c r="F41" i="28" s="1"/>
  <c r="F50" i="1"/>
  <c r="F51" i="1"/>
  <c r="F52" i="1"/>
  <c r="F53" i="1"/>
  <c r="F49" i="1"/>
  <c r="D275" i="35" l="1"/>
  <c r="D277" i="35" s="1"/>
  <c r="E15" i="1" l="1"/>
  <c r="E11" i="28"/>
  <c r="L11" i="28" s="1"/>
  <c r="A11" i="28"/>
  <c r="B11" i="28"/>
  <c r="C11" i="28"/>
  <c r="U11" i="28" l="1"/>
  <c r="T11" i="28"/>
  <c r="L24" i="28" l="1"/>
  <c r="V24" i="28" s="1"/>
  <c r="U24" i="28"/>
  <c r="U32" i="28"/>
  <c r="V32" i="28"/>
  <c r="U46" i="28"/>
  <c r="G10" i="1" l="1"/>
  <c r="A34" i="28" l="1"/>
  <c r="U34" i="28" s="1"/>
  <c r="C34" i="28"/>
  <c r="E34" i="28"/>
  <c r="A35" i="28"/>
  <c r="U35" i="28" s="1"/>
  <c r="C35" i="28"/>
  <c r="E35" i="28"/>
  <c r="A36" i="28"/>
  <c r="U36" i="28" s="1"/>
  <c r="C36" i="28"/>
  <c r="E36" i="28"/>
  <c r="A37" i="28"/>
  <c r="U37" i="28" s="1"/>
  <c r="C37" i="28"/>
  <c r="E37" i="28"/>
  <c r="A38" i="28"/>
  <c r="U38" i="28" s="1"/>
  <c r="C38" i="28"/>
  <c r="E38" i="28"/>
  <c r="A39" i="28"/>
  <c r="U39" i="28" s="1"/>
  <c r="C39" i="28"/>
  <c r="E39" i="28"/>
  <c r="A40" i="28"/>
  <c r="U40" i="28" s="1"/>
  <c r="C40" i="28"/>
  <c r="E40" i="28"/>
  <c r="E33" i="28"/>
  <c r="C33" i="28"/>
  <c r="A33" i="28"/>
  <c r="U33" i="28" s="1"/>
  <c r="L36" i="28" l="1"/>
  <c r="L39" i="28"/>
  <c r="R39" i="28" s="1"/>
  <c r="L33" i="28"/>
  <c r="L35" i="28"/>
  <c r="L40" i="28"/>
  <c r="L37" i="28"/>
  <c r="L34" i="28"/>
  <c r="L38" i="28"/>
  <c r="E14" i="1"/>
  <c r="R35" i="28" l="1"/>
  <c r="V35" i="28"/>
  <c r="V40" i="28"/>
  <c r="R40" i="28"/>
  <c r="V39" i="28"/>
  <c r="V38" i="28"/>
  <c r="R38" i="28"/>
  <c r="V37" i="28"/>
  <c r="R37" i="28"/>
  <c r="V36" i="28"/>
  <c r="R36" i="28"/>
  <c r="V34" i="28"/>
  <c r="R34" i="28"/>
  <c r="V33" i="28"/>
  <c r="R33" i="28"/>
  <c r="E26" i="1"/>
  <c r="E21" i="1"/>
  <c r="E19" i="1"/>
  <c r="E18" i="1"/>
  <c r="E17" i="1"/>
  <c r="E16" i="1"/>
  <c r="E11" i="1"/>
  <c r="E10" i="1"/>
  <c r="H28" i="1" l="1"/>
  <c r="T24" i="28"/>
  <c r="T46" i="28"/>
  <c r="E23" i="28"/>
  <c r="L23" i="28" s="1"/>
  <c r="V23" i="28" s="1"/>
  <c r="C23" i="28"/>
  <c r="A23" i="28"/>
  <c r="A20" i="28"/>
  <c r="B20" i="28"/>
  <c r="C20" i="28"/>
  <c r="A21" i="28"/>
  <c r="B21" i="28"/>
  <c r="C21" i="28"/>
  <c r="A22" i="28"/>
  <c r="B22" i="28"/>
  <c r="C22" i="28"/>
  <c r="G32" i="1"/>
  <c r="H29" i="1"/>
  <c r="G29" i="1" s="1"/>
  <c r="G28" i="1"/>
  <c r="G27" i="1"/>
  <c r="H27" i="1"/>
  <c r="A12" i="28"/>
  <c r="L8" i="28"/>
  <c r="V8" i="28" s="1"/>
  <c r="C8" i="28"/>
  <c r="B8" i="28"/>
  <c r="A8" i="28"/>
  <c r="L7" i="28"/>
  <c r="V7" i="28" s="1"/>
  <c r="C7" i="28"/>
  <c r="B7" i="28"/>
  <c r="A7" i="28"/>
  <c r="D3" i="1"/>
  <c r="L4" i="28" s="1"/>
  <c r="E12" i="28"/>
  <c r="L12" i="28" s="1"/>
  <c r="V12" i="28" s="1"/>
  <c r="B12" i="28"/>
  <c r="C12" i="28"/>
  <c r="C2" i="28"/>
  <c r="H19" i="28"/>
  <c r="H20" i="28"/>
  <c r="H21" i="28"/>
  <c r="H16" i="28"/>
  <c r="H13" i="28"/>
  <c r="H14" i="28"/>
  <c r="H15" i="28"/>
  <c r="H10" i="28"/>
  <c r="H4" i="30"/>
  <c r="F4" i="30"/>
  <c r="E20" i="28"/>
  <c r="L20" i="28" s="1"/>
  <c r="V20" i="28" s="1"/>
  <c r="B4" i="30"/>
  <c r="B19" i="28"/>
  <c r="B16" i="28"/>
  <c r="B15" i="28"/>
  <c r="B14" i="28"/>
  <c r="B13" i="28"/>
  <c r="B10" i="28"/>
  <c r="E19" i="28"/>
  <c r="L19" i="28" s="1"/>
  <c r="V19" i="28" s="1"/>
  <c r="A19" i="28"/>
  <c r="C19" i="28"/>
  <c r="G26" i="1"/>
  <c r="G10" i="28"/>
  <c r="G21" i="1"/>
  <c r="E16" i="28"/>
  <c r="L16" i="28" s="1"/>
  <c r="V16" i="28" s="1"/>
  <c r="C16" i="28"/>
  <c r="A16" i="28"/>
  <c r="A13" i="28"/>
  <c r="A14" i="28"/>
  <c r="A15" i="28"/>
  <c r="A10" i="28"/>
  <c r="C10" i="28"/>
  <c r="C13" i="28"/>
  <c r="C14" i="28"/>
  <c r="C15" i="28"/>
  <c r="E22" i="28"/>
  <c r="L22" i="28" s="1"/>
  <c r="V22" i="28" s="1"/>
  <c r="E21" i="28"/>
  <c r="L21" i="28" s="1"/>
  <c r="V21" i="28" s="1"/>
  <c r="E14" i="28"/>
  <c r="L14" i="28" s="1"/>
  <c r="V14" i="28" s="1"/>
  <c r="E10" i="28"/>
  <c r="L10" i="28" s="1"/>
  <c r="V10" i="28" s="1"/>
  <c r="D2" i="28"/>
  <c r="E2" i="28" s="1"/>
  <c r="E15" i="28"/>
  <c r="L15" i="28" s="1"/>
  <c r="V15" i="28" s="1"/>
  <c r="E13" i="28"/>
  <c r="L13" i="28" s="1"/>
  <c r="V13" i="28" s="1"/>
  <c r="T10" i="28" l="1"/>
  <c r="U10" i="28"/>
  <c r="T21" i="28"/>
  <c r="U21" i="28"/>
  <c r="T23" i="28"/>
  <c r="U23" i="28"/>
  <c r="T15" i="28"/>
  <c r="U15" i="28"/>
  <c r="T16" i="28"/>
  <c r="U16" i="28"/>
  <c r="T12" i="28"/>
  <c r="U12" i="28"/>
  <c r="T20" i="28"/>
  <c r="U20" i="28"/>
  <c r="T19" i="28"/>
  <c r="U19" i="28"/>
  <c r="T7" i="28"/>
  <c r="U7" i="28"/>
  <c r="T22" i="28"/>
  <c r="U22" i="28"/>
  <c r="T14" i="28"/>
  <c r="U14" i="28"/>
  <c r="T13" i="28"/>
  <c r="U13" i="28"/>
  <c r="T8" i="28"/>
  <c r="U8" i="28"/>
  <c r="L46" i="28"/>
  <c r="V46" i="28" s="1"/>
  <c r="F19" i="28"/>
  <c r="F20" i="28"/>
  <c r="F7" i="28"/>
  <c r="F16" i="28"/>
  <c r="F10" i="28"/>
  <c r="F10" i="30"/>
  <c r="H10" i="30" s="1"/>
  <c r="F17" i="30"/>
  <c r="F9" i="30"/>
  <c r="H9" i="30" s="1"/>
  <c r="D1" i="28"/>
  <c r="F7" i="30"/>
  <c r="F20" i="30"/>
  <c r="F8" i="30"/>
  <c r="F26" i="30"/>
  <c r="H26" i="30" s="1"/>
  <c r="F14" i="30"/>
  <c r="F21" i="28"/>
  <c r="U47" i="28" l="1"/>
  <c r="H22" i="28"/>
  <c r="R22" i="28" s="1"/>
  <c r="F29" i="30"/>
  <c r="H29" i="30" s="1"/>
  <c r="F11" i="30"/>
  <c r="H11" i="30" s="1"/>
  <c r="F28" i="30"/>
  <c r="H28" i="30" s="1"/>
  <c r="H7" i="30"/>
  <c r="J48" i="28" l="1"/>
  <c r="L48" i="28"/>
  <c r="H30" i="30"/>
  <c r="H12" i="30"/>
  <c r="F12" i="30"/>
  <c r="F15" i="30" s="1"/>
  <c r="F18" i="30" s="1"/>
  <c r="F22" i="28"/>
  <c r="F30" i="30"/>
  <c r="H32" i="30" l="1"/>
  <c r="F32" i="30"/>
  <c r="C21" i="30"/>
  <c r="F21" i="30"/>
  <c r="C22" i="30"/>
</calcChain>
</file>

<file path=xl/sharedStrings.xml><?xml version="1.0" encoding="utf-8"?>
<sst xmlns="http://schemas.openxmlformats.org/spreadsheetml/2006/main" count="574" uniqueCount="485">
  <si>
    <t xml:space="preserve">Unit Number:      </t>
  </si>
  <si>
    <t>Description of Requested Amount from Audited Financial Statements</t>
  </si>
  <si>
    <t>Error Messages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</si>
  <si>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</si>
  <si>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</si>
  <si>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</si>
  <si>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Upload Amounts</t>
  </si>
  <si>
    <t xml:space="preserve"> </t>
  </si>
  <si>
    <t xml:space="preserve">Fiscal Year </t>
  </si>
  <si>
    <t>Water Sewer Dashboard</t>
  </si>
  <si>
    <t>NC County and Municipal Financial Information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</si>
  <si>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</si>
  <si>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</si>
  <si>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</si>
  <si>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</si>
  <si>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</si>
  <si>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</si>
  <si>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</si>
  <si>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</si>
  <si>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</si>
  <si>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</si>
  <si>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</si>
  <si>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</si>
  <si>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</si>
  <si>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</si>
  <si>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</si>
  <si>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</si>
  <si>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</si>
  <si>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</si>
  <si>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</si>
  <si>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</si>
  <si>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</si>
  <si>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</si>
  <si>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</si>
  <si>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</si>
  <si>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</si>
  <si>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</si>
  <si>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</si>
  <si>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</si>
  <si>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</si>
  <si>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</si>
  <si>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</si>
  <si>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</si>
  <si>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</si>
  <si>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</si>
  <si>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</si>
  <si>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</si>
  <si>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</si>
  <si>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</si>
  <si>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</si>
  <si>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</si>
  <si>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Gov - Net Investment in Capital Assets</t>
  </si>
  <si>
    <t>Gov - Restricted Net Position</t>
  </si>
  <si>
    <t>Gov - Unrestricted Net Position</t>
  </si>
  <si>
    <t>Gov - Any Adj. to Beginning Net Position</t>
  </si>
  <si>
    <t>How Data is used</t>
  </si>
  <si>
    <t>Statutory Calculation of Fund Balance Available for Appropriation At June 30 for the General Fund
Restricted - Stabilization by State Statute</t>
  </si>
  <si>
    <t>Gov - Total Assets and deferred outflows</t>
  </si>
  <si>
    <t>Gov - Total Liabilities and total deferred inflows</t>
  </si>
  <si>
    <t>Gov - Unearned Revenues included in Select Current Liabilities</t>
  </si>
  <si>
    <t>Gen Fund - Total Assets and deferred outflows</t>
  </si>
  <si>
    <t>Gen Fund - deferred inflows derived from Cash Receipts</t>
  </si>
  <si>
    <t>Gen Fund - Deferred inflows Not from Cash Receipts</t>
  </si>
  <si>
    <t>New Questions  -  Please read and answer if applicable</t>
  </si>
  <si>
    <t>LGC USE</t>
  </si>
  <si>
    <t>Statement</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</si>
  <si>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</si>
  <si>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</si>
  <si>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</si>
  <si>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</si>
  <si>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</si>
  <si>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</si>
  <si>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OPEB Note</t>
  </si>
  <si>
    <t>Liabilities……………………………………………………………….………………………….</t>
  </si>
  <si>
    <t>Gov - Restricted Cash &amp; Investments</t>
  </si>
  <si>
    <t>GA-Total Unrestricted Cash &amp; Investments</t>
  </si>
  <si>
    <t>Gov - Internal Balance</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</si>
  <si>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</si>
  <si>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</si>
  <si>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</si>
  <si>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</si>
  <si>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</si>
  <si>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</si>
  <si>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</si>
  <si>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</si>
  <si>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</si>
  <si>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</si>
  <si>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</si>
  <si>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</si>
  <si>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</si>
  <si>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RSS</t>
  </si>
  <si>
    <t>Gen Fund - Nonspendable</t>
  </si>
  <si>
    <t>Gen Fund - Total Fund Balance per report</t>
  </si>
  <si>
    <t>Gen Fund - Total Revenue</t>
  </si>
  <si>
    <t>Gen Fund - Transfers In</t>
  </si>
  <si>
    <t>Gen Fund - Transfers Out</t>
  </si>
  <si>
    <t>Gen Fund - Other items</t>
  </si>
  <si>
    <t>Gen Fund - Positive debt refund</t>
  </si>
  <si>
    <t>Gen fund - Negative debt refund</t>
  </si>
  <si>
    <t>Gen Fund - Change in Fund Balance</t>
  </si>
  <si>
    <t>Gen Fund - Any Adj. to Beginning Net Assets</t>
  </si>
  <si>
    <t>WS - Inventories &amp; Prepaids in Curr Assets</t>
  </si>
  <si>
    <t>Electric - Inventories &amp; Prepaids in Curr Assets</t>
  </si>
  <si>
    <t>Fiduciary - Cash and Investments</t>
  </si>
  <si>
    <t>Cash and Investment - Bond Proceeds - all Funds</t>
  </si>
  <si>
    <t>OPEB- ARC</t>
  </si>
  <si>
    <t>Retiree Premiums pd by unit</t>
  </si>
  <si>
    <t>OPEB- Annual Expenses</t>
  </si>
  <si>
    <t>OPEB- Obligation</t>
  </si>
  <si>
    <t>OPEB- Actuarial Value of Assets</t>
  </si>
  <si>
    <t>OPEB- UAAL</t>
  </si>
  <si>
    <t>OPEB- UAAL % of Payroll</t>
  </si>
  <si>
    <t>Transfer from General Fund to Electric</t>
  </si>
  <si>
    <t>Transfer from Electric to General Fund</t>
  </si>
  <si>
    <t>Gen Fund - Encumbrances</t>
  </si>
  <si>
    <t>Amt of the GF Fund Bal. approp. in next year's budget</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</si>
  <si>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</si>
  <si>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</si>
  <si>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</si>
  <si>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</si>
  <si>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</si>
  <si>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</si>
  <si>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</si>
  <si>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</si>
  <si>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</si>
  <si>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</si>
  <si>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</si>
  <si>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</si>
  <si>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</si>
  <si>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</si>
  <si>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</si>
  <si>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</si>
  <si>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</si>
  <si>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</si>
  <si>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</si>
  <si>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</si>
  <si>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</si>
  <si>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</si>
  <si>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</si>
  <si>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Prior Year Amts.</t>
  </si>
  <si>
    <t>Gen Fund - Current Liabilities</t>
  </si>
  <si>
    <t>C-EF- Current Assets (unrestricted, excl. inventory and prepaids)</t>
  </si>
  <si>
    <t>C-EF- Current liabilities (Inc. Def Rev, Excl. BANs &amp; Comp Abs)</t>
  </si>
  <si>
    <t>GF- Proceeds from all LT debt issuance (COPs, IPs, Notes, CLs, etc.)</t>
  </si>
  <si>
    <t xml:space="preserve">Combined Totals of all Proprietary Funds - Depreciation &amp; Amortization Expense </t>
  </si>
  <si>
    <t>Combined Totals of all Proprietary Funds - Cash Flow from Operating</t>
  </si>
  <si>
    <t>Hospital-EF- Unrestricted Cash &amp; Invest</t>
  </si>
  <si>
    <t>Hospital-EF - Patient A/Rec, net</t>
  </si>
  <si>
    <t>Hospital-EF- Total Gross Capital Assets (BS), w/o acc. dep.</t>
  </si>
  <si>
    <t xml:space="preserve">Hospital-EF- Total LT Debt (non current portion only) (BS) </t>
  </si>
  <si>
    <t xml:space="preserve">Hospital-EF- Unrestricted Fund Equity/Net Assets </t>
  </si>
  <si>
    <t>Hospital-EF- Principal Paid on LTD (SCF)</t>
  </si>
  <si>
    <t>Hospital-EF- Net Patient Revenue (IS)</t>
  </si>
  <si>
    <t>Hospital-EF- Interest expenses (IS)</t>
  </si>
  <si>
    <t>WS-EF- Current Assets (unrestricted, excl. inventory and prepaids)</t>
  </si>
  <si>
    <t>E-EF- Current Assets (unrestricted, excl. inventory and prepaids)</t>
  </si>
  <si>
    <t>WS-EF- Cash Flow from Operating Activities</t>
  </si>
  <si>
    <t>E-EF- Net Transfers In(Out)- with GF only</t>
  </si>
  <si>
    <t>E-EF- Cash Flow from Operating Activities</t>
  </si>
  <si>
    <t>Tax Collection Rate- UNIT-WIDE</t>
  </si>
  <si>
    <t>WS-EF- Unrestricted Cash &amp; Investments</t>
  </si>
  <si>
    <t>WS-EF- Customer Accounts Receivable, net (billed &amp; unbilled)</t>
  </si>
  <si>
    <t>WS-EF- Total Operating Revenues</t>
  </si>
  <si>
    <t>WS-EF- Charges For Services</t>
  </si>
  <si>
    <t>E-EF- Unrestricted Cash and Investments</t>
  </si>
  <si>
    <t>E-EF- Customer Accounts Receivable (net)</t>
  </si>
  <si>
    <t>E-EF- Total Operating Revenues</t>
  </si>
  <si>
    <t>E-EF- Charges for Services</t>
  </si>
  <si>
    <t>Tax Collection Rate - Excluding Motor Vehicles</t>
  </si>
  <si>
    <t>Tax Collection Rate - Motor Vehicles</t>
  </si>
  <si>
    <t>Hospital-EF- Capital Outlays</t>
  </si>
  <si>
    <t>Hospital-EF - Total Operating Revenues</t>
  </si>
  <si>
    <t xml:space="preserve">Hospital-EF- Total Operating Expenses. May include Interest Exp. </t>
  </si>
  <si>
    <t xml:space="preserve">Counties Only- Local Current Expense to BOEs </t>
  </si>
  <si>
    <t xml:space="preserve">Counties Only- Capital Outlay Contribution to BOEs </t>
  </si>
  <si>
    <t xml:space="preserve">BOE Only-- Local Current Exp. Revenue from County. </t>
  </si>
  <si>
    <t xml:space="preserve">BOE- Only-- Capital outlay revenue from county (GF, SRF, CPF) </t>
  </si>
  <si>
    <t>WS-EF- Capital contributions (only positive)</t>
  </si>
  <si>
    <t>E-EF- Capital contributions (only positive)</t>
  </si>
  <si>
    <t>Combined Totals of all Proprietary Funds - Capital Contributions</t>
  </si>
  <si>
    <t>Hospital-EF- Capital contributions (only positive)</t>
  </si>
  <si>
    <t>GF- Total cash &amp; investments (restricted &amp; unrestricted)</t>
  </si>
  <si>
    <t>All cash and investments (unit-wide, w/ fiduciary fds, &amp; restricted cash)</t>
  </si>
  <si>
    <t>BOE Only- Timber Receipts Revenue</t>
  </si>
  <si>
    <t>Hospital-EF- Change in Net Assets</t>
  </si>
  <si>
    <t>Public Housing Authority- HUD Capital grants amount (SCF, don't include operating grants)</t>
  </si>
  <si>
    <t>Public Housing Authority- Amount paid for capital asset acquisition (SCF)</t>
  </si>
  <si>
    <t>Public Housing Authority - Operating income (loss)</t>
  </si>
  <si>
    <t>WS-EF- Land and intangibles</t>
  </si>
  <si>
    <t>WS-EF- CIP (construction in progress)</t>
  </si>
  <si>
    <t>GA- Total Net transfers in(out) (SOA)</t>
  </si>
  <si>
    <t>WS-EF- Total depreciable capital assets, gross</t>
  </si>
  <si>
    <t>WS-EF- Total non-operating revenue only (exclude Capital Contributions)</t>
  </si>
  <si>
    <t>WS-EF- Total transfers in</t>
  </si>
  <si>
    <t>E-EF- Total depreciable capital assets, gross</t>
  </si>
  <si>
    <t>E-EF- Total non-operating revenue only (exclude Capital Contributions)</t>
  </si>
  <si>
    <t>E-EF- Total transfers in</t>
  </si>
  <si>
    <t>GF- Restricted cash &amp; investments</t>
  </si>
  <si>
    <t>GF- Total Intergovernmental revenue (Rest &amp; Unrest)</t>
  </si>
  <si>
    <t>WS-EF- Total net assets, unrestricted</t>
  </si>
  <si>
    <t>Select Your Unit's Name from the drop down box in cell D2</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</si>
  <si>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</si>
  <si>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The Unfunded actuarially accrued liability for the unit's LEO benefit.</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</si>
  <si>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</si>
  <si>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</si>
  <si>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</si>
  <si>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</si>
  <si>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</si>
  <si>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Formula Results</t>
  </si>
  <si>
    <t>GW-positive internal balance</t>
  </si>
  <si>
    <t>GW-negative internal balance</t>
  </si>
  <si>
    <t>Gov Acc Dep - Capital Assets</t>
  </si>
  <si>
    <t>Error Amounts</t>
  </si>
  <si>
    <t>Error Count</t>
  </si>
  <si>
    <t>Errors :  The cell to the left indicates the number of error messages on the data input tab</t>
  </si>
  <si>
    <t>Net Position</t>
  </si>
  <si>
    <r>
      <t xml:space="preserve">Comb-Proprietary Funds-Current Assets 
</t>
    </r>
    <r>
      <rPr>
        <b/>
        <sz val="11"/>
        <color indexed="8"/>
        <rFont val="Calibri"/>
        <family val="2"/>
      </rPr>
      <t>Exclude:</t>
    </r>
    <r>
      <rPr>
        <sz val="11"/>
        <color theme="1"/>
        <rFont val="Calibri"/>
        <family val="2"/>
        <scheme val="minor"/>
      </rPr>
      <t xml:space="preserve"> any restricted assets
                  deferred outflows.</t>
    </r>
  </si>
  <si>
    <t>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</si>
  <si>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</si>
  <si>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</si>
  <si>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</si>
  <si>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Change in Cash Flow Statement</t>
  </si>
  <si>
    <t>Used to Determine fiscal health</t>
  </si>
  <si>
    <t xml:space="preserve">Comb-Proprietary-Current Assets less restricted assets and deferred outflows
</t>
  </si>
  <si>
    <t>Combined Total of all Proprietary Funds - Change in Net Position</t>
  </si>
  <si>
    <t>Unit Data Input Worksheet - Miscellaneous</t>
  </si>
  <si>
    <t>Alamance County Transportation Authority</t>
  </si>
  <si>
    <t>Albemarle District Jail Commission</t>
  </si>
  <si>
    <t>Albemarle Regional Solid Waste</t>
  </si>
  <si>
    <t>Appalcart</t>
  </si>
  <si>
    <t>Bear Paw Recreation and Security Service District</t>
  </si>
  <si>
    <t>Bertie-Martin Regional Jail</t>
  </si>
  <si>
    <t>Brunswick County Economic Development Commission</t>
  </si>
  <si>
    <t>Burke-Catawba Regional Jail Agency</t>
  </si>
  <si>
    <t>Butner Public Safety Authority</t>
  </si>
  <si>
    <t>Cape Fear Public Transportation Authority</t>
  </si>
  <si>
    <t>Centennial Authority, The</t>
  </si>
  <si>
    <t>Choanoke Public Transportation Authority</t>
  </si>
  <si>
    <t>Clay County Rural Development Authority</t>
  </si>
  <si>
    <t>Coastal Regional Solid Waste Management Authority</t>
  </si>
  <si>
    <t>Davie County Soil &amp; Water Conservation District</t>
  </si>
  <si>
    <t>Davie County Watershed Improvement Commission</t>
  </si>
  <si>
    <t>Downtown Boone Development Association</t>
  </si>
  <si>
    <t>Downtown Oxford Economic Development Corporation</t>
  </si>
  <si>
    <t>Durham-Wake Counties Research &amp; Prod. Serv. Dist.</t>
  </si>
  <si>
    <t>ElectriCities of North Carolina</t>
  </si>
  <si>
    <t>Goldsboro-Wayne Transportation Authority</t>
  </si>
  <si>
    <t>Hatteras Village Community Center District</t>
  </si>
  <si>
    <t>Hertford County Economic Development Commission</t>
  </si>
  <si>
    <t>K. A. R. T. S.</t>
  </si>
  <si>
    <t>Lake Norman Marine Commission</t>
  </si>
  <si>
    <t>Lake Wylie Marine Commission</t>
  </si>
  <si>
    <t>Madison-Mayodan Recreation Commission</t>
  </si>
  <si>
    <t>Mecklenburg Emergency Medical Services</t>
  </si>
  <si>
    <t>MI Connection Communications System</t>
  </si>
  <si>
    <t>Morganton Redevelopment Commission</t>
  </si>
  <si>
    <t>Mountain Island Lake Marine Commission</t>
  </si>
  <si>
    <t>New River Service Authority</t>
  </si>
  <si>
    <t>North Carolina's Eastern Region Development Commission</t>
  </si>
  <si>
    <t>Oxford Parking Authority</t>
  </si>
  <si>
    <t>Person-Caswell Lake Authority</t>
  </si>
  <si>
    <t>Piedmont Authority For Regional Transportation</t>
  </si>
  <si>
    <t>Pitt County Industrial Development Commission</t>
  </si>
  <si>
    <t>Research Triangle Regional Public Trans. Auth.</t>
  </si>
  <si>
    <t>Rodanthe-Waves-Salvo Community Center District</t>
  </si>
  <si>
    <t>Scotland County Historic Properties Commission</t>
  </si>
  <si>
    <t>South Granville Memorial Gardens</t>
  </si>
  <si>
    <t>Stumpy Point Community Center District</t>
  </si>
  <si>
    <t>Wanchese Community Center District</t>
  </si>
  <si>
    <t>Western Carteret Interlocal Cooperation Agency</t>
  </si>
  <si>
    <t>Western Piedmont Regional Transit Authority</t>
  </si>
  <si>
    <t>Wilkes Transportation Authority</t>
  </si>
  <si>
    <t>Yancey County Economic Development Commission</t>
  </si>
  <si>
    <t>GF- Total expenditures. Enter as positive.</t>
  </si>
  <si>
    <t>WS-EF- Current Assets (unrestricted, incl. inventory and prepaids)</t>
  </si>
  <si>
    <t>WS-EF- Current Liabilities (Incl. unearned rev, Excl. BANs, Comp Abs, Payables from rest. Assets). Enter as positive.</t>
  </si>
  <si>
    <t>E-EF- Current Assets (unrestricted, incl. inventory and prepaids)</t>
  </si>
  <si>
    <t>E-EF- Current liabilites (Incl. unearned rev, Excl. BANs, Comp Abs, Payable from rest. Assets). Enter as positive.</t>
  </si>
  <si>
    <t>WS-EF- Depreciation &amp; Amort. Expense. Enter as positive.</t>
  </si>
  <si>
    <t>WS-EF- Change in Net Assets - per exhibit</t>
  </si>
  <si>
    <t>E-EF- Depreciation &amp; Amort. Expense. Enter as positive.</t>
  </si>
  <si>
    <t>E-EF- Changes in Net Assets - per exhibit</t>
  </si>
  <si>
    <t>WS-EF- Total LT Debt (ST &amp;LT; External debt only; No Comp Abs, Pension, OPEB) Enter as positive.</t>
  </si>
  <si>
    <t>WS-EF- Total net assets</t>
  </si>
  <si>
    <t>WS-EF- Total Operating Expenses. Enter as positive.</t>
  </si>
  <si>
    <t>WS-EF- Interest Expense. Enter as positive.</t>
  </si>
  <si>
    <t>E-EF- Gross Capital Assets (notes or stmt)</t>
  </si>
  <si>
    <t>E-EF- Total Operating Expenses. Enter as positive.</t>
  </si>
  <si>
    <t>E-EF- Interest expense [Enter as positive]</t>
  </si>
  <si>
    <t>E-EF- Electrical Power Purchases. Enter as positive.</t>
  </si>
  <si>
    <t>E-EF- Principal paid on LTD [Enter as positive](SCF)</t>
  </si>
  <si>
    <t>E-EF- Capital Outlay (SCF) Enter as positive.</t>
  </si>
  <si>
    <t>WS-EF- Accumulated Infrastructure Deprec Expense. Enter as positive.</t>
  </si>
  <si>
    <t>WS-EF- Principal paid on LTD [Enter as positive](SCF)</t>
  </si>
  <si>
    <t>WS-EF- Capital Outlay (SCF) Enter as positive.</t>
  </si>
  <si>
    <t>Gov - Select Current Liabilities</t>
  </si>
  <si>
    <t>GA- Total LTD (ST &amp;LT, include BANs; No Comp Abs, Pension, OPEB)(Notes) Enter as positive.</t>
  </si>
  <si>
    <t>GA- Total Program revenues (positive only)(SOA)</t>
  </si>
  <si>
    <t>GA- Principal paid on LT Debt (Notes) Enter as positive.</t>
  </si>
  <si>
    <t>GA- Interest of LTD (SOA) Enter as positive.</t>
  </si>
  <si>
    <t>WS-EF- Total Accum Deprec on all capital assets. Enter as positive.</t>
  </si>
  <si>
    <t>WS-EF- Total liabilities. Enter as positive.</t>
  </si>
  <si>
    <t>WS-EF- Total non-operating expense only (Enter as Positive)</t>
  </si>
  <si>
    <t>WS-EF- Total transfers out (include PILOTS)(Enter as positive).</t>
  </si>
  <si>
    <t>E-EF- Total Accum Deprec on all capital assets. Enter as positive.</t>
  </si>
  <si>
    <t>E-EF- Total LT Debt (ST &amp;LT; External debt only; No Comp Abs, Pension, OPEB) Enter as positive.</t>
  </si>
  <si>
    <t>E-EF- Total liabilites. Enter as positive.</t>
  </si>
  <si>
    <t>E-EF- Total net assets, unrestricted</t>
  </si>
  <si>
    <t>E-EF- Total net assets</t>
  </si>
  <si>
    <t>E-EF- Total non-operating expense only (Enter as positive)</t>
  </si>
  <si>
    <t>E-EF- Total transfers out (includes PILOTS)(Enter as positive)</t>
  </si>
  <si>
    <t>GF- Liabilities payable from restricted assets. Enter as positive.</t>
  </si>
  <si>
    <t>GF- Principal &amp; interest paid on LT debt (Exh. 4) Enter as positive.</t>
  </si>
  <si>
    <t>GF- Transfers out to Debt Service Fund (Enter as positive)</t>
  </si>
  <si>
    <t>WS-EF- PPA &amp; restatements to Beg. Bal.</t>
  </si>
  <si>
    <t>E-EF- PPA &amp; restatements to Beg. Bal.</t>
  </si>
  <si>
    <t>WS-EF- Total assets</t>
  </si>
  <si>
    <t>E-EF- Total assets</t>
  </si>
  <si>
    <t>WS-EF- Unearned revenue. Enter as positive.</t>
  </si>
  <si>
    <t>E-EF- Unearned revenue. Enter as positive.</t>
  </si>
  <si>
    <t>Gen Fund - Total Expenditures</t>
  </si>
  <si>
    <t>Gen Fund - Proceeds from LTD</t>
  </si>
  <si>
    <t>Were WS rates raised during the audited fiscal period</t>
  </si>
  <si>
    <t>Were WS rates raised in next year's budget</t>
  </si>
  <si>
    <t>WS-revenues and other financing sources over expenditures and other uses-excl. transfers, capital Cont.</t>
  </si>
  <si>
    <t>Amount of the Water Sewer Fund Balance appropriated in next year's budget</t>
  </si>
  <si>
    <t>Amt interest-investment income for Gov. Prop. Funds</t>
  </si>
  <si>
    <t>Property Tax Increase for Year Audited</t>
  </si>
  <si>
    <t>Property Tax Increase for budget year after fiscal year being reported</t>
  </si>
  <si>
    <t>Supplemental School Tax</t>
  </si>
  <si>
    <t>Debt Service payments made from Bond investments</t>
  </si>
  <si>
    <t>Internal Control-1) no IC issues 2)Immaterial 3) Unit letter for IC 4) Unit visit for IC</t>
  </si>
  <si>
    <t>not currently used</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</si>
  <si>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</si>
  <si>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</si>
  <si>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</si>
  <si>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</si>
  <si>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</si>
  <si>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</si>
  <si>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</si>
  <si>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</si>
  <si>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</si>
  <si>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</si>
  <si>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 xml:space="preserve">MH Enterprise Fund Non GAAP - Total Expenditures </t>
  </si>
  <si>
    <t>MH Enterprise Fund Non GAAP - Negative debt refund</t>
  </si>
  <si>
    <t>MH Enterprise Fund Non GAAP - Positive debt refund</t>
  </si>
  <si>
    <t>MH Enterprise Fund Non GAAP - Transfers Out</t>
  </si>
  <si>
    <t xml:space="preserve">MH- Proceeds from LTD </t>
  </si>
  <si>
    <t>MH Enterprise Fund P &amp; I Due next year</t>
  </si>
  <si>
    <t>Charter School Debt issued Outside NC</t>
  </si>
  <si>
    <t>Mental Health Net Position - Net Investment in Capital Assets</t>
  </si>
  <si>
    <t>Mental Health Net Position - Restricted Net Position</t>
  </si>
  <si>
    <t>Mental Health Net Position - Unrestricted Net Position</t>
  </si>
  <si>
    <t xml:space="preserve">Mental Health - Proceeds from LTD </t>
  </si>
  <si>
    <t>Yes  or "1" indicates unit has defined benefit other than the ones adm. By the state</t>
  </si>
  <si>
    <t>WS-Advance From - Liability</t>
  </si>
  <si>
    <t>WS-Advance To - Asset</t>
  </si>
  <si>
    <t>EF-Advance From - Liability</t>
  </si>
  <si>
    <t>EF-Advance To - Asset</t>
  </si>
  <si>
    <t>TDA- Government Wide current and long-term debt</t>
  </si>
  <si>
    <t>Bus- Total Expenses</t>
  </si>
  <si>
    <t>Bus-Total Revenues</t>
  </si>
  <si>
    <t>County only-timber receipts sent to the schools</t>
  </si>
  <si>
    <t>Local Curr Exp trx to Fund 8</t>
  </si>
  <si>
    <t>Capital Outlay trx to Fund 8</t>
  </si>
  <si>
    <t>Hospital - Budget required if .02</t>
  </si>
  <si>
    <t>Contract Required if .03</t>
  </si>
  <si>
    <t>Elizabeth City-Pasquotank County Economic Development Commission</t>
  </si>
  <si>
    <t>"Comb-Proprietary-Current Assets less restricted assets and deferred outflows
"</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</si>
  <si>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</si>
  <si>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</si>
  <si>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</si>
  <si>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</si>
  <si>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Government Wide Statements - Statement of Activities  - Business Type Activities Column</t>
  </si>
  <si>
    <t>Business Type - Total Expenses</t>
  </si>
  <si>
    <t>Business Type - Change in Net Position</t>
  </si>
  <si>
    <t>Status of Water Sewer</t>
  </si>
  <si>
    <t>https://www.nctreasurer.com/slg/lfm/financial-analysis/Pages/Analysis-by-Population.aspx</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</si>
  <si>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</si>
  <si>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</si>
  <si>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</si>
  <si>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Greensboro Center City Corporation</t>
  </si>
  <si>
    <t>Graham County Rural Development Authority</t>
  </si>
  <si>
    <t>GF - Advance from</t>
  </si>
  <si>
    <t>In your professional opinion do you believe the unit of government can best be served by:
100 - No UL
200 - UL with call
300 - UL call-investing
400 - UL visit
500 - SUL</t>
  </si>
  <si>
    <t>Review Summary</t>
  </si>
  <si>
    <t>OPEB
 Note or RSI</t>
  </si>
  <si>
    <t>OPEB
RSI</t>
  </si>
  <si>
    <t>Vision benefits - total OPEB liability</t>
  </si>
  <si>
    <t>Vision benefits - OPEB plan fiduciary net position</t>
  </si>
  <si>
    <t>Dental benefits - total OPEB liability</t>
  </si>
  <si>
    <t>Dental benefits - OPEB plan fiduciary net position</t>
  </si>
  <si>
    <t>Other benefits - total OPEB liability</t>
  </si>
  <si>
    <t>Other benefits - OPEB plan fiduciary net position</t>
  </si>
  <si>
    <t>Do you expect to issue debt requiring LGC approval within 12 months from the date that the audit is submitted - select "1" for yes and "2" for no</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</si>
  <si>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</si>
  <si>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</si>
  <si>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Financial opinion - enter "1" for clean Opinion or "2" for other than clean opinion</t>
  </si>
  <si>
    <t>Dental benefits - plan’s fiduciary net position as a percentage of the total OPEB liability</t>
  </si>
  <si>
    <t>Other benefits  - plan’s fiduciary net position as a percentage of the total OPEB liability</t>
  </si>
  <si>
    <t>Bald Head Island Transportation Authority</t>
  </si>
  <si>
    <t>Compliance opinion - enter "1" for clean Opinion or "2" for other than clean opinion</t>
  </si>
  <si>
    <t>Health benefits - total OPEB liability</t>
  </si>
  <si>
    <t>Health benefits- OPEB plan fiduciary net position</t>
  </si>
  <si>
    <t>Health benefits - plan’s fiduciary net position as a percentage of the total OPEB liability </t>
  </si>
  <si>
    <t>Vision benefits -  plan’s fiduciary net position as a percentage of the total OPEB liability </t>
  </si>
  <si>
    <t>LEO - plan's fiduary net position as a % of total pension liability</t>
  </si>
  <si>
    <t>Do you expect to issue debt requiring LGC approval within 12 months from the date that the audit is submitted - select "1" for year and "2" for no</t>
  </si>
  <si>
    <t>Notes to the Financial Statements - Pension Note</t>
  </si>
  <si>
    <t>FS., Pension note or RSI</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</si>
  <si>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</si>
  <si>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Other Financial Information</t>
  </si>
  <si>
    <t>Net Pension Liability</t>
  </si>
  <si>
    <t>This information was not collected in 2019</t>
  </si>
  <si>
    <t>Data Import 2019</t>
  </si>
  <si>
    <t>Unit was issued:
1) No UL
2) No UL but visit is needed
3) UL with response
4) SUL requiring written response
5) Communication to DPI</t>
  </si>
  <si>
    <t>Operations</t>
  </si>
  <si>
    <t>Capital</t>
  </si>
  <si>
    <t>First name of finance officer or interim finance officer (please enter “vacant” for first name if the position is currently vacant)</t>
  </si>
  <si>
    <t>Data not collected in 2019</t>
  </si>
  <si>
    <t>Last name of finance officer or interim finance officer (please enter “vacant” for last name if the position is currently vacant)</t>
  </si>
  <si>
    <t>Is the finance officer serving in a permanent role or an interim role? (select permanent/interim/vacant)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</si>
  <si>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</si>
  <si>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</si>
  <si>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</si>
  <si>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</si>
  <si>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MANDATORY</t>
  </si>
  <si>
    <t>All Fields Must Be Completed</t>
  </si>
  <si>
    <t>The Official should be the Finance Officer or interim Finance Officer as designated by the Board.</t>
  </si>
  <si>
    <t>Name of Finance Officer</t>
  </si>
  <si>
    <t>Title of Official</t>
  </si>
  <si>
    <t>Date                        (Enter as "MM/DD/YYYY")</t>
  </si>
  <si>
    <t>Telephone number</t>
  </si>
  <si>
    <t>E-mail address</t>
  </si>
  <si>
    <r>
      <t>RSS-</t>
    </r>
    <r>
      <rPr>
        <b/>
        <sz val="11"/>
        <color theme="1"/>
        <rFont val="Calibri"/>
        <family val="2"/>
        <scheme val="minor"/>
      </rPr>
      <t>Accounts used to calculate the RSS are shaded in Green</t>
    </r>
  </si>
  <si>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</si>
  <si>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</si>
  <si>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</si>
  <si>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t>OPEB-Plan's fiduciary net position as a % of total OPEB liability</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</si>
  <si>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</si>
  <si>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</si>
  <si>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https://efc.sog.unc.edu/reslib/item/north-carolina-water-and-wastewater-rates-dashboard#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</si>
  <si>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</si>
  <si>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</si>
  <si>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</si>
  <si>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</si>
  <si>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</si>
  <si>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</si>
  <si>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</si>
  <si>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This field must be completed in order to process your audit report</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</si>
  <si>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</si>
  <si>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</si>
  <si>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C-EF-Current liabilities (Inc. Def Rev, excl. BANS &amp; Comp Abs</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</si>
  <si>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</si>
  <si>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</si>
  <si>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</si>
  <si>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</si>
  <si>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Introduction to the Unit Data from Audit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</si>
  <si>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</si>
  <si>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</si>
  <si>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</si>
  <si>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</si>
  <si>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</si>
  <si>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</si>
  <si>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</si>
  <si>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</si>
  <si>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</si>
  <si>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Links to Websites that provide financial data and ratios for Municipalities and Counties</t>
  </si>
  <si>
    <t>If you have any questions, please call 919-814-4299.</t>
  </si>
  <si>
    <t xml:space="preserve">Date       </t>
  </si>
  <si>
    <t>unit code must be completed</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</si>
  <si>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</si>
  <si>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</si>
  <si>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Statement of Net Position - combined totals from all Proprietary Funds</t>
  </si>
  <si>
    <t>Combined Totals of all Proprietary Funds - Amount of Inventories and Prepaids in current assets</t>
  </si>
  <si>
    <t xml:space="preserve">All unrestricted Cash and investments. 
Exclude restricted cash and cash held by a third party. </t>
  </si>
  <si>
    <t xml:space="preserve">Unit's Share of Net Pension Liability ($s)
- unit of government is a participating employer in the State's TSERS (Teachers' and State Employees' Retirement System) or the LGERS (Local Governmental Employees' Retirement System).  </t>
  </si>
  <si>
    <t>If unit is an employer participant in one of the State Cost Sharing Plans rows 20 - 22 should be blank.  Unless they have an additional single employer plan.</t>
  </si>
  <si>
    <t>Funds Statements - Enterprise</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</si>
  <si>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</si>
  <si>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</si>
  <si>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</si>
  <si>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</si>
  <si>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</si>
  <si>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10/27/2020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</si>
</sst>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s>
  <fonts count="110"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b/>
      <sz val="11"/>
      <color indexed="8"/>
      <name val="Century Schoolbook"/>
      <family val="1"/>
    </font>
    <font>
      <b/>
      <sz val="11"/>
      <name val="Century Schoolbook"/>
      <family val="1"/>
    </font>
    <font>
      <sz val="8"/>
      <name val="Arial"/>
      <family val="2"/>
    </font>
    <font>
      <sz val="10"/>
      <name val="Arial"/>
      <family val="2"/>
    </font>
    <font>
      <sz val="12"/>
      <name val="Garamond"/>
      <family val="1"/>
    </font>
    <font>
      <b/>
      <sz val="10"/>
      <color indexed="8"/>
      <name val="Century Schoolbook"/>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0"/>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4"/>
      <color theme="1"/>
      <name val="Calibri"/>
      <family val="2"/>
      <scheme val="minor"/>
    </font>
    <font>
      <b/>
      <sz val="11"/>
      <color theme="1"/>
      <name val="Century Schoolbook"/>
      <family val="1"/>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b/>
      <sz val="16"/>
      <color theme="1"/>
      <name val="Calibri"/>
      <family val="2"/>
      <scheme val="minor"/>
    </font>
    <font>
      <b/>
      <sz val="11"/>
      <color theme="1"/>
      <name val="Garamond"/>
      <family val="1"/>
    </font>
    <font>
      <sz val="11"/>
      <name val="Calibri"/>
      <family val="2"/>
      <scheme val="minor"/>
    </font>
    <font>
      <b/>
      <sz val="9"/>
      <color theme="1"/>
      <name val="Century Schoolbook"/>
      <family val="1"/>
    </font>
    <font>
      <sz val="10"/>
      <color theme="1"/>
      <name val="Century Schoolbook"/>
      <family val="1"/>
    </font>
    <font>
      <sz val="11"/>
      <color rgb="FFC00000"/>
      <name val="Calibri"/>
      <family val="2"/>
      <scheme val="minor"/>
    </font>
    <font>
      <sz val="9"/>
      <color theme="1"/>
      <name val="Century Schoolbook"/>
      <family val="1"/>
    </font>
    <font>
      <sz val="9"/>
      <name val="Calibri"/>
      <family val="2"/>
      <scheme val="minor"/>
    </font>
    <font>
      <sz val="8"/>
      <color theme="1"/>
      <name val="Calibri"/>
      <family val="2"/>
      <scheme val="minor"/>
    </font>
    <font>
      <sz val="8"/>
      <color theme="1"/>
      <name val="Century Schoolbook"/>
      <family val="1"/>
    </font>
    <font>
      <b/>
      <sz val="18"/>
      <color theme="1"/>
      <name val="Calibri"/>
      <family val="2"/>
      <scheme val="minor"/>
    </font>
    <font>
      <sz val="10"/>
      <color rgb="FFFF0000"/>
      <name val="Calibri"/>
      <family val="2"/>
      <scheme val="minor"/>
    </font>
    <font>
      <b/>
      <sz val="11"/>
      <name val="Calibri"/>
      <family val="2"/>
      <scheme val="minor"/>
    </font>
    <font>
      <sz val="28"/>
      <color theme="1"/>
      <name val="Calibri"/>
      <family val="2"/>
      <scheme val="minor"/>
    </font>
    <font>
      <b/>
      <sz val="9"/>
      <name val="Calibri"/>
      <family val="2"/>
      <scheme val="minor"/>
    </font>
    <font>
      <b/>
      <sz val="10"/>
      <color theme="1"/>
      <name val="Century Schoolbook"/>
      <family val="2"/>
    </font>
    <font>
      <b/>
      <sz val="10"/>
      <color indexed="8"/>
      <name val="Calibri"/>
      <family val="2"/>
      <scheme val="minor"/>
    </font>
    <font>
      <sz val="11"/>
      <color indexed="8"/>
      <name val="Calibri"/>
      <family val="2"/>
      <scheme val="minor"/>
    </font>
    <font>
      <b/>
      <sz val="20"/>
      <color theme="1"/>
      <name val="Calibri"/>
      <family val="2"/>
      <scheme val="minor"/>
    </font>
    <font>
      <b/>
      <i/>
      <u/>
      <sz val="10"/>
      <color theme="1"/>
      <name val="Times New Roman"/>
      <family val="1"/>
    </font>
    <font>
      <sz val="9"/>
      <color rgb="FFFF0000"/>
      <name val="Calibri"/>
      <family val="2"/>
      <scheme val="minor"/>
    </font>
    <font>
      <b/>
      <sz val="11"/>
      <color theme="5" tint="-0.249977111117893"/>
      <name val="Calibri"/>
      <family val="2"/>
      <scheme val="minor"/>
    </font>
    <font>
      <b/>
      <sz val="16"/>
      <color theme="1"/>
      <name val="Century Schoolbook"/>
      <family val="1"/>
    </font>
    <font>
      <i/>
      <sz val="12"/>
      <name val="Cambria"/>
      <family val="1"/>
    </font>
    <font>
      <sz val="12"/>
      <color rgb="FFFF0000"/>
      <name val="Century Schoolbook"/>
      <family val="1"/>
    </font>
    <font>
      <i/>
      <sz val="12"/>
      <color theme="1"/>
      <name val="Century Schoolbook"/>
      <family val="1"/>
    </font>
    <font>
      <b/>
      <sz val="11"/>
      <color rgb="FFFF0000"/>
      <name val="Calibri"/>
      <family val="2"/>
      <scheme val="minor"/>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ambria"/>
      <family val="1"/>
    </font>
    <font>
      <i/>
      <sz val="14"/>
      <color theme="0"/>
      <name val="Century Schoolbook"/>
      <family val="1"/>
    </font>
    <font>
      <sz val="12"/>
      <color theme="0"/>
      <name val="Century Schoolbook"/>
      <family val="1"/>
    </font>
  </fonts>
  <fills count="38">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8" tint="0.59999389629810485"/>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style="double">
        <color indexed="64"/>
      </top>
      <bottom style="double">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style="thin">
        <color theme="3" tint="0.59996337778862885"/>
      </top>
      <bottom/>
      <diagonal/>
    </border>
    <border>
      <left style="thin">
        <color indexed="44"/>
      </left>
      <right style="thin">
        <color indexed="44"/>
      </right>
      <top style="thin">
        <color indexed="44"/>
      </top>
      <bottom style="thin">
        <color indexed="4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style="medium">
        <color indexed="64"/>
      </right>
      <top/>
      <bottom style="thin">
        <color indexed="64"/>
      </bottom>
      <diagonal/>
    </border>
    <border>
      <left/>
      <right style="thin">
        <color theme="3" tint="0.59996337778862885"/>
      </right>
      <top style="thin">
        <color theme="3" tint="0.59996337778862885"/>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theme="3" tint="0.59996337778862885"/>
      </top>
      <bottom/>
      <diagonal/>
    </border>
  </borders>
  <cellStyleXfs count="2177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1" fillId="3"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1" fillId="15" borderId="1" applyNumberFormat="0" applyAlignment="0" applyProtection="0"/>
    <xf numFmtId="0" fontId="21" fillId="15" borderId="1" applyNumberFormat="0" applyAlignment="0" applyProtection="0"/>
    <xf numFmtId="0" fontId="12" fillId="7" borderId="2" applyNumberFormat="0" applyAlignment="0" applyProtection="0"/>
    <xf numFmtId="0" fontId="12" fillId="7" borderId="2" applyNumberFormat="0" applyAlignment="0" applyProtection="0"/>
    <xf numFmtId="43" fontId="41"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3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3" fillId="0" borderId="0" applyFont="0" applyFill="0" applyBorder="0" applyAlignment="0" applyProtection="0"/>
    <xf numFmtId="43" fontId="39" fillId="0" borderId="0" applyFont="0" applyFill="0" applyBorder="0" applyAlignment="0" applyProtection="0"/>
    <xf numFmtId="43" fontId="43"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39"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3" fillId="0" borderId="0" applyFont="0" applyFill="0" applyBorder="0" applyAlignment="0" applyProtection="0"/>
    <xf numFmtId="44" fontId="43" fillId="0" borderId="0" applyFont="0" applyFill="0" applyBorder="0" applyAlignment="0" applyProtection="0"/>
    <xf numFmtId="44" fontId="39" fillId="0" borderId="0" applyFont="0" applyFill="0" applyBorder="0" applyAlignment="0" applyProtection="0"/>
    <xf numFmtId="44" fontId="41" fillId="0" borderId="0" applyFont="0" applyFill="0" applyBorder="0" applyAlignment="0" applyProtection="0"/>
    <xf numFmtId="44" fontId="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 fillId="12" borderId="1" applyNumberFormat="0" applyAlignment="0" applyProtection="0"/>
    <xf numFmtId="0" fontId="5" fillId="12" borderId="1" applyNumberFormat="0" applyAlignment="0" applyProtection="0"/>
    <xf numFmtId="0" fontId="22" fillId="0" borderId="6" applyNumberFormat="0" applyFill="0" applyAlignment="0" applyProtection="0"/>
    <xf numFmtId="0" fontId="22" fillId="0" borderId="6" applyNumberFormat="0" applyFill="0" applyAlignment="0" applyProtection="0"/>
    <xf numFmtId="0" fontId="6" fillId="19" borderId="0" applyNumberFormat="0" applyBorder="0" applyAlignment="0" applyProtection="0"/>
    <xf numFmtId="0" fontId="6" fillId="19"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3" fillId="0" borderId="0"/>
    <xf numFmtId="0" fontId="4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3" fillId="0" borderId="0"/>
    <xf numFmtId="0" fontId="4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 fillId="0" borderId="0"/>
    <xf numFmtId="0" fontId="23" fillId="0" borderId="0"/>
    <xf numFmtId="0" fontId="24" fillId="0" borderId="0"/>
    <xf numFmtId="0" fontId="23" fillId="0" borderId="0"/>
    <xf numFmtId="0" fontId="36" fillId="0" borderId="0"/>
    <xf numFmtId="0" fontId="32" fillId="0" borderId="0"/>
    <xf numFmtId="0" fontId="23" fillId="0" borderId="0"/>
    <xf numFmtId="0" fontId="23" fillId="0" borderId="0"/>
    <xf numFmtId="0" fontId="36" fillId="0" borderId="0"/>
    <xf numFmtId="0" fontId="23" fillId="0" borderId="0"/>
    <xf numFmtId="0" fontId="36" fillId="0" borderId="0"/>
    <xf numFmtId="0" fontId="23" fillId="0" borderId="0"/>
    <xf numFmtId="0" fontId="36" fillId="0" borderId="0"/>
    <xf numFmtId="0" fontId="23" fillId="0" borderId="0"/>
    <xf numFmtId="0" fontId="36" fillId="0" borderId="0"/>
    <xf numFmtId="0" fontId="23" fillId="0" borderId="0"/>
    <xf numFmtId="0" fontId="23" fillId="0" borderId="0"/>
    <xf numFmtId="0" fontId="36" fillId="0" borderId="0"/>
    <xf numFmtId="0" fontId="23" fillId="0" borderId="0"/>
    <xf numFmtId="0" fontId="23" fillId="0" borderId="0"/>
    <xf numFmtId="0" fontId="36" fillId="0" borderId="0"/>
    <xf numFmtId="0" fontId="23" fillId="0" borderId="0"/>
    <xf numFmtId="0" fontId="36" fillId="0" borderId="0"/>
    <xf numFmtId="0" fontId="23" fillId="0" borderId="0"/>
    <xf numFmtId="0" fontId="36" fillId="0" borderId="0"/>
    <xf numFmtId="0" fontId="23" fillId="0" borderId="0"/>
    <xf numFmtId="0" fontId="36" fillId="0" borderId="0"/>
    <xf numFmtId="0" fontId="23" fillId="0" borderId="0"/>
    <xf numFmtId="0" fontId="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4" fillId="0" borderId="0"/>
    <xf numFmtId="0" fontId="2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3" fillId="0" borderId="0"/>
    <xf numFmtId="0" fontId="24" fillId="0" borderId="0"/>
    <xf numFmtId="0" fontId="29" fillId="0" borderId="0"/>
    <xf numFmtId="0" fontId="15" fillId="0" borderId="0"/>
    <xf numFmtId="0" fontId="33" fillId="0" borderId="0"/>
    <xf numFmtId="0" fontId="15"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15" fillId="0" borderId="0"/>
    <xf numFmtId="0" fontId="37" fillId="0" borderId="0"/>
    <xf numFmtId="0" fontId="15"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24" fillId="0" borderId="0"/>
    <xf numFmtId="0" fontId="23" fillId="0" borderId="0"/>
    <xf numFmtId="0" fontId="23" fillId="0" borderId="0"/>
    <xf numFmtId="0" fontId="15" fillId="0" borderId="0"/>
    <xf numFmtId="0" fontId="33" fillId="0" borderId="0"/>
    <xf numFmtId="0" fontId="15"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15" fillId="0" borderId="0"/>
    <xf numFmtId="0" fontId="37" fillId="0" borderId="0"/>
    <xf numFmtId="0" fontId="15" fillId="0" borderId="0"/>
    <xf numFmtId="0" fontId="15" fillId="0" borderId="0"/>
    <xf numFmtId="0" fontId="37" fillId="0" borderId="0"/>
    <xf numFmtId="0" fontId="15" fillId="0" borderId="0"/>
    <xf numFmtId="0" fontId="37" fillId="0" borderId="0"/>
    <xf numFmtId="0" fontId="15" fillId="0" borderId="0"/>
    <xf numFmtId="0" fontId="23" fillId="0" borderId="0"/>
    <xf numFmtId="0" fontId="37" fillId="0" borderId="0"/>
    <xf numFmtId="0" fontId="15" fillId="0" borderId="0"/>
    <xf numFmtId="0" fontId="37" fillId="0" borderId="0"/>
    <xf numFmtId="0" fontId="15" fillId="0" borderId="0"/>
    <xf numFmtId="0" fontId="36" fillId="0" borderId="0"/>
    <xf numFmtId="0" fontId="32" fillId="0" borderId="0"/>
    <xf numFmtId="0" fontId="23" fillId="0" borderId="0"/>
    <xf numFmtId="0" fontId="23" fillId="0" borderId="0"/>
    <xf numFmtId="0" fontId="36" fillId="0" borderId="0"/>
    <xf numFmtId="0" fontId="23" fillId="0" borderId="0"/>
    <xf numFmtId="0" fontId="36" fillId="0" borderId="0"/>
    <xf numFmtId="0" fontId="23" fillId="0" borderId="0"/>
    <xf numFmtId="0" fontId="36" fillId="0" borderId="0"/>
    <xf numFmtId="0" fontId="23" fillId="0" borderId="0"/>
    <xf numFmtId="0" fontId="36" fillId="0" borderId="0"/>
    <xf numFmtId="0" fontId="23" fillId="0" borderId="0"/>
    <xf numFmtId="0" fontId="23" fillId="0" borderId="0"/>
    <xf numFmtId="0" fontId="36" fillId="0" borderId="0"/>
    <xf numFmtId="0" fontId="23" fillId="0" borderId="0"/>
    <xf numFmtId="0" fontId="23" fillId="0" borderId="0"/>
    <xf numFmtId="0" fontId="36" fillId="0" borderId="0"/>
    <xf numFmtId="0" fontId="23" fillId="0" borderId="0"/>
    <xf numFmtId="0" fontId="36" fillId="0" borderId="0"/>
    <xf numFmtId="0" fontId="23" fillId="0" borderId="0"/>
    <xf numFmtId="0" fontId="23" fillId="0" borderId="0"/>
    <xf numFmtId="0" fontId="23" fillId="0" borderId="0"/>
    <xf numFmtId="0" fontId="36" fillId="0" borderId="0"/>
    <xf numFmtId="0" fontId="36" fillId="0" borderId="0"/>
    <xf numFmtId="0" fontId="23" fillId="0" borderId="0"/>
    <xf numFmtId="0" fontId="41" fillId="0" borderId="0"/>
    <xf numFmtId="0" fontId="36" fillId="0" borderId="0"/>
    <xf numFmtId="0" fontId="23" fillId="0" borderId="0"/>
    <xf numFmtId="0" fontId="23" fillId="0" borderId="0"/>
    <xf numFmtId="0" fontId="23" fillId="0" borderId="0"/>
    <xf numFmtId="0" fontId="41" fillId="0" borderId="0"/>
    <xf numFmtId="0" fontId="41" fillId="0" borderId="0"/>
    <xf numFmtId="0" fontId="23" fillId="0" borderId="0"/>
    <xf numFmtId="0" fontId="41" fillId="0" borderId="0"/>
    <xf numFmtId="0" fontId="23" fillId="0" borderId="0"/>
    <xf numFmtId="0" fontId="41" fillId="0" borderId="0"/>
    <xf numFmtId="0" fontId="41" fillId="0" borderId="0"/>
    <xf numFmtId="0" fontId="36" fillId="0" borderId="0"/>
    <xf numFmtId="0" fontId="23" fillId="0" borderId="0"/>
    <xf numFmtId="0" fontId="23" fillId="0" borderId="0"/>
    <xf numFmtId="0" fontId="41" fillId="0" borderId="0"/>
    <xf numFmtId="0" fontId="41" fillId="0" borderId="0"/>
    <xf numFmtId="0" fontId="41" fillId="0" borderId="0"/>
    <xf numFmtId="0" fontId="41" fillId="0" borderId="0"/>
    <xf numFmtId="0" fontId="41" fillId="0" borderId="0"/>
    <xf numFmtId="0" fontId="41" fillId="0" borderId="0"/>
    <xf numFmtId="0" fontId="23" fillId="0" borderId="0"/>
    <xf numFmtId="0" fontId="15" fillId="0" borderId="0"/>
    <xf numFmtId="0" fontId="27" fillId="0" borderId="0"/>
    <xf numFmtId="0" fontId="26" fillId="0" borderId="0"/>
    <xf numFmtId="0" fontId="26" fillId="0" borderId="0"/>
    <xf numFmtId="0" fontId="37" fillId="0" borderId="0"/>
    <xf numFmtId="0" fontId="15" fillId="0" borderId="0"/>
    <xf numFmtId="0" fontId="29" fillId="0" borderId="0"/>
    <xf numFmtId="0" fontId="15" fillId="0" borderId="0"/>
    <xf numFmtId="0" fontId="33" fillId="0" borderId="0"/>
    <xf numFmtId="0" fontId="15"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15" fillId="0" borderId="0"/>
    <xf numFmtId="0" fontId="37" fillId="0" borderId="0"/>
    <xf numFmtId="0" fontId="15"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15" fillId="0" borderId="0"/>
    <xf numFmtId="0" fontId="33" fillId="0" borderId="0"/>
    <xf numFmtId="0" fontId="15"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15" fillId="0" borderId="0"/>
    <xf numFmtId="0" fontId="37" fillId="0" borderId="0"/>
    <xf numFmtId="0" fontId="15" fillId="0" borderId="0"/>
    <xf numFmtId="0" fontId="15" fillId="0" borderId="0"/>
    <xf numFmtId="0" fontId="37" fillId="0" borderId="0"/>
    <xf numFmtId="0" fontId="15" fillId="0" borderId="0"/>
    <xf numFmtId="0" fontId="37" fillId="0" borderId="0"/>
    <xf numFmtId="0" fontId="15" fillId="0" borderId="0"/>
    <xf numFmtId="0" fontId="37" fillId="0" borderId="0"/>
    <xf numFmtId="0" fontId="15" fillId="0" borderId="0"/>
    <xf numFmtId="0" fontId="15" fillId="0" borderId="0"/>
    <xf numFmtId="0" fontId="15" fillId="0" borderId="0"/>
    <xf numFmtId="0" fontId="37" fillId="0" borderId="0"/>
    <xf numFmtId="0" fontId="15" fillId="0" borderId="0"/>
    <xf numFmtId="0" fontId="15" fillId="0" borderId="0"/>
    <xf numFmtId="0" fontId="37" fillId="0" borderId="0"/>
    <xf numFmtId="0" fontId="15" fillId="0" borderId="0"/>
    <xf numFmtId="0" fontId="23" fillId="0" borderId="0"/>
    <xf numFmtId="0" fontId="37" fillId="0" borderId="0"/>
    <xf numFmtId="0" fontId="15" fillId="0" borderId="0"/>
    <xf numFmtId="0" fontId="15" fillId="0" borderId="0"/>
    <xf numFmtId="0" fontId="26" fillId="0" borderId="0"/>
    <xf numFmtId="0" fontId="41" fillId="0" borderId="0"/>
    <xf numFmtId="0" fontId="41" fillId="0" borderId="0"/>
    <xf numFmtId="0" fontId="41" fillId="0" borderId="0"/>
    <xf numFmtId="0" fontId="41" fillId="0" borderId="0"/>
    <xf numFmtId="0" fontId="27" fillId="0" borderId="0"/>
    <xf numFmtId="0" fontId="26" fillId="0" borderId="0"/>
    <xf numFmtId="0" fontId="34" fillId="0" borderId="0"/>
    <xf numFmtId="0" fontId="26" fillId="0" borderId="0"/>
    <xf numFmtId="0" fontId="26" fillId="0" borderId="0"/>
    <xf numFmtId="0" fontId="38" fillId="0" borderId="0"/>
    <xf numFmtId="0" fontId="26" fillId="0" borderId="0"/>
    <xf numFmtId="0" fontId="38" fillId="0" borderId="0"/>
    <xf numFmtId="0" fontId="26" fillId="0" borderId="0"/>
    <xf numFmtId="0" fontId="38" fillId="0" borderId="0"/>
    <xf numFmtId="0" fontId="26" fillId="0" borderId="0"/>
    <xf numFmtId="0" fontId="38" fillId="0" borderId="0"/>
    <xf numFmtId="0" fontId="26" fillId="0" borderId="0"/>
    <xf numFmtId="0" fontId="26" fillId="0" borderId="0"/>
    <xf numFmtId="0" fontId="38" fillId="0" borderId="0"/>
    <xf numFmtId="0" fontId="26" fillId="0" borderId="0"/>
    <xf numFmtId="0" fontId="26" fillId="0" borderId="0"/>
    <xf numFmtId="0" fontId="38" fillId="0" borderId="0"/>
    <xf numFmtId="0" fontId="26" fillId="0" borderId="0"/>
    <xf numFmtId="0" fontId="38" fillId="0" borderId="0"/>
    <xf numFmtId="0" fontId="2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 fillId="0" borderId="0"/>
    <xf numFmtId="0" fontId="38" fillId="0" borderId="0"/>
    <xf numFmtId="0" fontId="38" fillId="0" borderId="0"/>
    <xf numFmtId="0" fontId="26" fillId="0" borderId="0"/>
    <xf numFmtId="0" fontId="41" fillId="0" borderId="0"/>
    <xf numFmtId="0" fontId="38" fillId="0" borderId="0"/>
    <xf numFmtId="0" fontId="26" fillId="0" borderId="0"/>
    <xf numFmtId="0" fontId="26" fillId="0" borderId="0"/>
    <xf numFmtId="0" fontId="26" fillId="0" borderId="0"/>
    <xf numFmtId="0" fontId="26" fillId="0" borderId="0"/>
    <xf numFmtId="0" fontId="26" fillId="0" borderId="0"/>
    <xf numFmtId="0" fontId="41" fillId="0" borderId="0"/>
    <xf numFmtId="0" fontId="41" fillId="0" borderId="0"/>
    <xf numFmtId="0" fontId="26" fillId="0" borderId="0"/>
    <xf numFmtId="0" fontId="41" fillId="0" borderId="0"/>
    <xf numFmtId="0" fontId="41" fillId="0" borderId="0"/>
    <xf numFmtId="0" fontId="38" fillId="0" borderId="0"/>
    <xf numFmtId="0" fontId="26" fillId="0" borderId="0"/>
    <xf numFmtId="0" fontId="26"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3" fillId="0" borderId="0"/>
    <xf numFmtId="0" fontId="43" fillId="0" borderId="0"/>
    <xf numFmtId="0" fontId="43" fillId="0" borderId="0"/>
    <xf numFmtId="0" fontId="41" fillId="0" borderId="0"/>
    <xf numFmtId="0" fontId="41" fillId="0" borderId="0"/>
    <xf numFmtId="0" fontId="43" fillId="0" borderId="0"/>
    <xf numFmtId="3" fontId="7" fillId="0" borderId="0"/>
    <xf numFmtId="0" fontId="15" fillId="5" borderId="7" applyNumberFormat="0" applyFont="0" applyAlignment="0" applyProtection="0"/>
    <xf numFmtId="0" fontId="15" fillId="5" borderId="7" applyNumberFormat="0" applyFont="0" applyAlignment="0" applyProtection="0"/>
    <xf numFmtId="0" fontId="37" fillId="5" borderId="7" applyNumberFormat="0" applyFont="0" applyAlignment="0" applyProtection="0"/>
    <xf numFmtId="0" fontId="15" fillId="5" borderId="7" applyNumberFormat="0" applyFont="0" applyAlignment="0" applyProtection="0"/>
    <xf numFmtId="0" fontId="15" fillId="5" borderId="7" applyNumberFormat="0" applyFont="0" applyAlignment="0" applyProtection="0"/>
    <xf numFmtId="0" fontId="14" fillId="15" borderId="8" applyNumberFormat="0" applyAlignment="0" applyProtection="0"/>
    <xf numFmtId="0" fontId="14" fillId="15" borderId="8" applyNumberFormat="0" applyAlignment="0" applyProtection="0"/>
    <xf numFmtId="9" fontId="27" fillId="0" borderId="0" applyFont="0" applyFill="0" applyBorder="0" applyAlignment="0" applyProtection="0"/>
    <xf numFmtId="9" fontId="26" fillId="0" borderId="0" applyFont="0" applyFill="0" applyBorder="0" applyAlignment="0" applyProtection="0"/>
    <xf numFmtId="9" fontId="43" fillId="0" borderId="0" applyFont="0" applyFill="0" applyBorder="0" applyAlignment="0" applyProtection="0"/>
    <xf numFmtId="0" fontId="16" fillId="0" borderId="0" applyNumberFormat="0" applyFill="0" applyBorder="0" applyAlignment="0" applyProtection="0"/>
    <xf numFmtId="0" fontId="47" fillId="20" borderId="0" applyFont="0" applyBorder="0" applyAlignment="0">
      <alignment horizontal="center" wrapText="1"/>
    </xf>
    <xf numFmtId="0" fontId="47" fillId="20" borderId="0" applyFont="0" applyBorder="0" applyAlignment="0">
      <alignment horizontal="center" wrapText="1"/>
    </xf>
    <xf numFmtId="0" fontId="40"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36" fillId="0" borderId="0"/>
    <xf numFmtId="0" fontId="23" fillId="0" borderId="0"/>
    <xf numFmtId="0" fontId="23" fillId="0" borderId="0"/>
    <xf numFmtId="0" fontId="15" fillId="0" borderId="0"/>
    <xf numFmtId="0" fontId="23" fillId="0" borderId="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39" fillId="0" borderId="0" applyFont="0" applyFill="0" applyBorder="0" applyAlignment="0" applyProtection="0"/>
    <xf numFmtId="43" fontId="1" fillId="0" borderId="0" applyFont="0" applyFill="0" applyBorder="0" applyAlignment="0" applyProtection="0"/>
    <xf numFmtId="44" fontId="39" fillId="0" borderId="0" applyFont="0" applyFill="0" applyBorder="0" applyAlignment="0" applyProtection="0"/>
    <xf numFmtId="0" fontId="41" fillId="0" borderId="0"/>
    <xf numFmtId="0" fontId="41" fillId="0" borderId="0"/>
    <xf numFmtId="0" fontId="41" fillId="0" borderId="0"/>
    <xf numFmtId="0" fontId="36" fillId="0" borderId="0"/>
    <xf numFmtId="0" fontId="36" fillId="0" borderId="0"/>
    <xf numFmtId="0" fontId="36" fillId="0" borderId="0"/>
    <xf numFmtId="0" fontId="41" fillId="0" borderId="0"/>
    <xf numFmtId="0" fontId="41"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41" fillId="0" borderId="0"/>
    <xf numFmtId="0" fontId="37" fillId="0" borderId="0"/>
    <xf numFmtId="0" fontId="37" fillId="0" borderId="0"/>
    <xf numFmtId="0" fontId="37" fillId="0" borderId="0"/>
    <xf numFmtId="0" fontId="37" fillId="0" borderId="0"/>
    <xf numFmtId="0" fontId="38" fillId="0" borderId="0"/>
    <xf numFmtId="0" fontId="41" fillId="0" borderId="0"/>
    <xf numFmtId="0" fontId="38" fillId="0" borderId="0"/>
    <xf numFmtId="0" fontId="41" fillId="0" borderId="0"/>
    <xf numFmtId="0" fontId="41" fillId="0" borderId="0"/>
    <xf numFmtId="0" fontId="36" fillId="0" borderId="0"/>
    <xf numFmtId="0" fontId="23" fillId="0" borderId="0"/>
    <xf numFmtId="0" fontId="37"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6" fillId="0" borderId="0"/>
    <xf numFmtId="0" fontId="2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7" fillId="0" borderId="0"/>
    <xf numFmtId="0" fontId="15" fillId="0" borderId="0"/>
    <xf numFmtId="0" fontId="37" fillId="0" borderId="0"/>
    <xf numFmtId="0" fontId="15" fillId="0" borderId="0"/>
    <xf numFmtId="0" fontId="23" fillId="0" borderId="0"/>
    <xf numFmtId="0" fontId="41" fillId="0" borderId="0"/>
    <xf numFmtId="0" fontId="41" fillId="0" borderId="0"/>
    <xf numFmtId="0" fontId="41" fillId="0" borderId="0"/>
    <xf numFmtId="0" fontId="41" fillId="0" borderId="0"/>
    <xf numFmtId="0" fontId="41" fillId="0" borderId="0"/>
    <xf numFmtId="0" fontId="41" fillId="0" borderId="0"/>
    <xf numFmtId="0" fontId="37" fillId="0" borderId="0"/>
    <xf numFmtId="0" fontId="15" fillId="0" borderId="0"/>
    <xf numFmtId="0" fontId="37" fillId="0" borderId="0"/>
    <xf numFmtId="0" fontId="15" fillId="0" borderId="0"/>
    <xf numFmtId="0" fontId="37" fillId="0" borderId="0"/>
    <xf numFmtId="0" fontId="41" fillId="0" borderId="0"/>
    <xf numFmtId="0" fontId="41" fillId="0" borderId="0"/>
    <xf numFmtId="0" fontId="41" fillId="0" borderId="0"/>
    <xf numFmtId="0" fontId="41" fillId="0" borderId="0"/>
    <xf numFmtId="0" fontId="38" fillId="0" borderId="0"/>
    <xf numFmtId="0" fontId="2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26" fillId="0" borderId="0"/>
    <xf numFmtId="0" fontId="26" fillId="0" borderId="0"/>
    <xf numFmtId="0" fontId="26" fillId="0" borderId="0"/>
    <xf numFmtId="0" fontId="36" fillId="0" borderId="0"/>
    <xf numFmtId="0" fontId="36" fillId="0" borderId="0"/>
    <xf numFmtId="0" fontId="36" fillId="0" borderId="0"/>
    <xf numFmtId="0" fontId="3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41" fillId="0" borderId="0"/>
    <xf numFmtId="43" fontId="41" fillId="0" borderId="0" applyFont="0" applyFill="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41" fillId="0" borderId="0"/>
    <xf numFmtId="0" fontId="11" fillId="8" borderId="0" applyNumberFormat="0" applyBorder="0" applyAlignment="0" applyProtection="0"/>
    <xf numFmtId="0" fontId="41" fillId="0" borderId="0"/>
    <xf numFmtId="0" fontId="11" fillId="8" borderId="0" applyNumberFormat="0" applyBorder="0" applyAlignment="0" applyProtection="0"/>
    <xf numFmtId="0" fontId="11" fillId="8"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41"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41" fillId="0" borderId="0"/>
    <xf numFmtId="0" fontId="23"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26" fillId="0" borderId="0"/>
    <xf numFmtId="0" fontId="26" fillId="0" borderId="0"/>
    <xf numFmtId="0" fontId="41" fillId="0" borderId="0"/>
    <xf numFmtId="0" fontId="26"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43" fontId="41" fillId="0" borderId="0" applyFont="0" applyFill="0" applyBorder="0" applyAlignment="0" applyProtection="0"/>
    <xf numFmtId="43" fontId="43"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6" fillId="0" borderId="0"/>
    <xf numFmtId="0" fontId="23" fillId="0" borderId="0"/>
    <xf numFmtId="0" fontId="3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 fillId="0" borderId="0"/>
    <xf numFmtId="0" fontId="37" fillId="0" borderId="0"/>
    <xf numFmtId="0" fontId="15" fillId="0" borderId="0"/>
    <xf numFmtId="0" fontId="37" fillId="0" borderId="0"/>
    <xf numFmtId="0" fontId="23" fillId="0" borderId="0"/>
    <xf numFmtId="0" fontId="36" fillId="0" borderId="0"/>
    <xf numFmtId="0" fontId="41" fillId="0" borderId="0"/>
    <xf numFmtId="0" fontId="36" fillId="0" borderId="0"/>
    <xf numFmtId="0" fontId="23" fillId="0" borderId="0"/>
    <xf numFmtId="0" fontId="41" fillId="0" borderId="0"/>
    <xf numFmtId="0" fontId="41" fillId="0" borderId="0"/>
    <xf numFmtId="0" fontId="41" fillId="0" borderId="0"/>
    <xf numFmtId="0" fontId="41" fillId="0" borderId="0"/>
    <xf numFmtId="0" fontId="41" fillId="0" borderId="0"/>
    <xf numFmtId="0" fontId="23"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 fillId="0" borderId="0"/>
    <xf numFmtId="0" fontId="37" fillId="0" borderId="0"/>
    <xf numFmtId="0" fontId="15" fillId="0" borderId="0"/>
    <xf numFmtId="0" fontId="37" fillId="0" borderId="0"/>
    <xf numFmtId="0" fontId="37" fillId="0" borderId="0"/>
    <xf numFmtId="0" fontId="41" fillId="0" borderId="0"/>
    <xf numFmtId="0" fontId="41" fillId="0" borderId="0"/>
    <xf numFmtId="0" fontId="41" fillId="0" borderId="0"/>
    <xf numFmtId="0" fontId="41" fillId="0" borderId="0"/>
    <xf numFmtId="0" fontId="26" fillId="0" borderId="0"/>
    <xf numFmtId="0" fontId="3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8" fillId="0" borderId="0"/>
    <xf numFmtId="0" fontId="26" fillId="0" borderId="0"/>
    <xf numFmtId="0" fontId="41" fillId="0" borderId="0"/>
    <xf numFmtId="0" fontId="41" fillId="0" borderId="0"/>
    <xf numFmtId="0" fontId="41" fillId="0" borderId="0"/>
    <xf numFmtId="0" fontId="41" fillId="0" borderId="0"/>
    <xf numFmtId="0" fontId="2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23" fillId="0" borderId="0"/>
    <xf numFmtId="0" fontId="37"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36" fillId="0" borderId="0"/>
    <xf numFmtId="0" fontId="36" fillId="0" borderId="0"/>
    <xf numFmtId="0" fontId="36" fillId="0" borderId="0"/>
    <xf numFmtId="0" fontId="3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23" fillId="0" borderId="0"/>
    <xf numFmtId="0" fontId="26" fillId="0" borderId="0"/>
    <xf numFmtId="0" fontId="23" fillId="0" borderId="0"/>
    <xf numFmtId="0" fontId="26" fillId="0" borderId="0"/>
    <xf numFmtId="0" fontId="26" fillId="0" borderId="0"/>
    <xf numFmtId="0" fontId="15" fillId="0" borderId="0"/>
    <xf numFmtId="0" fontId="15" fillId="0" borderId="0"/>
    <xf numFmtId="0" fontId="26" fillId="0" borderId="0"/>
    <xf numFmtId="0" fontId="15" fillId="0" borderId="0"/>
    <xf numFmtId="0" fontId="26" fillId="0" borderId="0"/>
    <xf numFmtId="0" fontId="23" fillId="0" borderId="0"/>
    <xf numFmtId="0" fontId="26" fillId="0" borderId="0"/>
    <xf numFmtId="0" fontId="15" fillId="0" borderId="0"/>
    <xf numFmtId="0" fontId="15" fillId="0" borderId="0"/>
    <xf numFmtId="0" fontId="23" fillId="0" borderId="0"/>
    <xf numFmtId="0" fontId="23" fillId="0" borderId="0"/>
    <xf numFmtId="0" fontId="15" fillId="0" borderId="0"/>
    <xf numFmtId="0" fontId="15" fillId="0" borderId="0"/>
    <xf numFmtId="0" fontId="15" fillId="0" borderId="0"/>
    <xf numFmtId="0" fontId="23" fillId="0" borderId="0"/>
    <xf numFmtId="0" fontId="15" fillId="0" borderId="0"/>
    <xf numFmtId="0" fontId="26" fillId="0" borderId="0"/>
    <xf numFmtId="0" fontId="23" fillId="0" borderId="0"/>
    <xf numFmtId="0" fontId="15" fillId="0" borderId="0"/>
    <xf numFmtId="0" fontId="26" fillId="0" borderId="0"/>
    <xf numFmtId="0" fontId="15" fillId="0" borderId="0"/>
    <xf numFmtId="0" fontId="23" fillId="0" borderId="0"/>
    <xf numFmtId="0" fontId="23" fillId="0" borderId="0"/>
    <xf numFmtId="0" fontId="15" fillId="0" borderId="0"/>
    <xf numFmtId="0" fontId="23" fillId="0" borderId="0"/>
    <xf numFmtId="0" fontId="15" fillId="0" borderId="0"/>
    <xf numFmtId="0" fontId="15" fillId="0" borderId="0"/>
    <xf numFmtId="0" fontId="23" fillId="0" borderId="0"/>
    <xf numFmtId="0" fontId="15" fillId="0" borderId="0"/>
    <xf numFmtId="0" fontId="23" fillId="0" borderId="0"/>
    <xf numFmtId="0" fontId="23" fillId="0" borderId="0"/>
    <xf numFmtId="0" fontId="15" fillId="0" borderId="0"/>
    <xf numFmtId="0" fontId="23" fillId="0" borderId="0"/>
    <xf numFmtId="0" fontId="15" fillId="0" borderId="0"/>
    <xf numFmtId="0" fontId="15" fillId="0" borderId="0"/>
    <xf numFmtId="0" fontId="15" fillId="0" borderId="0"/>
    <xf numFmtId="0" fontId="15" fillId="0" borderId="0"/>
    <xf numFmtId="0" fontId="26" fillId="0" borderId="0"/>
    <xf numFmtId="0" fontId="23"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23" fillId="0" borderId="0"/>
    <xf numFmtId="0" fontId="15" fillId="0" borderId="0"/>
    <xf numFmtId="0" fontId="15" fillId="0" borderId="0"/>
    <xf numFmtId="0" fontId="15" fillId="0" borderId="0"/>
    <xf numFmtId="0" fontId="26" fillId="0" borderId="0"/>
    <xf numFmtId="0" fontId="23" fillId="0" borderId="0"/>
    <xf numFmtId="0" fontId="26" fillId="0" borderId="0"/>
    <xf numFmtId="0" fontId="15" fillId="0" borderId="0"/>
    <xf numFmtId="0" fontId="23" fillId="0" borderId="0"/>
    <xf numFmtId="0" fontId="15" fillId="0" borderId="0"/>
    <xf numFmtId="0" fontId="15" fillId="0" borderId="0"/>
    <xf numFmtId="0" fontId="23"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23"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36"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43" fontId="41" fillId="0" borderId="0" applyFont="0" applyFill="0" applyBorder="0" applyAlignment="0" applyProtection="0"/>
    <xf numFmtId="0" fontId="41" fillId="0" borderId="0"/>
    <xf numFmtId="0" fontId="11" fillId="4" borderId="0" applyNumberFormat="0" applyBorder="0" applyAlignment="0" applyProtection="0"/>
    <xf numFmtId="43" fontId="43"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11" fillId="11" borderId="0" applyNumberFormat="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8"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7" borderId="0" applyNumberFormat="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4" borderId="0" applyNumberFormat="0" applyBorder="0" applyAlignment="0" applyProtection="0"/>
    <xf numFmtId="43" fontId="43"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7"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4" borderId="0" applyNumberFormat="0" applyBorder="0" applyAlignment="0" applyProtection="0"/>
    <xf numFmtId="0" fontId="11" fillId="4"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3" fillId="0" borderId="0"/>
    <xf numFmtId="0" fontId="23" fillId="0" borderId="0"/>
    <xf numFmtId="0" fontId="2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1" fillId="0" borderId="0"/>
    <xf numFmtId="0" fontId="41" fillId="0" borderId="0"/>
    <xf numFmtId="0" fontId="41" fillId="0" borderId="0"/>
    <xf numFmtId="0" fontId="41" fillId="0" borderId="0"/>
    <xf numFmtId="0" fontId="26" fillId="0" borderId="0"/>
    <xf numFmtId="0" fontId="26" fillId="0" borderId="0"/>
    <xf numFmtId="0" fontId="2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13"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5" fillId="5" borderId="7" applyNumberFormat="0" applyFont="0" applyAlignment="0" applyProtection="0"/>
    <xf numFmtId="0" fontId="15" fillId="5" borderId="7" applyNumberFormat="0" applyFont="0" applyAlignment="0" applyProtection="0"/>
    <xf numFmtId="0" fontId="11" fillId="4" borderId="0" applyNumberFormat="0" applyBorder="0" applyAlignment="0" applyProtection="0"/>
    <xf numFmtId="0" fontId="11" fillId="4" borderId="0" applyNumberFormat="0" applyBorder="0" applyAlignment="0" applyProtection="0"/>
    <xf numFmtId="0" fontId="11" fillId="8" borderId="0" applyNumberFormat="0" applyBorder="0" applyAlignment="0" applyProtection="0"/>
    <xf numFmtId="0" fontId="36" fillId="0" borderId="0"/>
    <xf numFmtId="0" fontId="36" fillId="0" borderId="0"/>
    <xf numFmtId="0" fontId="3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0" fontId="36" fillId="0" borderId="0"/>
    <xf numFmtId="0" fontId="3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36" fillId="0" borderId="0"/>
    <xf numFmtId="0" fontId="11" fillId="11" borderId="0" applyNumberFormat="0" applyBorder="0" applyAlignment="0" applyProtection="0"/>
    <xf numFmtId="0" fontId="38" fillId="0" borderId="0"/>
    <xf numFmtId="0" fontId="37" fillId="5" borderId="7" applyNumberFormat="0" applyFont="0" applyAlignment="0" applyProtection="0"/>
    <xf numFmtId="0" fontId="11" fillId="7" borderId="0" applyNumberFormat="0" applyBorder="0" applyAlignment="0" applyProtection="0"/>
    <xf numFmtId="0" fontId="11" fillId="8" borderId="0" applyNumberFormat="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1" fillId="4"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41" fillId="0" borderId="0"/>
    <xf numFmtId="0" fontId="41" fillId="0" borderId="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9" fontId="41" fillId="0" borderId="0" applyFont="0" applyFill="0" applyBorder="0" applyAlignment="0" applyProtection="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cellStyleXfs>
  <cellXfs count="441">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0" fillId="0" borderId="0" xfId="0" applyFill="1" applyAlignment="1" applyProtection="1">
      <alignment wrapText="1"/>
    </xf>
    <xf numFmtId="0" fontId="49" fillId="21" borderId="10" xfId="0" applyFont="1" applyFill="1" applyBorder="1" applyAlignment="1" applyProtection="1">
      <alignment horizontal="center" wrapText="1"/>
    </xf>
    <xf numFmtId="41" fontId="50" fillId="0" borderId="0" xfId="0" applyNumberFormat="1" applyFont="1" applyFill="1" applyAlignment="1" applyProtection="1">
      <alignment wrapText="1"/>
    </xf>
    <xf numFmtId="41" fontId="51" fillId="0" borderId="0" xfId="0" applyNumberFormat="1" applyFont="1" applyFill="1" applyAlignment="1" applyProtection="1">
      <alignment wrapText="1"/>
    </xf>
    <xf numFmtId="41" fontId="50" fillId="0" borderId="0" xfId="331" applyNumberFormat="1" applyFont="1" applyFill="1" applyAlignment="1" applyProtection="1">
      <alignment wrapText="1"/>
    </xf>
    <xf numFmtId="41" fontId="50" fillId="0" borderId="0" xfId="0" applyNumberFormat="1" applyFont="1" applyAlignment="1" applyProtection="1">
      <alignment wrapText="1"/>
    </xf>
    <xf numFmtId="41" fontId="50" fillId="21" borderId="11" xfId="0" applyNumberFormat="1" applyFont="1" applyFill="1" applyBorder="1" applyAlignment="1" applyProtection="1">
      <alignment wrapText="1"/>
    </xf>
    <xf numFmtId="41" fontId="50" fillId="21" borderId="12" xfId="0" applyNumberFormat="1" applyFont="1" applyFill="1" applyBorder="1" applyAlignment="1" applyProtection="1">
      <alignment wrapText="1"/>
    </xf>
    <xf numFmtId="164" fontId="49" fillId="21" borderId="12" xfId="331" applyNumberFormat="1" applyFont="1" applyFill="1" applyBorder="1" applyAlignment="1" applyProtection="1">
      <alignment horizontal="center" wrapText="1"/>
    </xf>
    <xf numFmtId="0" fontId="0" fillId="21" borderId="0" xfId="0" applyFill="1" applyAlignment="1" applyProtection="1">
      <alignment wrapText="1"/>
    </xf>
    <xf numFmtId="0" fontId="0" fillId="0" borderId="0" xfId="0" applyAlignment="1" applyProtection="1">
      <alignment wrapText="1"/>
      <protection locked="0"/>
    </xf>
    <xf numFmtId="0" fontId="52" fillId="0" borderId="0" xfId="0" applyFont="1" applyProtection="1"/>
    <xf numFmtId="0" fontId="47" fillId="0" borderId="0" xfId="0" applyFont="1" applyFill="1" applyBorder="1" applyAlignment="1" applyProtection="1">
      <alignment horizontal="center"/>
    </xf>
    <xf numFmtId="0" fontId="53" fillId="21" borderId="10" xfId="0" applyFont="1" applyFill="1" applyBorder="1" applyAlignment="1" applyProtection="1">
      <alignment horizontal="center" vertical="center" wrapText="1"/>
    </xf>
    <xf numFmtId="0" fontId="53" fillId="0" borderId="0" xfId="0" applyFont="1" applyFill="1" applyAlignment="1" applyProtection="1">
      <alignment horizontal="center" vertical="center"/>
    </xf>
    <xf numFmtId="0" fontId="53" fillId="0" borderId="0" xfId="0" applyFont="1" applyAlignment="1" applyProtection="1">
      <alignment horizontal="center" vertical="center"/>
    </xf>
    <xf numFmtId="0" fontId="53"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54" fillId="21" borderId="0" xfId="0" applyFont="1" applyFill="1" applyBorder="1" applyProtection="1"/>
    <xf numFmtId="0" fontId="53" fillId="21" borderId="14"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0" fillId="0" borderId="0" xfId="0" applyProtection="1">
      <protection locked="0"/>
    </xf>
    <xf numFmtId="0" fontId="53" fillId="21" borderId="0" xfId="0" applyFont="1" applyFill="1" applyBorder="1" applyAlignment="1" applyProtection="1">
      <alignment horizontal="center" vertical="center" wrapText="1"/>
    </xf>
    <xf numFmtId="0" fontId="49" fillId="21" borderId="0" xfId="0" applyFont="1" applyFill="1" applyBorder="1" applyAlignment="1" applyProtection="1">
      <alignment horizontal="center" wrapText="1"/>
    </xf>
    <xf numFmtId="0" fontId="56" fillId="0" borderId="0" xfId="0" applyFont="1" applyAlignment="1">
      <alignment vertical="center"/>
    </xf>
    <xf numFmtId="0" fontId="0" fillId="22" borderId="0" xfId="0" applyFill="1" applyProtection="1"/>
    <xf numFmtId="40" fontId="57" fillId="21" borderId="15" xfId="0" applyNumberFormat="1" applyFont="1" applyFill="1" applyBorder="1" applyProtection="1"/>
    <xf numFmtId="0" fontId="55" fillId="0" borderId="0" xfId="0" applyFont="1" applyFill="1" applyAlignment="1" applyProtection="1">
      <alignment horizontal="center" vertical="center"/>
    </xf>
    <xf numFmtId="0" fontId="58" fillId="23" borderId="0" xfId="0" applyFont="1" applyFill="1" applyAlignment="1" applyProtection="1">
      <alignment horizontal="left" vertical="center"/>
    </xf>
    <xf numFmtId="0" fontId="59" fillId="24" borderId="10" xfId="0" applyFont="1" applyFill="1" applyBorder="1" applyAlignment="1" applyProtection="1">
      <alignment horizontal="center" wrapText="1"/>
    </xf>
    <xf numFmtId="0" fontId="50" fillId="0" borderId="0" xfId="0" applyFont="1" applyAlignment="1" applyProtection="1">
      <alignment horizontal="left" wrapText="1"/>
    </xf>
    <xf numFmtId="0" fontId="50" fillId="0" borderId="0" xfId="0" applyFont="1" applyAlignment="1" applyProtection="1">
      <alignment horizontal="left" vertical="center" wrapText="1"/>
    </xf>
    <xf numFmtId="0" fontId="50" fillId="24" borderId="0" xfId="0" applyFont="1" applyFill="1" applyBorder="1" applyAlignment="1" applyProtection="1">
      <alignment horizontal="left" wrapText="1"/>
    </xf>
    <xf numFmtId="0" fontId="48" fillId="0" borderId="0" xfId="0" applyFont="1" applyAlignment="1" applyProtection="1">
      <alignment horizontal="center"/>
    </xf>
    <xf numFmtId="0" fontId="60" fillId="23" borderId="0" xfId="0" applyFont="1" applyFill="1" applyAlignment="1" applyProtection="1">
      <alignment vertical="center"/>
    </xf>
    <xf numFmtId="167" fontId="48" fillId="22" borderId="0" xfId="383" applyNumberFormat="1" applyFont="1" applyFill="1" applyProtection="1"/>
    <xf numFmtId="0" fontId="63" fillId="23"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4" fillId="25" borderId="0" xfId="0" applyFont="1" applyFill="1" applyAlignment="1" applyProtection="1">
      <alignment horizontal="center" wrapText="1"/>
    </xf>
    <xf numFmtId="0" fontId="65" fillId="21" borderId="10" xfId="0" applyFont="1" applyFill="1" applyBorder="1" applyAlignment="1" applyProtection="1">
      <alignment horizontal="center" wrapText="1"/>
    </xf>
    <xf numFmtId="0" fontId="65" fillId="21" borderId="0" xfId="0" applyFont="1" applyFill="1" applyBorder="1" applyAlignment="1" applyProtection="1">
      <alignment horizontal="center" wrapText="1"/>
    </xf>
    <xf numFmtId="0" fontId="66" fillId="0" borderId="0" xfId="0" applyFont="1" applyBorder="1" applyAlignment="1" applyProtection="1">
      <alignment wrapText="1"/>
    </xf>
    <xf numFmtId="0" fontId="0" fillId="0" borderId="0" xfId="0" applyFont="1" applyFill="1" applyProtection="1"/>
    <xf numFmtId="0" fontId="0" fillId="0" borderId="0" xfId="0" applyAlignment="1" applyProtection="1">
      <alignment wrapText="1"/>
      <protection locked="0"/>
    </xf>
    <xf numFmtId="0" fontId="0" fillId="0" borderId="0" xfId="0"/>
    <xf numFmtId="0" fontId="0" fillId="0" borderId="0" xfId="0" applyProtection="1"/>
    <xf numFmtId="41" fontId="51" fillId="0" borderId="0" xfId="0" applyNumberFormat="1" applyFont="1" applyFill="1" applyAlignment="1" applyProtection="1">
      <alignment wrapText="1"/>
    </xf>
    <xf numFmtId="0" fontId="53" fillId="0" borderId="0" xfId="0" applyFont="1" applyFill="1" applyAlignment="1" applyProtection="1">
      <alignment horizontal="center" vertical="center"/>
    </xf>
    <xf numFmtId="0" fontId="43" fillId="0" borderId="0" xfId="452"/>
    <xf numFmtId="0" fontId="67" fillId="26" borderId="0" xfId="452" applyFont="1" applyFill="1"/>
    <xf numFmtId="0" fontId="43" fillId="26" borderId="0" xfId="452" applyFill="1"/>
    <xf numFmtId="0" fontId="68" fillId="26" borderId="0" xfId="452" applyFont="1" applyFill="1"/>
    <xf numFmtId="0" fontId="68" fillId="0" borderId="0" xfId="452" applyFont="1" applyFill="1"/>
    <xf numFmtId="0" fontId="69" fillId="0" borderId="0" xfId="452" applyFont="1"/>
    <xf numFmtId="0" fontId="69" fillId="0" borderId="0" xfId="452" applyFont="1" applyAlignment="1">
      <alignment vertical="center"/>
    </xf>
    <xf numFmtId="0" fontId="70" fillId="0" borderId="16" xfId="452" applyFont="1" applyBorder="1" applyAlignment="1">
      <alignment horizontal="center"/>
    </xf>
    <xf numFmtId="0" fontId="70" fillId="0" borderId="17" xfId="452" applyFont="1" applyBorder="1" applyAlignment="1">
      <alignment horizontal="center" vertical="center" wrapText="1"/>
    </xf>
    <xf numFmtId="0" fontId="71" fillId="0" borderId="0" xfId="452" applyFont="1"/>
    <xf numFmtId="0" fontId="72" fillId="0" borderId="0" xfId="452" applyFont="1"/>
    <xf numFmtId="0" fontId="73" fillId="0" borderId="0" xfId="452" applyFont="1"/>
    <xf numFmtId="0" fontId="70" fillId="27" borderId="0" xfId="452" applyFont="1" applyFill="1"/>
    <xf numFmtId="0" fontId="43" fillId="27" borderId="0" xfId="452" applyFill="1"/>
    <xf numFmtId="0" fontId="72" fillId="27" borderId="0" xfId="452" applyFont="1" applyFill="1"/>
    <xf numFmtId="0" fontId="71" fillId="0" borderId="0" xfId="452" applyFont="1" applyAlignment="1">
      <alignment vertical="center"/>
    </xf>
    <xf numFmtId="0" fontId="74" fillId="0" borderId="0" xfId="452" applyFont="1"/>
    <xf numFmtId="0" fontId="70" fillId="0" borderId="0" xfId="452" applyFont="1"/>
    <xf numFmtId="0" fontId="70" fillId="0" borderId="0" xfId="452" applyFont="1" applyAlignment="1">
      <alignment horizontal="center"/>
    </xf>
    <xf numFmtId="0" fontId="48" fillId="0" borderId="0" xfId="452" applyFont="1"/>
    <xf numFmtId="10" fontId="70" fillId="0" borderId="18" xfId="452" applyNumberFormat="1" applyFont="1" applyBorder="1"/>
    <xf numFmtId="0" fontId="75" fillId="21" borderId="0" xfId="0" applyFont="1" applyFill="1" applyBorder="1" applyAlignment="1" applyProtection="1">
      <alignment horizontal="center"/>
    </xf>
    <xf numFmtId="0" fontId="43" fillId="0" borderId="0" xfId="452"/>
    <xf numFmtId="0" fontId="76" fillId="0" borderId="0" xfId="452" applyFont="1" applyFill="1" applyAlignment="1">
      <alignment wrapText="1"/>
    </xf>
    <xf numFmtId="0" fontId="53" fillId="21" borderId="15" xfId="0" applyFont="1" applyFill="1" applyBorder="1" applyAlignment="1" applyProtection="1">
      <alignment horizontal="left" vertical="center"/>
    </xf>
    <xf numFmtId="0" fontId="53" fillId="21" borderId="0" xfId="0" applyFont="1" applyFill="1" applyBorder="1" applyAlignment="1" applyProtection="1">
      <alignment horizontal="left" vertical="center"/>
    </xf>
    <xf numFmtId="41" fontId="51" fillId="28" borderId="0" xfId="0" applyNumberFormat="1" applyFont="1" applyFill="1" applyAlignment="1" applyProtection="1">
      <alignment wrapText="1"/>
    </xf>
    <xf numFmtId="0" fontId="55" fillId="28" borderId="0" xfId="0" applyFont="1" applyFill="1" applyAlignment="1" applyProtection="1">
      <alignment vertical="center"/>
    </xf>
    <xf numFmtId="0" fontId="0" fillId="0" borderId="0" xfId="0" applyNumberFormat="1" applyFont="1" applyFill="1" applyAlignment="1" applyProtection="1">
      <alignment vertical="center" wrapText="1"/>
    </xf>
    <xf numFmtId="0" fontId="53" fillId="28" borderId="0" xfId="0" applyFont="1" applyFill="1" applyAlignment="1" applyProtection="1">
      <alignment vertical="center"/>
    </xf>
    <xf numFmtId="0" fontId="49" fillId="28" borderId="0" xfId="0" applyFont="1" applyFill="1" applyAlignment="1" applyProtection="1"/>
    <xf numFmtId="164" fontId="41" fillId="28" borderId="0" xfId="331" applyNumberFormat="1" applyFont="1" applyFill="1" applyAlignment="1" applyProtection="1">
      <alignment vertical="center"/>
    </xf>
    <xf numFmtId="0" fontId="78" fillId="0" borderId="0" xfId="0" applyFont="1" applyAlignment="1" applyProtection="1">
      <alignment horizontal="center" vertical="center" wrapText="1"/>
    </xf>
    <xf numFmtId="164" fontId="41" fillId="28" borderId="0" xfId="331" applyNumberFormat="1" applyFont="1" applyFill="1" applyProtection="1"/>
    <xf numFmtId="41" fontId="50" fillId="28" borderId="0" xfId="331" applyNumberFormat="1" applyFont="1" applyFill="1" applyAlignment="1" applyProtection="1">
      <alignment wrapText="1"/>
    </xf>
    <xf numFmtId="0" fontId="0" fillId="0" borderId="0" xfId="0" applyFill="1" applyAlignment="1" applyProtection="1">
      <alignment wrapText="1"/>
      <protection locked="0"/>
    </xf>
    <xf numFmtId="0" fontId="79" fillId="0" borderId="0" xfId="0" applyFont="1" applyFill="1" applyAlignment="1" applyProtection="1">
      <alignment horizontal="center" vertical="center" wrapText="1"/>
    </xf>
    <xf numFmtId="0" fontId="80" fillId="0" borderId="0" xfId="0" applyNumberFormat="1" applyFont="1" applyFill="1" applyAlignment="1" applyProtection="1">
      <alignment vertical="center" wrapText="1"/>
    </xf>
    <xf numFmtId="0" fontId="0" fillId="28" borderId="0" xfId="0" applyNumberFormat="1" applyFill="1" applyAlignment="1" applyProtection="1">
      <alignment vertical="center" wrapText="1"/>
    </xf>
    <xf numFmtId="0" fontId="49" fillId="28" borderId="0" xfId="0" applyFont="1" applyFill="1" applyAlignment="1" applyProtection="1">
      <alignment vertical="center"/>
    </xf>
    <xf numFmtId="0" fontId="49" fillId="28" borderId="0" xfId="0" applyFont="1" applyFill="1" applyAlignment="1" applyProtection="1"/>
    <xf numFmtId="0" fontId="53" fillId="28" borderId="0" xfId="0" applyFont="1" applyFill="1" applyAlignment="1" applyProtection="1">
      <alignment horizontal="left" vertical="center"/>
    </xf>
    <xf numFmtId="0" fontId="55" fillId="28"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68" fillId="0" borderId="0" xfId="0" applyNumberFormat="1" applyFont="1" applyFill="1" applyAlignment="1" applyProtection="1">
      <alignment vertical="center" wrapText="1"/>
    </xf>
    <xf numFmtId="0" fontId="81" fillId="0" borderId="0" xfId="0" applyFont="1" applyFill="1" applyAlignment="1" applyProtection="1">
      <alignment horizontal="center" vertical="center" wrapText="1"/>
    </xf>
    <xf numFmtId="0" fontId="54" fillId="21" borderId="15" xfId="0" applyNumberFormat="1" applyFont="1" applyFill="1" applyBorder="1" applyAlignment="1" applyProtection="1">
      <alignment horizontal="center"/>
    </xf>
    <xf numFmtId="0" fontId="0" fillId="0" borderId="0" xfId="0"/>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82" fillId="0" borderId="0" xfId="331" applyNumberFormat="1" applyFont="1" applyFill="1" applyAlignment="1" applyProtection="1">
      <alignment horizontal="center" vertical="center" wrapText="1"/>
    </xf>
    <xf numFmtId="0" fontId="0" fillId="23" borderId="0" xfId="0" applyFont="1" applyFill="1" applyBorder="1" applyAlignment="1" applyProtection="1">
      <alignment vertical="center"/>
    </xf>
    <xf numFmtId="0" fontId="0" fillId="23" borderId="0" xfId="0" applyFill="1" applyBorder="1" applyProtection="1"/>
    <xf numFmtId="0" fontId="62" fillId="24" borderId="19" xfId="0" applyFont="1" applyFill="1" applyBorder="1" applyAlignment="1" applyProtection="1">
      <alignment horizontal="center" vertical="center" wrapText="1"/>
    </xf>
    <xf numFmtId="164" fontId="83" fillId="0" borderId="25" xfId="331" applyNumberFormat="1" applyFont="1" applyFill="1" applyBorder="1" applyAlignment="1" applyProtection="1">
      <alignment horizontal="center" vertical="center" wrapText="1"/>
    </xf>
    <xf numFmtId="0" fontId="83" fillId="0" borderId="23" xfId="331" applyNumberFormat="1" applyFont="1" applyFill="1" applyBorder="1" applyAlignment="1" applyProtection="1">
      <alignment horizontal="center" vertical="center" wrapText="1"/>
    </xf>
    <xf numFmtId="164" fontId="83" fillId="0" borderId="23" xfId="331" applyNumberFormat="1" applyFont="1" applyFill="1" applyBorder="1" applyAlignment="1" applyProtection="1">
      <alignment horizontal="center" vertical="center" wrapText="1"/>
    </xf>
    <xf numFmtId="0" fontId="65" fillId="21" borderId="10" xfId="0"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64" fillId="25" borderId="0" xfId="0" applyFont="1" applyFill="1" applyAlignment="1" applyProtection="1">
      <alignment horizontal="center" vertical="center"/>
    </xf>
    <xf numFmtId="0" fontId="0" fillId="0" borderId="24" xfId="0" applyNumberFormat="1" applyFont="1" applyFill="1" applyBorder="1" applyAlignment="1" applyProtection="1">
      <alignment horizontal="left" vertical="center" wrapText="1"/>
    </xf>
    <xf numFmtId="0" fontId="0" fillId="0" borderId="23" xfId="0" applyNumberFormat="1" applyFill="1" applyBorder="1" applyAlignment="1" applyProtection="1">
      <alignment horizontal="left" vertical="center" wrapText="1"/>
    </xf>
    <xf numFmtId="0" fontId="0" fillId="0" borderId="0" xfId="0" applyProtection="1"/>
    <xf numFmtId="0" fontId="0" fillId="0" borderId="24"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49" fillId="22" borderId="0" xfId="0" applyFont="1" applyFill="1" applyAlignment="1" applyProtection="1">
      <alignment vertical="center" wrapText="1"/>
    </xf>
    <xf numFmtId="0" fontId="49"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83" fillId="0" borderId="0" xfId="0" applyFont="1" applyProtection="1"/>
    <xf numFmtId="0" fontId="84" fillId="21" borderId="10" xfId="0" applyFont="1" applyFill="1" applyBorder="1" applyAlignment="1" applyProtection="1">
      <alignment horizontal="center" vertical="center" wrapText="1"/>
    </xf>
    <xf numFmtId="0" fontId="84" fillId="21" borderId="0" xfId="0" applyFont="1" applyFill="1" applyBorder="1" applyAlignment="1" applyProtection="1">
      <alignment horizontal="center" vertical="center" wrapText="1"/>
    </xf>
    <xf numFmtId="0" fontId="83" fillId="0" borderId="23" xfId="0" applyNumberFormat="1" applyFont="1" applyFill="1" applyBorder="1" applyAlignment="1" applyProtection="1">
      <alignment horizontal="left" vertical="center" wrapText="1"/>
    </xf>
    <xf numFmtId="0" fontId="83" fillId="0" borderId="24" xfId="0" applyNumberFormat="1" applyFont="1" applyFill="1" applyBorder="1" applyAlignment="1" applyProtection="1">
      <alignment horizontal="left" vertical="center" wrapText="1"/>
    </xf>
    <xf numFmtId="0" fontId="84" fillId="0" borderId="0" xfId="0" applyFont="1" applyAlignment="1" applyProtection="1">
      <alignment horizontal="center" vertical="center"/>
    </xf>
    <xf numFmtId="0" fontId="0" fillId="0" borderId="0" xfId="0" applyFont="1" applyFill="1" applyAlignment="1" applyProtection="1">
      <alignment vertical="center" wrapText="1"/>
    </xf>
    <xf numFmtId="164" fontId="85" fillId="29" borderId="15" xfId="331" applyNumberFormat="1" applyFont="1" applyFill="1" applyBorder="1" applyAlignment="1" applyProtection="1">
      <alignment horizontal="center" wrapText="1"/>
      <protection locked="0"/>
    </xf>
    <xf numFmtId="0" fontId="86" fillId="0" borderId="0" xfId="0" applyFont="1" applyFill="1" applyAlignment="1" applyProtection="1">
      <alignment wrapText="1"/>
    </xf>
    <xf numFmtId="0" fontId="65" fillId="21" borderId="20" xfId="0" applyFont="1" applyFill="1" applyBorder="1" applyAlignment="1" applyProtection="1">
      <alignment horizontal="center" wrapText="1"/>
    </xf>
    <xf numFmtId="0" fontId="49" fillId="0" borderId="0" xfId="0" applyFont="1" applyFill="1" applyBorder="1" applyAlignment="1" applyProtection="1">
      <alignment horizontal="center"/>
    </xf>
    <xf numFmtId="0" fontId="0" fillId="0" borderId="28" xfId="0" applyNumberFormat="1" applyFill="1" applyBorder="1" applyAlignment="1" applyProtection="1">
      <alignment horizontal="left" vertical="center" wrapText="1"/>
    </xf>
    <xf numFmtId="164" fontId="64" fillId="25" borderId="0" xfId="331" applyNumberFormat="1" applyFont="1" applyFill="1" applyAlignment="1" applyProtection="1">
      <alignment horizontal="center"/>
    </xf>
    <xf numFmtId="164" fontId="41" fillId="0" borderId="0" xfId="331" applyNumberFormat="1" applyFont="1" applyAlignment="1" applyProtection="1">
      <alignment vertical="center"/>
    </xf>
    <xf numFmtId="164" fontId="62" fillId="24" borderId="10" xfId="331" applyNumberFormat="1" applyFont="1" applyFill="1" applyBorder="1" applyAlignment="1" applyProtection="1">
      <alignment horizontal="center" wrapText="1"/>
    </xf>
    <xf numFmtId="164" fontId="41" fillId="0" borderId="0" xfId="331" applyNumberFormat="1" applyFont="1" applyProtection="1"/>
    <xf numFmtId="39" fontId="0" fillId="0" borderId="0" xfId="0" applyNumberFormat="1" applyProtection="1"/>
    <xf numFmtId="39" fontId="48" fillId="0" borderId="0" xfId="0" applyNumberFormat="1" applyFont="1" applyAlignment="1" applyProtection="1">
      <alignment horizontal="center"/>
    </xf>
    <xf numFmtId="39" fontId="49" fillId="21" borderId="0" xfId="0" applyNumberFormat="1" applyFont="1" applyFill="1" applyBorder="1" applyAlignment="1" applyProtection="1">
      <alignment horizontal="center" wrapText="1"/>
    </xf>
    <xf numFmtId="39" fontId="83" fillId="0" borderId="29" xfId="331" applyNumberFormat="1" applyFont="1" applyFill="1" applyBorder="1" applyAlignment="1" applyProtection="1">
      <alignment horizontal="center" vertical="center" wrapText="1"/>
    </xf>
    <xf numFmtId="0" fontId="48" fillId="0" borderId="0" xfId="0" applyFont="1" applyAlignment="1" applyProtection="1">
      <alignment horizontal="left" vertical="center" wrapText="1"/>
    </xf>
    <xf numFmtId="39" fontId="87" fillId="0" borderId="29" xfId="331" applyNumberFormat="1" applyFont="1" applyFill="1" applyBorder="1" applyAlignment="1" applyProtection="1">
      <alignment horizontal="center" vertical="center" wrapText="1"/>
    </xf>
    <xf numFmtId="0" fontId="49" fillId="0" borderId="0" xfId="0" applyFont="1" applyFill="1" applyAlignment="1" applyProtection="1">
      <alignment vertical="center" wrapText="1"/>
    </xf>
    <xf numFmtId="0" fontId="88" fillId="0" borderId="0" xfId="0" applyFont="1" applyProtection="1"/>
    <xf numFmtId="41" fontId="89" fillId="0" borderId="0" xfId="0" applyNumberFormat="1" applyFont="1" applyFill="1" applyAlignment="1" applyProtection="1">
      <alignment wrapText="1"/>
    </xf>
    <xf numFmtId="38" fontId="0" fillId="0" borderId="0" xfId="0" applyNumberFormat="1" applyFill="1" applyAlignment="1" applyProtection="1">
      <alignment wrapText="1"/>
      <protection locked="0"/>
    </xf>
    <xf numFmtId="39" fontId="65" fillId="30" borderId="0" xfId="0" applyNumberFormat="1" applyFont="1" applyFill="1" applyBorder="1" applyAlignment="1" applyProtection="1">
      <alignment horizontal="center" wrapText="1"/>
    </xf>
    <xf numFmtId="0" fontId="62" fillId="0" borderId="0" xfId="0" applyFont="1" applyAlignment="1" applyProtection="1">
      <alignment horizontal="center" vertical="center" wrapText="1"/>
    </xf>
    <xf numFmtId="0" fontId="88" fillId="0" borderId="0" xfId="0" applyFont="1" applyAlignment="1" applyProtection="1">
      <alignment horizontal="center" vertical="center"/>
    </xf>
    <xf numFmtId="0" fontId="48" fillId="31" borderId="0" xfId="0" applyFont="1" applyFill="1" applyProtection="1"/>
    <xf numFmtId="0" fontId="0" fillId="31" borderId="0" xfId="0" applyFill="1" applyAlignment="1" applyProtection="1">
      <alignment wrapText="1"/>
    </xf>
    <xf numFmtId="0" fontId="0" fillId="0" borderId="0" xfId="0" applyAlignment="1" applyProtection="1">
      <alignment vertical="center" wrapText="1"/>
    </xf>
    <xf numFmtId="0" fontId="0" fillId="0" borderId="0" xfId="0" applyFont="1" applyFill="1" applyAlignment="1" applyProtection="1">
      <alignment vertical="center" wrapText="1"/>
    </xf>
    <xf numFmtId="0" fontId="0" fillId="0" borderId="0" xfId="0" applyFont="1" applyFill="1" applyAlignment="1" applyProtection="1">
      <alignment horizontal="center" vertical="center"/>
    </xf>
    <xf numFmtId="0" fontId="83" fillId="0" borderId="0" xfId="0" applyFont="1" applyAlignment="1" applyProtection="1">
      <alignment horizontal="center" vertical="center" wrapText="1"/>
    </xf>
    <xf numFmtId="0" fontId="0" fillId="0" borderId="0" xfId="0" applyFont="1" applyFill="1" applyAlignment="1" applyProtection="1">
      <alignment vertical="center" wrapText="1"/>
      <protection locked="0"/>
    </xf>
    <xf numFmtId="0" fontId="83" fillId="0" borderId="0" xfId="0" applyFont="1" applyFill="1" applyAlignment="1" applyProtection="1">
      <alignment horizontal="center" vertical="center" wrapText="1"/>
    </xf>
    <xf numFmtId="39" fontId="0" fillId="0" borderId="0" xfId="0" applyNumberFormat="1" applyFill="1" applyProtection="1"/>
    <xf numFmtId="0" fontId="0" fillId="0" borderId="0" xfId="0" applyFill="1" applyProtection="1">
      <protection locked="0"/>
    </xf>
    <xf numFmtId="0" fontId="0" fillId="0" borderId="0" xfId="0" applyFill="1" applyProtection="1"/>
    <xf numFmtId="0" fontId="79" fillId="0" borderId="0" xfId="0" applyFont="1" applyFill="1" applyAlignment="1" applyProtection="1">
      <alignment horizontal="center" vertical="center" wrapText="1"/>
    </xf>
    <xf numFmtId="0" fontId="68" fillId="0" borderId="0" xfId="0" applyNumberFormat="1" applyFont="1" applyFill="1" applyAlignment="1" applyProtection="1">
      <alignment vertical="center" wrapText="1"/>
    </xf>
    <xf numFmtId="0" fontId="0" fillId="0" borderId="0" xfId="0" applyNumberFormat="1" applyFont="1" applyFill="1" applyAlignment="1" applyProtection="1">
      <alignment horizontal="center" vertical="center"/>
    </xf>
    <xf numFmtId="0" fontId="48" fillId="0" borderId="24"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1" fontId="35" fillId="20" borderId="0" xfId="452" applyNumberFormat="1" applyFont="1" applyFill="1" applyAlignment="1">
      <alignment horizontal="left"/>
    </xf>
    <xf numFmtId="1" fontId="90" fillId="20" borderId="0" xfId="452" applyNumberFormat="1" applyFont="1" applyFill="1" applyAlignment="1">
      <alignment horizontal="left"/>
    </xf>
    <xf numFmtId="1" fontId="62" fillId="20" borderId="0" xfId="452" applyNumberFormat="1" applyFont="1" applyFill="1" applyAlignment="1" applyProtection="1">
      <alignment horizontal="left" vertical="center"/>
    </xf>
    <xf numFmtId="1" fontId="91" fillId="20" borderId="0" xfId="452" applyNumberFormat="1" applyFont="1" applyFill="1" applyAlignment="1" applyProtection="1">
      <alignment horizontal="left" vertical="center"/>
    </xf>
    <xf numFmtId="1" fontId="91" fillId="20" borderId="0" xfId="452" applyNumberFormat="1" applyFont="1" applyFill="1" applyAlignment="1" applyProtection="1">
      <alignment horizontal="left" vertical="center" wrapText="1"/>
    </xf>
    <xf numFmtId="0" fontId="93" fillId="0" borderId="0" xfId="0" applyFont="1" applyFill="1" applyAlignment="1" applyProtection="1">
      <alignment horizontal="right"/>
    </xf>
    <xf numFmtId="38" fontId="77" fillId="0" borderId="0" xfId="331" applyNumberFormat="1" applyFont="1" applyFill="1" applyAlignment="1" applyProtection="1">
      <alignment horizontal="center" vertical="center" wrapText="1"/>
    </xf>
    <xf numFmtId="40" fontId="0" fillId="0" borderId="0" xfId="0" applyNumberFormat="1" applyFill="1" applyBorder="1" applyProtection="1"/>
    <xf numFmtId="40" fontId="42" fillId="0" borderId="0" xfId="0" applyNumberFormat="1" applyFont="1" applyFill="1" applyBorder="1" applyProtection="1"/>
    <xf numFmtId="166" fontId="0" fillId="0" borderId="0" xfId="0" applyNumberFormat="1" applyFill="1" applyBorder="1" applyProtection="1"/>
    <xf numFmtId="166" fontId="54" fillId="21" borderId="15" xfId="0" applyNumberFormat="1" applyFont="1" applyFill="1" applyBorder="1" applyProtection="1"/>
    <xf numFmtId="0" fontId="75" fillId="21" borderId="10" xfId="0" applyFont="1" applyFill="1" applyBorder="1" applyAlignment="1" applyProtection="1">
      <alignment horizontal="center" wrapText="1"/>
    </xf>
    <xf numFmtId="0" fontId="0" fillId="0" borderId="0" xfId="0" applyFont="1" applyFill="1" applyProtection="1">
      <protection locked="0"/>
    </xf>
    <xf numFmtId="3" fontId="0" fillId="0" borderId="0" xfId="0" applyNumberFormat="1"/>
    <xf numFmtId="0" fontId="55" fillId="0" borderId="0" xfId="0" applyFont="1" applyFill="1" applyAlignment="1" applyProtection="1">
      <alignment horizontal="left" vertical="center"/>
    </xf>
    <xf numFmtId="0" fontId="79" fillId="0" borderId="0" xfId="0" applyFont="1" applyFill="1" applyAlignment="1" applyProtection="1">
      <alignment horizontal="center" vertical="center" wrapText="1"/>
    </xf>
    <xf numFmtId="0" fontId="55" fillId="28" borderId="0" xfId="0" applyFont="1" applyFill="1" applyAlignment="1" applyProtection="1">
      <alignment horizontal="left" vertical="center"/>
    </xf>
    <xf numFmtId="0" fontId="0" fillId="0" borderId="0" xfId="0" applyNumberFormat="1" applyFont="1" applyFill="1" applyAlignment="1" applyProtection="1">
      <alignment horizontal="center" vertical="center"/>
    </xf>
    <xf numFmtId="0" fontId="0" fillId="0" borderId="0" xfId="0" applyFill="1" applyProtection="1">
      <protection locked="0"/>
    </xf>
    <xf numFmtId="164" fontId="77" fillId="23" borderId="0" xfId="331" applyNumberFormat="1" applyFont="1" applyFill="1" applyProtection="1"/>
    <xf numFmtId="41" fontId="83" fillId="0" borderId="23" xfId="331" applyNumberFormat="1" applyFont="1" applyFill="1" applyBorder="1" applyAlignment="1" applyProtection="1">
      <alignment horizontal="center" vertical="center" wrapText="1"/>
    </xf>
    <xf numFmtId="164" fontId="41" fillId="0" borderId="0" xfId="331" applyNumberFormat="1" applyFont="1" applyFill="1" applyAlignment="1" applyProtection="1">
      <alignment vertical="center"/>
    </xf>
    <xf numFmtId="0" fontId="50" fillId="0" borderId="0" xfId="0" applyFont="1" applyFill="1" applyAlignment="1" applyProtection="1">
      <alignment horizontal="left" vertical="center" wrapText="1"/>
    </xf>
    <xf numFmtId="0" fontId="0" fillId="0" borderId="0" xfId="0" applyProtection="1"/>
    <xf numFmtId="0" fontId="0" fillId="0" borderId="0" xfId="0" applyFill="1" applyAlignment="1" applyProtection="1">
      <alignment horizontal="center" vertical="center"/>
    </xf>
    <xf numFmtId="0" fontId="0" fillId="23" borderId="23" xfId="0" applyFill="1" applyBorder="1" applyAlignment="1" applyProtection="1">
      <alignment vertical="center"/>
      <protection locked="0"/>
    </xf>
    <xf numFmtId="0" fontId="0" fillId="23" borderId="23" xfId="0" applyFill="1" applyBorder="1" applyAlignment="1" applyProtection="1">
      <alignment vertical="center"/>
    </xf>
    <xf numFmtId="39" fontId="0" fillId="23" borderId="29" xfId="0" applyNumberFormat="1" applyFill="1" applyBorder="1" applyAlignment="1" applyProtection="1">
      <alignment vertical="center"/>
    </xf>
    <xf numFmtId="0" fontId="0" fillId="23" borderId="29" xfId="0" applyFill="1" applyBorder="1" applyAlignment="1" applyProtection="1">
      <alignment vertical="center"/>
    </xf>
    <xf numFmtId="0" fontId="0" fillId="23" borderId="26" xfId="0" applyFill="1" applyBorder="1" applyAlignment="1" applyProtection="1">
      <alignment vertical="center"/>
      <protection locked="0"/>
    </xf>
    <xf numFmtId="0" fontId="0" fillId="23" borderId="26" xfId="0" applyFill="1" applyBorder="1" applyAlignment="1" applyProtection="1">
      <alignment vertical="center"/>
    </xf>
    <xf numFmtId="39" fontId="0" fillId="23" borderId="30" xfId="0" applyNumberFormat="1" applyFill="1" applyBorder="1" applyAlignment="1" applyProtection="1">
      <alignment vertical="center"/>
    </xf>
    <xf numFmtId="0" fontId="0" fillId="23" borderId="30" xfId="0" applyFill="1" applyBorder="1" applyAlignment="1" applyProtection="1">
      <alignment vertical="center"/>
    </xf>
    <xf numFmtId="164" fontId="48" fillId="29" borderId="0" xfId="331" applyNumberFormat="1" applyFont="1" applyFill="1" applyAlignment="1" applyProtection="1">
      <alignment horizontal="center" vertical="center" wrapText="1"/>
      <protection locked="0"/>
    </xf>
    <xf numFmtId="0" fontId="0" fillId="0" borderId="0" xfId="0" applyNumberFormat="1" applyFill="1" applyAlignment="1" applyProtection="1">
      <alignment vertical="center" wrapText="1"/>
    </xf>
    <xf numFmtId="0" fontId="53" fillId="0" borderId="0" xfId="0" applyFont="1" applyFill="1" applyAlignment="1" applyProtection="1">
      <alignment horizontal="left" vertical="center"/>
    </xf>
    <xf numFmtId="0" fontId="84" fillId="0" borderId="0" xfId="0" applyFont="1" applyFill="1" applyAlignment="1" applyProtection="1">
      <alignment horizontal="center" vertical="center" wrapText="1"/>
    </xf>
    <xf numFmtId="0" fontId="0" fillId="0" borderId="23" xfId="0" applyFont="1" applyFill="1" applyBorder="1" applyAlignment="1" applyProtection="1">
      <alignment vertical="center" wrapText="1"/>
    </xf>
    <xf numFmtId="49" fontId="0" fillId="0" borderId="0" xfId="0" applyNumberFormat="1" applyFont="1" applyFill="1" applyAlignment="1" applyProtection="1">
      <alignment horizontal="center" vertical="center"/>
    </xf>
    <xf numFmtId="164" fontId="41" fillId="0" borderId="25" xfId="331" applyNumberFormat="1" applyFont="1" applyBorder="1" applyAlignment="1" applyProtection="1">
      <alignment vertical="center"/>
    </xf>
    <xf numFmtId="0" fontId="0" fillId="0" borderId="23" xfId="0" applyFont="1" applyFill="1" applyBorder="1" applyAlignment="1">
      <alignment vertical="center" wrapText="1"/>
    </xf>
    <xf numFmtId="3" fontId="77" fillId="0" borderId="0" xfId="872" applyFont="1" applyFill="1" applyAlignment="1" applyProtection="1">
      <alignment vertical="center" wrapText="1"/>
    </xf>
    <xf numFmtId="0" fontId="62" fillId="20" borderId="0" xfId="0" applyFont="1" applyFill="1"/>
    <xf numFmtId="37" fontId="41" fillId="0" borderId="0" xfId="331" applyNumberFormat="1" applyFont="1" applyAlignment="1" applyProtection="1">
      <alignment vertical="center"/>
    </xf>
    <xf numFmtId="42" fontId="25" fillId="26" borderId="0" xfId="384" applyNumberFormat="1" applyFont="1" applyFill="1"/>
    <xf numFmtId="42" fontId="72" fillId="0" borderId="0" xfId="384" applyNumberFormat="1" applyFont="1"/>
    <xf numFmtId="42" fontId="70" fillId="27" borderId="0" xfId="384" applyNumberFormat="1" applyFont="1" applyFill="1"/>
    <xf numFmtId="42" fontId="72" fillId="27" borderId="0" xfId="384" applyNumberFormat="1" applyFont="1" applyFill="1"/>
    <xf numFmtId="42" fontId="70" fillId="27" borderId="21" xfId="384" applyNumberFormat="1" applyFont="1" applyFill="1" applyBorder="1"/>
    <xf numFmtId="42" fontId="72" fillId="26" borderId="18" xfId="384" applyNumberFormat="1" applyFont="1" applyFill="1" applyBorder="1"/>
    <xf numFmtId="42" fontId="70" fillId="0" borderId="22" xfId="384" applyNumberFormat="1" applyFont="1" applyBorder="1"/>
    <xf numFmtId="42" fontId="25" fillId="0" borderId="0" xfId="384" applyNumberFormat="1" applyFont="1" applyFill="1"/>
    <xf numFmtId="42" fontId="72" fillId="0" borderId="18" xfId="384" applyNumberFormat="1" applyFont="1" applyBorder="1"/>
    <xf numFmtId="41" fontId="25" fillId="26" borderId="0" xfId="452" applyNumberFormat="1" applyFont="1" applyFill="1"/>
    <xf numFmtId="41" fontId="72" fillId="0" borderId="0" xfId="452" applyNumberFormat="1" applyFont="1"/>
    <xf numFmtId="41" fontId="72" fillId="26" borderId="0" xfId="452" applyNumberFormat="1" applyFont="1" applyFill="1"/>
    <xf numFmtId="41" fontId="72" fillId="26" borderId="16" xfId="340" applyNumberFormat="1" applyFont="1" applyFill="1" applyBorder="1"/>
    <xf numFmtId="41" fontId="72" fillId="0" borderId="0" xfId="340" applyNumberFormat="1" applyFont="1"/>
    <xf numFmtId="41" fontId="72" fillId="26" borderId="0" xfId="340" applyNumberFormat="1" applyFont="1" applyFill="1"/>
    <xf numFmtId="41" fontId="25" fillId="26" borderId="0" xfId="0" applyNumberFormat="1" applyFont="1" applyFill="1"/>
    <xf numFmtId="41" fontId="25" fillId="0" borderId="0" xfId="340" applyNumberFormat="1" applyFont="1" applyFill="1"/>
    <xf numFmtId="41" fontId="25" fillId="26" borderId="16" xfId="0" applyNumberFormat="1" applyFont="1" applyFill="1" applyBorder="1"/>
    <xf numFmtId="41" fontId="25" fillId="0" borderId="16" xfId="340" applyNumberFormat="1" applyFont="1" applyFill="1" applyBorder="1"/>
    <xf numFmtId="165" fontId="48" fillId="29" borderId="0" xfId="331" applyNumberFormat="1" applyFont="1" applyFill="1" applyAlignment="1" applyProtection="1">
      <alignment horizontal="center" vertical="center"/>
      <protection locked="0"/>
    </xf>
    <xf numFmtId="0" fontId="0" fillId="0" borderId="0" xfId="0" applyAlignment="1">
      <alignment horizontal="center" vertical="center"/>
    </xf>
    <xf numFmtId="0" fontId="0" fillId="33" borderId="23" xfId="0" applyNumberFormat="1" applyFont="1" applyFill="1" applyBorder="1" applyAlignment="1" applyProtection="1">
      <alignment horizontal="center" vertical="center" wrapText="1"/>
    </xf>
    <xf numFmtId="164" fontId="83" fillId="32" borderId="25" xfId="331" applyNumberFormat="1" applyFont="1" applyFill="1" applyBorder="1" applyAlignment="1" applyProtection="1">
      <alignment horizontal="center" vertical="center" wrapText="1"/>
    </xf>
    <xf numFmtId="41" fontId="51" fillId="0" borderId="0" xfId="0" applyNumberFormat="1" applyFont="1" applyFill="1" applyAlignment="1" applyProtection="1">
      <alignment vertical="center" wrapText="1"/>
    </xf>
    <xf numFmtId="0" fontId="0" fillId="0" borderId="0" xfId="0" applyProtection="1"/>
    <xf numFmtId="0" fontId="0" fillId="0" borderId="0" xfId="0" applyProtection="1"/>
    <xf numFmtId="41" fontId="51"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164" fontId="48" fillId="29" borderId="0" xfId="331" applyNumberFormat="1" applyFont="1" applyFill="1" applyAlignment="1" applyProtection="1">
      <alignment horizontal="center" vertical="center"/>
      <protection locked="0"/>
    </xf>
    <xf numFmtId="39" fontId="83" fillId="0" borderId="0" xfId="331"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0" fontId="0" fillId="0" borderId="0" xfId="0" applyProtection="1"/>
    <xf numFmtId="0" fontId="0" fillId="23" borderId="0" xfId="0" applyFill="1" applyBorder="1" applyAlignment="1" applyProtection="1">
      <alignment vertical="center"/>
    </xf>
    <xf numFmtId="164" fontId="83" fillId="0" borderId="25" xfId="331" applyNumberFormat="1" applyFont="1" applyFill="1" applyBorder="1" applyAlignment="1" applyProtection="1">
      <alignment horizontal="center" vertical="center" wrapText="1"/>
    </xf>
    <xf numFmtId="0" fontId="83" fillId="0" borderId="23" xfId="331" applyNumberFormat="1" applyFont="1" applyFill="1" applyBorder="1" applyAlignment="1" applyProtection="1">
      <alignment horizontal="center" vertical="center" wrapText="1"/>
    </xf>
    <xf numFmtId="164" fontId="83" fillId="0" borderId="23" xfId="331" applyNumberFormat="1" applyFont="1" applyFill="1" applyBorder="1" applyAlignment="1" applyProtection="1">
      <alignment horizontal="center" vertical="center" wrapText="1"/>
    </xf>
    <xf numFmtId="164" fontId="83" fillId="29" borderId="23" xfId="331"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0" fillId="0" borderId="0" xfId="0" applyAlignment="1" applyProtection="1">
      <alignment horizontal="center" vertical="center"/>
    </xf>
    <xf numFmtId="39" fontId="83" fillId="0" borderId="29" xfId="331" applyNumberFormat="1" applyFont="1" applyFill="1" applyBorder="1" applyAlignment="1" applyProtection="1">
      <alignment horizontal="center" vertical="center" wrapText="1"/>
    </xf>
    <xf numFmtId="164" fontId="83" fillId="32" borderId="23" xfId="331" applyNumberFormat="1" applyFont="1" applyFill="1" applyBorder="1" applyAlignment="1" applyProtection="1">
      <alignment horizontal="center" vertical="center" wrapText="1"/>
    </xf>
    <xf numFmtId="0" fontId="0" fillId="0" borderId="0" xfId="0" applyProtection="1"/>
    <xf numFmtId="0" fontId="0" fillId="0" borderId="0" xfId="0" applyFill="1" applyProtection="1"/>
    <xf numFmtId="0" fontId="77" fillId="0" borderId="0" xfId="0" applyFont="1" applyFill="1" applyAlignment="1" applyProtection="1">
      <alignment wrapText="1"/>
    </xf>
    <xf numFmtId="164" fontId="0" fillId="0" borderId="0" xfId="0" applyNumberFormat="1" applyProtection="1"/>
    <xf numFmtId="0" fontId="0" fillId="0" borderId="0" xfId="0" applyAlignment="1">
      <alignment wrapText="1"/>
    </xf>
    <xf numFmtId="0" fontId="30" fillId="28" borderId="0" xfId="0" applyFont="1" applyFill="1" applyAlignment="1" applyProtection="1">
      <alignment vertical="center"/>
    </xf>
    <xf numFmtId="4" fontId="0" fillId="0" borderId="0" xfId="0" applyNumberFormat="1"/>
    <xf numFmtId="38" fontId="77" fillId="23" borderId="0" xfId="331" applyNumberFormat="1" applyFont="1" applyFill="1" applyAlignment="1" applyProtection="1">
      <alignment horizontal="center" vertical="center" wrapText="1"/>
    </xf>
    <xf numFmtId="0" fontId="31" fillId="28" borderId="0" xfId="0" applyFont="1" applyFill="1" applyAlignment="1">
      <alignment vertical="center" wrapText="1"/>
    </xf>
    <xf numFmtId="41" fontId="95" fillId="0" borderId="0" xfId="331" applyNumberFormat="1" applyFont="1" applyAlignment="1">
      <alignment vertical="center" wrapText="1"/>
    </xf>
    <xf numFmtId="0" fontId="0" fillId="28" borderId="0" xfId="0" applyFill="1" applyAlignment="1">
      <alignment horizontal="center" vertical="center"/>
    </xf>
    <xf numFmtId="0" fontId="0" fillId="28" borderId="0" xfId="0" applyFill="1"/>
    <xf numFmtId="0" fontId="81" fillId="28" borderId="0" xfId="0" applyFont="1" applyFill="1" applyAlignment="1">
      <alignment horizontal="center" vertical="center" wrapText="1"/>
    </xf>
    <xf numFmtId="0" fontId="97" fillId="28" borderId="0" xfId="0" applyFont="1" applyFill="1" applyAlignment="1">
      <alignment horizontal="center" vertical="center" wrapText="1"/>
    </xf>
    <xf numFmtId="38" fontId="77" fillId="28" borderId="0" xfId="331" applyNumberFormat="1" applyFont="1" applyFill="1" applyAlignment="1">
      <alignment horizontal="center" vertical="center" wrapText="1"/>
    </xf>
    <xf numFmtId="41" fontId="50" fillId="28" borderId="0" xfId="331" applyNumberFormat="1" applyFont="1" applyFill="1" applyAlignment="1">
      <alignment vertical="center" wrapText="1"/>
    </xf>
    <xf numFmtId="0" fontId="0" fillId="28" borderId="0" xfId="0" applyFill="1" applyAlignment="1" applyProtection="1">
      <alignment wrapText="1"/>
      <protection locked="0"/>
    </xf>
    <xf numFmtId="0" fontId="0" fillId="0" borderId="20" xfId="0" applyBorder="1"/>
    <xf numFmtId="0" fontId="0" fillId="0" borderId="32" xfId="0" applyBorder="1"/>
    <xf numFmtId="38" fontId="77" fillId="0" borderId="0" xfId="331" applyNumberFormat="1" applyFont="1" applyAlignment="1">
      <alignment horizontal="center" vertical="center" wrapText="1"/>
    </xf>
    <xf numFmtId="0" fontId="48" fillId="0" borderId="33" xfId="0" applyFont="1" applyBorder="1"/>
    <xf numFmtId="0" fontId="48" fillId="26" borderId="15" xfId="0" applyFont="1" applyFill="1" applyBorder="1" applyAlignment="1">
      <alignment horizontal="left"/>
    </xf>
    <xf numFmtId="0" fontId="0" fillId="26" borderId="15" xfId="0" applyFill="1" applyBorder="1" applyAlignment="1">
      <alignment horizontal="center"/>
    </xf>
    <xf numFmtId="0" fontId="0" fillId="26" borderId="11" xfId="0" applyFill="1" applyBorder="1" applyAlignment="1">
      <alignment horizontal="center"/>
    </xf>
    <xf numFmtId="0" fontId="48" fillId="0" borderId="14" xfId="0" applyFont="1" applyBorder="1" applyAlignment="1">
      <alignment vertical="center"/>
    </xf>
    <xf numFmtId="0" fontId="48" fillId="0" borderId="0" xfId="0" applyFont="1" applyAlignment="1">
      <alignment vertical="center"/>
    </xf>
    <xf numFmtId="0" fontId="48" fillId="0" borderId="16" xfId="0" applyFont="1" applyBorder="1" applyAlignment="1">
      <alignment vertical="center"/>
    </xf>
    <xf numFmtId="0" fontId="48" fillId="0" borderId="34" xfId="0" applyFont="1" applyBorder="1" applyAlignment="1">
      <alignment vertical="center"/>
    </xf>
    <xf numFmtId="0" fontId="0" fillId="23" borderId="0" xfId="0" applyFill="1" applyAlignment="1" applyProtection="1">
      <alignment horizontal="center" vertical="center"/>
    </xf>
    <xf numFmtId="0" fontId="50" fillId="23" borderId="0" xfId="0" applyFont="1" applyFill="1" applyAlignment="1" applyProtection="1">
      <alignment horizontal="left" wrapText="1"/>
    </xf>
    <xf numFmtId="164" fontId="41" fillId="23" borderId="0" xfId="331" applyNumberFormat="1" applyFont="1" applyFill="1" applyProtection="1"/>
    <xf numFmtId="0" fontId="48" fillId="23" borderId="24" xfId="0" applyNumberFormat="1" applyFont="1" applyFill="1" applyBorder="1" applyAlignment="1" applyProtection="1">
      <alignment horizontal="center" vertical="center"/>
    </xf>
    <xf numFmtId="164" fontId="83" fillId="23" borderId="23" xfId="331" applyNumberFormat="1" applyFont="1" applyFill="1" applyBorder="1" applyAlignment="1" applyProtection="1">
      <alignment horizontal="center" vertical="center" wrapText="1"/>
      <protection locked="0"/>
    </xf>
    <xf numFmtId="0" fontId="61" fillId="23" borderId="0" xfId="0" applyFont="1" applyFill="1" applyAlignment="1">
      <alignment vertical="center"/>
    </xf>
    <xf numFmtId="0" fontId="60" fillId="23" borderId="0" xfId="0" applyFont="1" applyFill="1" applyAlignment="1">
      <alignment vertical="center"/>
    </xf>
    <xf numFmtId="0" fontId="42" fillId="0" borderId="0" xfId="0" applyFont="1" applyAlignment="1">
      <alignment horizontal="center"/>
    </xf>
    <xf numFmtId="43" fontId="0" fillId="0" borderId="0" xfId="331" applyFont="1"/>
    <xf numFmtId="0" fontId="52" fillId="0" borderId="0" xfId="0" applyFont="1" applyAlignment="1" applyProtection="1">
      <alignment wrapText="1"/>
    </xf>
    <xf numFmtId="0" fontId="49" fillId="0" borderId="0" xfId="0" applyFont="1" applyFill="1" applyBorder="1" applyAlignment="1" applyProtection="1">
      <alignment horizontal="center" wrapText="1"/>
    </xf>
    <xf numFmtId="0" fontId="77" fillId="0" borderId="0" xfId="0" applyFont="1" applyAlignment="1" applyProtection="1">
      <alignment wrapText="1"/>
    </xf>
    <xf numFmtId="169" fontId="0" fillId="0" borderId="0" xfId="0" applyNumberFormat="1" applyProtection="1"/>
    <xf numFmtId="41" fontId="50" fillId="28" borderId="0" xfId="331" applyNumberFormat="1" applyFont="1" applyFill="1" applyAlignment="1" applyProtection="1">
      <alignment vertical="center" wrapText="1"/>
    </xf>
    <xf numFmtId="169" fontId="48" fillId="0" borderId="0" xfId="331" applyNumberFormat="1" applyFont="1" applyAlignment="1" applyProtection="1">
      <alignment horizontal="center" vertical="center"/>
    </xf>
    <xf numFmtId="41" fontId="95" fillId="0" borderId="0" xfId="331" applyNumberFormat="1" applyFont="1" applyAlignment="1" applyProtection="1">
      <alignment vertical="center" wrapText="1"/>
    </xf>
    <xf numFmtId="164" fontId="48" fillId="28" borderId="0" xfId="331" applyNumberFormat="1" applyFont="1" applyFill="1" applyAlignment="1" applyProtection="1">
      <alignment horizontal="center" vertical="center"/>
      <protection locked="0"/>
    </xf>
    <xf numFmtId="164" fontId="41" fillId="28" borderId="0" xfId="331" applyNumberFormat="1" applyFont="1" applyFill="1" applyAlignment="1" applyProtection="1">
      <alignment horizontal="center" vertical="center"/>
      <protection locked="0"/>
    </xf>
    <xf numFmtId="0" fontId="55" fillId="28" borderId="0" xfId="0" applyFont="1" applyFill="1" applyAlignment="1" applyProtection="1">
      <alignment horizontal="left" vertical="center"/>
      <protection locked="0"/>
    </xf>
    <xf numFmtId="0" fontId="49" fillId="28" borderId="0" xfId="0" applyFont="1" applyFill="1" applyAlignment="1" applyProtection="1">
      <alignment horizontal="center" vertical="center"/>
      <protection locked="0"/>
    </xf>
    <xf numFmtId="164" fontId="41" fillId="23" borderId="0" xfId="331" applyNumberFormat="1" applyFont="1" applyFill="1" applyAlignment="1" applyProtection="1">
      <alignment horizontal="center" vertical="center"/>
      <protection locked="0"/>
    </xf>
    <xf numFmtId="38" fontId="0" fillId="0" borderId="0" xfId="0" applyNumberFormat="1" applyFill="1" applyBorder="1" applyProtection="1"/>
    <xf numFmtId="0" fontId="0" fillId="0" borderId="31" xfId="0" applyNumberFormat="1" applyFont="1" applyFill="1" applyBorder="1" applyAlignment="1" applyProtection="1">
      <alignment horizontal="left" vertical="center" wrapText="1"/>
    </xf>
    <xf numFmtId="164" fontId="83" fillId="0" borderId="23" xfId="331" applyNumberFormat="1" applyFont="1" applyFill="1" applyBorder="1" applyAlignment="1" applyProtection="1">
      <alignment horizontal="center" vertical="center" wrapText="1"/>
      <protection locked="0"/>
    </xf>
    <xf numFmtId="164" fontId="83" fillId="0" borderId="29" xfId="331" applyNumberFormat="1" applyFont="1" applyFill="1" applyBorder="1" applyAlignment="1" applyProtection="1">
      <alignment horizontal="center" vertical="center" wrapText="1"/>
    </xf>
    <xf numFmtId="0" fontId="0" fillId="32" borderId="28" xfId="0" applyNumberFormat="1" applyFill="1" applyBorder="1" applyAlignment="1" applyProtection="1">
      <alignment horizontal="left" vertical="center" wrapText="1"/>
    </xf>
    <xf numFmtId="0" fontId="0" fillId="32" borderId="23" xfId="0" applyNumberFormat="1" applyFont="1" applyFill="1" applyBorder="1" applyAlignment="1" applyProtection="1">
      <alignment horizontal="left" vertical="center" wrapText="1"/>
    </xf>
    <xf numFmtId="165" fontId="83" fillId="32" borderId="23" xfId="331" applyNumberFormat="1" applyFont="1" applyFill="1" applyBorder="1" applyAlignment="1" applyProtection="1">
      <alignment horizontal="center" vertical="center" wrapText="1"/>
    </xf>
    <xf numFmtId="165" fontId="83" fillId="32" borderId="25" xfId="331" applyNumberFormat="1" applyFont="1" applyFill="1" applyBorder="1" applyAlignment="1" applyProtection="1">
      <alignment horizontal="center" vertical="center" wrapText="1"/>
    </xf>
    <xf numFmtId="164" fontId="41" fillId="32" borderId="25" xfId="331" applyNumberFormat="1" applyFont="1" applyFill="1" applyBorder="1" applyAlignment="1" applyProtection="1">
      <alignment vertical="center"/>
    </xf>
    <xf numFmtId="43" fontId="0" fillId="0" borderId="0" xfId="0" applyNumberFormat="1"/>
    <xf numFmtId="39" fontId="83" fillId="20" borderId="29" xfId="331" applyNumberFormat="1" applyFont="1" applyFill="1" applyBorder="1" applyAlignment="1" applyProtection="1">
      <alignment horizontal="center" vertical="center" wrapText="1"/>
    </xf>
    <xf numFmtId="0" fontId="48" fillId="0" borderId="35" xfId="0" applyFont="1" applyBorder="1" applyAlignment="1">
      <alignment horizontal="center" vertical="center"/>
    </xf>
    <xf numFmtId="0" fontId="0" fillId="0" borderId="0" xfId="0" applyAlignment="1">
      <alignment vertical="center" wrapText="1"/>
    </xf>
    <xf numFmtId="3" fontId="92" fillId="0" borderId="29" xfId="331" applyNumberFormat="1" applyFont="1" applyBorder="1" applyAlignment="1" applyProtection="1">
      <alignment vertical="center"/>
    </xf>
    <xf numFmtId="0" fontId="0" fillId="32" borderId="36" xfId="0" applyFill="1" applyBorder="1" applyAlignment="1">
      <alignment horizontal="center" vertical="center"/>
    </xf>
    <xf numFmtId="0" fontId="0" fillId="32" borderId="36" xfId="0" applyFill="1" applyBorder="1" applyAlignment="1">
      <alignment vertical="center" wrapText="1"/>
    </xf>
    <xf numFmtId="38" fontId="77" fillId="32" borderId="36" xfId="331" applyNumberFormat="1" applyFont="1" applyFill="1" applyBorder="1" applyAlignment="1">
      <alignment horizontal="center" vertical="center" wrapText="1"/>
    </xf>
    <xf numFmtId="0" fontId="0" fillId="32" borderId="36" xfId="0" applyNumberFormat="1" applyFont="1" applyFill="1" applyBorder="1" applyAlignment="1" applyProtection="1">
      <alignment horizontal="center" vertical="center"/>
    </xf>
    <xf numFmtId="0" fontId="79" fillId="32" borderId="36" xfId="0" applyFont="1" applyFill="1" applyBorder="1" applyAlignment="1" applyProtection="1">
      <alignment horizontal="center" vertical="center"/>
    </xf>
    <xf numFmtId="0" fontId="79" fillId="32" borderId="36" xfId="0" applyFont="1" applyFill="1" applyBorder="1" applyAlignment="1" applyProtection="1">
      <alignment horizontal="center" vertical="center" wrapText="1"/>
    </xf>
    <xf numFmtId="0" fontId="0" fillId="32" borderId="36" xfId="0" applyFont="1" applyFill="1" applyBorder="1" applyAlignment="1" applyProtection="1">
      <alignment horizontal="left" vertical="center" wrapText="1"/>
    </xf>
    <xf numFmtId="38" fontId="77" fillId="32" borderId="36" xfId="331" applyNumberFormat="1" applyFont="1" applyFill="1" applyBorder="1" applyAlignment="1" applyProtection="1">
      <alignment horizontal="center" vertical="center" wrapText="1"/>
    </xf>
    <xf numFmtId="0" fontId="79" fillId="32" borderId="36" xfId="0" applyFont="1" applyFill="1" applyBorder="1" applyAlignment="1">
      <alignment horizontal="center" vertical="center" wrapText="1"/>
    </xf>
    <xf numFmtId="0" fontId="81" fillId="32" borderId="36" xfId="0" applyFont="1" applyFill="1" applyBorder="1" applyAlignment="1">
      <alignment horizontal="center" vertical="center" wrapText="1"/>
    </xf>
    <xf numFmtId="41" fontId="101" fillId="0" borderId="0" xfId="331" applyNumberFormat="1" applyFont="1" applyAlignment="1">
      <alignment vertical="center" wrapText="1"/>
    </xf>
    <xf numFmtId="0" fontId="48" fillId="26" borderId="24" xfId="0" applyNumberFormat="1" applyFont="1" applyFill="1" applyBorder="1" applyAlignment="1" applyProtection="1">
      <alignment horizontal="center" vertical="center"/>
    </xf>
    <xf numFmtId="0" fontId="0" fillId="26" borderId="23" xfId="0" applyFont="1" applyFill="1" applyBorder="1" applyAlignment="1" applyProtection="1">
      <alignment vertical="center" wrapText="1"/>
    </xf>
    <xf numFmtId="0" fontId="92" fillId="26" borderId="29" xfId="331" applyNumberFormat="1" applyFont="1" applyFill="1" applyBorder="1" applyAlignment="1" applyProtection="1">
      <alignment vertical="center"/>
    </xf>
    <xf numFmtId="0" fontId="48" fillId="32" borderId="39" xfId="0" applyFont="1" applyFill="1" applyBorder="1" applyAlignment="1">
      <alignment horizontal="center" vertical="center"/>
    </xf>
    <xf numFmtId="3" fontId="92" fillId="0" borderId="30" xfId="331" applyNumberFormat="1" applyFont="1" applyBorder="1" applyAlignment="1" applyProtection="1">
      <alignment vertical="center"/>
    </xf>
    <xf numFmtId="0" fontId="0" fillId="23" borderId="27" xfId="0" applyFont="1" applyFill="1" applyBorder="1" applyAlignment="1" applyProtection="1">
      <alignment vertical="center" wrapText="1"/>
    </xf>
    <xf numFmtId="0" fontId="92" fillId="23" borderId="25" xfId="331" applyNumberFormat="1" applyFont="1" applyFill="1" applyBorder="1" applyAlignment="1" applyProtection="1">
      <alignment vertical="center"/>
    </xf>
    <xf numFmtId="0" fontId="53" fillId="32" borderId="36" xfId="0" applyFont="1" applyFill="1" applyBorder="1" applyAlignment="1" applyProtection="1">
      <alignment vertical="center" wrapText="1"/>
      <protection locked="0"/>
    </xf>
    <xf numFmtId="3" fontId="92" fillId="32" borderId="36" xfId="331" applyNumberFormat="1" applyFont="1" applyFill="1" applyBorder="1" applyAlignment="1" applyProtection="1">
      <alignment vertical="center"/>
    </xf>
    <xf numFmtId="0" fontId="0" fillId="34" borderId="0" xfId="0" applyFill="1" applyAlignment="1" applyProtection="1">
      <alignment horizontal="center" vertical="center"/>
    </xf>
    <xf numFmtId="0" fontId="49" fillId="24" borderId="0" xfId="0" applyNumberFormat="1" applyFont="1" applyFill="1" applyBorder="1" applyAlignment="1" applyProtection="1">
      <alignment horizontal="center" vertical="center" wrapText="1"/>
    </xf>
    <xf numFmtId="0" fontId="0" fillId="35" borderId="0" xfId="0" applyFill="1"/>
    <xf numFmtId="0" fontId="102" fillId="36" borderId="33" xfId="0" applyFont="1" applyFill="1" applyBorder="1" applyAlignment="1">
      <alignment horizontal="center" vertical="center"/>
    </xf>
    <xf numFmtId="0" fontId="98" fillId="35" borderId="0" xfId="0" applyFont="1" applyFill="1" applyAlignment="1">
      <alignment vertical="center" wrapText="1"/>
    </xf>
    <xf numFmtId="0" fontId="106" fillId="36" borderId="0" xfId="0" applyFont="1" applyFill="1" applyAlignment="1">
      <alignment horizontal="center" vertical="center" wrapText="1"/>
    </xf>
    <xf numFmtId="0" fontId="56" fillId="35" borderId="0" xfId="0" applyFont="1" applyFill="1" applyAlignment="1">
      <alignment horizontal="justify" vertical="center"/>
    </xf>
    <xf numFmtId="0" fontId="56" fillId="35" borderId="0" xfId="0" applyFont="1" applyFill="1" applyAlignment="1">
      <alignment vertical="center"/>
    </xf>
    <xf numFmtId="0" fontId="56" fillId="35" borderId="0" xfId="0" applyFont="1" applyFill="1" applyAlignment="1">
      <alignment vertical="center" wrapText="1"/>
    </xf>
    <xf numFmtId="0" fontId="107" fillId="36" borderId="0" xfId="0" applyFont="1" applyFill="1" applyAlignment="1">
      <alignment horizontal="center" vertical="center"/>
    </xf>
    <xf numFmtId="0" fontId="108" fillId="36" borderId="0" xfId="0" applyFont="1" applyFill="1" applyAlignment="1">
      <alignment horizontal="center" vertical="center"/>
    </xf>
    <xf numFmtId="0" fontId="53" fillId="35" borderId="0" xfId="0" applyFont="1" applyFill="1" applyAlignment="1">
      <alignment vertical="center"/>
    </xf>
    <xf numFmtId="0" fontId="44" fillId="35" borderId="0" xfId="421" applyFill="1" applyAlignment="1" applyProtection="1">
      <alignment vertical="center"/>
      <protection locked="0"/>
    </xf>
    <xf numFmtId="0" fontId="44" fillId="35" borderId="0" xfId="421" applyFill="1" applyProtection="1">
      <protection locked="0"/>
    </xf>
    <xf numFmtId="0" fontId="109" fillId="36" borderId="0" xfId="0" applyFont="1" applyFill="1" applyAlignment="1">
      <alignment vertical="center"/>
    </xf>
    <xf numFmtId="0" fontId="0" fillId="23" borderId="0" xfId="0" applyFill="1"/>
    <xf numFmtId="0" fontId="0" fillId="30" borderId="0" xfId="0" applyFill="1" applyAlignment="1">
      <alignment horizontal="center"/>
    </xf>
    <xf numFmtId="0" fontId="0" fillId="30" borderId="0" xfId="0" applyFill="1"/>
    <xf numFmtId="0" fontId="0" fillId="30" borderId="0" xfId="0" applyFill="1" applyAlignment="1">
      <alignment wrapText="1"/>
    </xf>
    <xf numFmtId="14" fontId="50" fillId="29" borderId="0" xfId="331" applyNumberFormat="1" applyFont="1" applyFill="1" applyAlignment="1" applyProtection="1">
      <alignment horizontal="center" vertical="center" wrapText="1"/>
      <protection locked="0"/>
    </xf>
    <xf numFmtId="41" fontId="0" fillId="0" borderId="0" xfId="0" applyNumberFormat="1" applyAlignment="1">
      <alignment horizontal="center" wrapText="1"/>
    </xf>
    <xf numFmtId="49" fontId="0" fillId="29" borderId="0" xfId="0" applyNumberFormat="1" applyFill="1" applyAlignment="1" applyProtection="1">
      <alignment horizontal="center" vertical="center"/>
      <protection locked="0"/>
    </xf>
    <xf numFmtId="49" fontId="0" fillId="30" borderId="0" xfId="0" applyNumberFormat="1" applyFill="1" applyAlignment="1">
      <alignment horizontal="center" vertical="center"/>
    </xf>
    <xf numFmtId="14" fontId="0" fillId="30" borderId="0" xfId="0" applyNumberFormat="1" applyFill="1" applyAlignment="1">
      <alignment horizontal="center" vertical="center"/>
    </xf>
    <xf numFmtId="49" fontId="92" fillId="30" borderId="29" xfId="331" applyNumberFormat="1" applyFont="1" applyFill="1" applyBorder="1" applyAlignment="1" applyProtection="1">
      <alignment horizontal="center" vertical="center"/>
    </xf>
    <xf numFmtId="14" fontId="92" fillId="30" borderId="29" xfId="331" applyNumberFormat="1" applyFont="1" applyFill="1" applyBorder="1" applyAlignment="1" applyProtection="1">
      <alignment horizontal="center" vertical="center"/>
    </xf>
    <xf numFmtId="0" fontId="49" fillId="0" borderId="0" xfId="0" applyFont="1" applyFill="1" applyAlignment="1" applyProtection="1">
      <alignment horizontal="center" vertical="center"/>
      <protection locked="0"/>
    </xf>
    <xf numFmtId="0" fontId="49" fillId="0" borderId="0" xfId="0" applyFont="1" applyFill="1" applyAlignment="1" applyProtection="1"/>
    <xf numFmtId="169" fontId="49" fillId="24" borderId="0" xfId="331" applyNumberFormat="1" applyFont="1" applyFill="1" applyBorder="1" applyAlignment="1" applyProtection="1">
      <alignment horizontal="center" wrapText="1"/>
    </xf>
    <xf numFmtId="0" fontId="53" fillId="0" borderId="0" xfId="0" applyFont="1" applyFill="1" applyBorder="1" applyAlignment="1" applyProtection="1">
      <alignment horizontal="center" vertical="center" wrapText="1"/>
    </xf>
    <xf numFmtId="0" fontId="84" fillId="0" borderId="0" xfId="0" applyFont="1" applyFill="1" applyBorder="1" applyAlignment="1" applyProtection="1">
      <alignment horizontal="center" vertical="center" wrapText="1"/>
    </xf>
    <xf numFmtId="39" fontId="49" fillId="0" borderId="0" xfId="0" applyNumberFormat="1" applyFont="1" applyFill="1" applyBorder="1" applyAlignment="1" applyProtection="1">
      <alignment horizontal="center" wrapText="1"/>
    </xf>
    <xf numFmtId="0" fontId="50" fillId="0" borderId="0" xfId="0" applyFont="1" applyFill="1" applyBorder="1" applyAlignment="1" applyProtection="1">
      <alignment horizontal="left" wrapText="1"/>
    </xf>
    <xf numFmtId="0" fontId="0" fillId="0" borderId="0" xfId="0" applyFont="1" applyFill="1" applyBorder="1" applyAlignment="1" applyProtection="1">
      <alignment horizontal="center" vertical="center" wrapText="1"/>
    </xf>
    <xf numFmtId="0" fontId="0" fillId="0" borderId="24" xfId="0" applyNumberFormat="1" applyFill="1" applyBorder="1" applyAlignment="1" applyProtection="1">
      <alignment horizontal="center" vertical="center" wrapText="1"/>
    </xf>
    <xf numFmtId="0" fontId="48" fillId="37" borderId="24" xfId="0" applyNumberFormat="1" applyFont="1" applyFill="1" applyBorder="1" applyAlignment="1" applyProtection="1">
      <alignment horizontal="center" vertical="center"/>
    </xf>
    <xf numFmtId="0" fontId="0" fillId="37" borderId="23" xfId="0" applyFont="1" applyFill="1" applyBorder="1" applyAlignment="1" applyProtection="1">
      <alignment horizontal="left" vertical="center" wrapText="1"/>
    </xf>
    <xf numFmtId="0" fontId="92" fillId="37" borderId="29" xfId="331" applyNumberFormat="1" applyFont="1" applyFill="1" applyBorder="1" applyAlignment="1" applyProtection="1">
      <alignment vertical="center"/>
    </xf>
    <xf numFmtId="0" fontId="0" fillId="37" borderId="23" xfId="0" applyFont="1" applyFill="1" applyBorder="1" applyAlignment="1" applyProtection="1">
      <alignment vertical="center" wrapText="1"/>
    </xf>
    <xf numFmtId="49" fontId="92" fillId="37" borderId="29" xfId="331" applyNumberFormat="1" applyFont="1" applyFill="1" applyBorder="1" applyAlignment="1" applyProtection="1">
      <alignment horizontal="center" vertical="center"/>
    </xf>
    <xf numFmtId="14" fontId="92" fillId="37" borderId="29" xfId="331" applyNumberFormat="1" applyFont="1" applyFill="1" applyBorder="1" applyAlignment="1" applyProtection="1">
      <alignment vertical="center"/>
    </xf>
    <xf numFmtId="0" fontId="0" fillId="37" borderId="24" xfId="0" applyNumberFormat="1" applyFill="1" applyBorder="1" applyAlignment="1" applyProtection="1">
      <alignment horizontal="left" vertical="center" wrapText="1"/>
    </xf>
    <xf numFmtId="0" fontId="83" fillId="37" borderId="24" xfId="0" applyNumberFormat="1" applyFont="1" applyFill="1" applyBorder="1" applyAlignment="1" applyProtection="1">
      <alignment horizontal="left" vertical="center" wrapText="1"/>
    </xf>
    <xf numFmtId="0" fontId="0" fillId="37" borderId="23" xfId="0" applyNumberFormat="1" applyFill="1" applyBorder="1" applyAlignment="1" applyProtection="1">
      <alignment horizontal="left" vertical="center" wrapText="1"/>
    </xf>
    <xf numFmtId="49" fontId="83" fillId="0" borderId="23" xfId="331" applyNumberFormat="1" applyFont="1" applyFill="1" applyBorder="1" applyAlignment="1" applyProtection="1">
      <alignment horizontal="center" vertical="center" wrapText="1"/>
    </xf>
    <xf numFmtId="39" fontId="0" fillId="0" borderId="30" xfId="0" applyNumberFormat="1" applyFill="1" applyBorder="1" applyAlignment="1" applyProtection="1">
      <alignment vertical="center"/>
    </xf>
    <xf numFmtId="0" fontId="0" fillId="0" borderId="30" xfId="0" applyFill="1" applyBorder="1" applyAlignment="1" applyProtection="1">
      <alignment vertical="center"/>
    </xf>
    <xf numFmtId="14" fontId="83" fillId="0" borderId="23" xfId="331" applyNumberFormat="1" applyFont="1" applyFill="1" applyBorder="1" applyAlignment="1" applyProtection="1">
      <alignment horizontal="center" vertical="center" wrapText="1"/>
    </xf>
    <xf numFmtId="164" fontId="41" fillId="28" borderId="0" xfId="331" applyNumberFormat="1" applyFont="1" applyFill="1" applyProtection="1"/>
    <xf numFmtId="41" fontId="50" fillId="28" borderId="0" xfId="331" applyNumberFormat="1" applyFont="1" applyFill="1" applyAlignment="1" applyProtection="1">
      <alignment wrapText="1"/>
    </xf>
    <xf numFmtId="0" fontId="0" fillId="28" borderId="0" xfId="0" applyNumberFormat="1" applyFill="1" applyAlignment="1" applyProtection="1">
      <alignment vertical="center" wrapText="1"/>
    </xf>
    <xf numFmtId="0" fontId="53" fillId="28" borderId="0" xfId="0" applyFont="1" applyFill="1" applyAlignment="1" applyProtection="1">
      <alignment horizontal="left" vertical="center"/>
    </xf>
    <xf numFmtId="0" fontId="55" fillId="28" borderId="0" xfId="0" applyFont="1" applyFill="1" applyAlignment="1" applyProtection="1">
      <alignment horizontal="left" vertical="center"/>
    </xf>
    <xf numFmtId="0" fontId="0" fillId="0" borderId="0" xfId="0" applyProtection="1"/>
    <xf numFmtId="0" fontId="0" fillId="0" borderId="0" xfId="0" applyFill="1" applyProtection="1"/>
    <xf numFmtId="0" fontId="0" fillId="0" borderId="0" xfId="0" applyBorder="1" applyProtection="1"/>
    <xf numFmtId="0" fontId="79"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xf>
    <xf numFmtId="0" fontId="0" fillId="23" borderId="0" xfId="0" applyFill="1" applyBorder="1" applyAlignment="1" applyProtection="1">
      <alignment vertical="center"/>
    </xf>
    <xf numFmtId="0" fontId="0" fillId="23" borderId="0" xfId="0" applyFill="1" applyBorder="1" applyProtection="1"/>
    <xf numFmtId="0" fontId="48" fillId="0" borderId="24" xfId="0" applyNumberFormat="1" applyFont="1" applyFill="1" applyBorder="1" applyAlignment="1" applyProtection="1">
      <alignment horizontal="center" vertical="center"/>
    </xf>
    <xf numFmtId="164" fontId="83" fillId="0" borderId="25" xfId="331" applyNumberFormat="1" applyFont="1" applyFill="1" applyBorder="1" applyAlignment="1" applyProtection="1">
      <alignment horizontal="center" vertical="center" wrapText="1"/>
    </xf>
    <xf numFmtId="164" fontId="83" fillId="0" borderId="23" xfId="331" applyNumberFormat="1" applyFont="1" applyFill="1" applyBorder="1" applyAlignment="1" applyProtection="1">
      <alignment horizontal="center" vertical="center" wrapText="1"/>
    </xf>
    <xf numFmtId="164" fontId="83" fillId="29" borderId="23" xfId="331"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0" fillId="0" borderId="24" xfId="0" applyNumberFormat="1" applyFill="1" applyBorder="1" applyAlignment="1" applyProtection="1">
      <alignment horizontal="left" vertical="center" wrapText="1"/>
    </xf>
    <xf numFmtId="0" fontId="0" fillId="0" borderId="0" xfId="0" applyAlignment="1" applyProtection="1">
      <alignment horizontal="center" vertical="center"/>
    </xf>
    <xf numFmtId="0" fontId="83" fillId="0" borderId="23" xfId="0" applyNumberFormat="1" applyFont="1" applyFill="1" applyBorder="1" applyAlignment="1" applyProtection="1">
      <alignment horizontal="left" vertical="center" wrapText="1"/>
    </xf>
    <xf numFmtId="39" fontId="83" fillId="0" borderId="29" xfId="331"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38" fontId="77" fillId="0" borderId="0" xfId="331" applyNumberFormat="1" applyFont="1" applyFill="1" applyAlignment="1" applyProtection="1">
      <alignment horizontal="center" vertical="center" wrapText="1"/>
    </xf>
    <xf numFmtId="0" fontId="77" fillId="0" borderId="0" xfId="0" applyNumberFormat="1" applyFont="1" applyFill="1" applyAlignment="1" applyProtection="1">
      <alignment vertical="center" wrapText="1"/>
    </xf>
    <xf numFmtId="164" fontId="0" fillId="0" borderId="0" xfId="0" applyNumberFormat="1" applyProtection="1"/>
    <xf numFmtId="0" fontId="44" fillId="35" borderId="0" xfId="421" applyFill="1"/>
    <xf numFmtId="0" fontId="50" fillId="27" borderId="15" xfId="0" applyFont="1" applyFill="1" applyBorder="1" applyAlignment="1" applyProtection="1">
      <alignment horizontal="center" wrapText="1"/>
      <protection locked="0"/>
    </xf>
    <xf numFmtId="0" fontId="50" fillId="27" borderId="11" xfId="0" applyFont="1" applyFill="1" applyBorder="1" applyAlignment="1" applyProtection="1">
      <alignment horizontal="center" wrapText="1"/>
      <protection locked="0"/>
    </xf>
    <xf numFmtId="0" fontId="79" fillId="21" borderId="13" xfId="0" applyFont="1" applyFill="1" applyBorder="1" applyAlignment="1" applyProtection="1">
      <alignment horizontal="left" vertical="center" wrapText="1"/>
    </xf>
    <xf numFmtId="0" fontId="79" fillId="21" borderId="15" xfId="0" applyFont="1" applyFill="1" applyBorder="1" applyAlignment="1" applyProtection="1">
      <alignment horizontal="left" vertical="center" wrapText="1"/>
    </xf>
    <xf numFmtId="0" fontId="75" fillId="0" borderId="13" xfId="0" applyFont="1" applyBorder="1" applyAlignment="1">
      <alignment horizontal="center"/>
    </xf>
    <xf numFmtId="0" fontId="75" fillId="0" borderId="15" xfId="0" applyFont="1" applyBorder="1" applyAlignment="1">
      <alignment horizontal="center"/>
    </xf>
    <xf numFmtId="0" fontId="75" fillId="0" borderId="11" xfId="0" applyFont="1" applyBorder="1" applyAlignment="1">
      <alignment horizontal="center"/>
    </xf>
    <xf numFmtId="0" fontId="46" fillId="0" borderId="20" xfId="0" applyFont="1" applyBorder="1" applyAlignment="1">
      <alignment horizontal="left" vertical="center" wrapText="1"/>
    </xf>
    <xf numFmtId="0" fontId="46" fillId="0" borderId="0" xfId="0" applyFont="1" applyAlignment="1">
      <alignment horizontal="left" vertical="center" wrapText="1"/>
    </xf>
    <xf numFmtId="0" fontId="31" fillId="28" borderId="0" xfId="0" applyFont="1" applyFill="1" applyAlignment="1">
      <alignment horizontal="left" vertical="center" wrapText="1"/>
    </xf>
    <xf numFmtId="0" fontId="49" fillId="30" borderId="37" xfId="0" applyFont="1" applyFill="1" applyBorder="1" applyAlignment="1">
      <alignment horizontal="center" vertical="center" wrapText="1"/>
    </xf>
    <xf numFmtId="0" fontId="49" fillId="30" borderId="38" xfId="0" applyFont="1" applyFill="1" applyBorder="1" applyAlignment="1">
      <alignment horizontal="center" vertical="center" wrapText="1"/>
    </xf>
    <xf numFmtId="0" fontId="83" fillId="0" borderId="13" xfId="0" applyFont="1" applyBorder="1" applyAlignment="1">
      <alignment horizontal="left" wrapText="1"/>
    </xf>
    <xf numFmtId="0" fontId="83" fillId="0" borderId="15" xfId="0" applyFont="1" applyBorder="1" applyAlignment="1">
      <alignment horizontal="left" wrapText="1"/>
    </xf>
    <xf numFmtId="49" fontId="0" fillId="30" borderId="13" xfId="0" applyNumberFormat="1" applyFill="1" applyBorder="1" applyAlignment="1" applyProtection="1">
      <alignment horizontal="center"/>
      <protection locked="0"/>
    </xf>
    <xf numFmtId="49" fontId="0" fillId="30" borderId="11" xfId="0" applyNumberFormat="1" applyFill="1" applyBorder="1" applyAlignment="1" applyProtection="1">
      <alignment horizontal="center"/>
      <protection locked="0"/>
    </xf>
    <xf numFmtId="0" fontId="83" fillId="0" borderId="13" xfId="0" applyFont="1" applyBorder="1" applyAlignment="1">
      <alignment horizontal="left"/>
    </xf>
    <xf numFmtId="0" fontId="83" fillId="0" borderId="15" xfId="0" applyFont="1" applyBorder="1" applyAlignment="1">
      <alignment horizontal="left"/>
    </xf>
    <xf numFmtId="49" fontId="44" fillId="30" borderId="13" xfId="421" applyNumberFormat="1" applyFill="1" applyBorder="1" applyAlignment="1" applyProtection="1">
      <alignment horizontal="center"/>
      <protection locked="0"/>
    </xf>
    <xf numFmtId="14" fontId="0" fillId="30" borderId="13" xfId="0" applyNumberFormat="1" applyFill="1" applyBorder="1" applyAlignment="1" applyProtection="1">
      <alignment horizontal="center"/>
      <protection locked="0"/>
    </xf>
    <xf numFmtId="14" fontId="0" fillId="30" borderId="11" xfId="0" applyNumberFormat="1" applyFill="1" applyBorder="1" applyAlignment="1" applyProtection="1">
      <alignment horizontal="center"/>
      <protection locked="0"/>
    </xf>
    <xf numFmtId="0" fontId="72" fillId="0" borderId="0" xfId="452" applyFont="1" applyAlignment="1">
      <alignment horizontal="left" wrapText="1"/>
    </xf>
    <xf numFmtId="0" fontId="94" fillId="27" borderId="0" xfId="452" applyFont="1" applyFill="1" applyAlignment="1">
      <alignment horizontal="left" vertical="center" wrapText="1"/>
    </xf>
    <xf numFmtId="0" fontId="71" fillId="0" borderId="0" xfId="452" applyFont="1" applyAlignment="1">
      <alignment horizontal="center" vertical="center"/>
    </xf>
    <xf numFmtId="0" fontId="76" fillId="27" borderId="0" xfId="452" applyFont="1" applyFill="1" applyAlignment="1">
      <alignment horizontal="left" wrapText="1"/>
    </xf>
  </cellXfs>
  <cellStyles count="21774">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6" xfId="34" xr:uid="{00000000-0005-0000-0000-000021000000}"/>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1318" xr:uid="{00000000-0005-0000-0000-000032000000}"/>
    <cellStyle name="Accent1 52" xfId="1319" xr:uid="{00000000-0005-0000-0000-000033000000}"/>
    <cellStyle name="Accent1 53" xfId="1320" xr:uid="{00000000-0005-0000-0000-000034000000}"/>
    <cellStyle name="Accent1 54" xfId="1321" xr:uid="{00000000-0005-0000-0000-000035000000}"/>
    <cellStyle name="Accent1 55" xfId="1322" xr:uid="{00000000-0005-0000-0000-000036000000}"/>
    <cellStyle name="Accent1 56" xfId="1323" xr:uid="{00000000-0005-0000-0000-000037000000}"/>
    <cellStyle name="Accent1 57" xfId="1324" xr:uid="{00000000-0005-0000-0000-000038000000}"/>
    <cellStyle name="Accent1 58" xfId="1325" xr:uid="{00000000-0005-0000-0000-000039000000}"/>
    <cellStyle name="Accent1 59" xfId="1326" xr:uid="{00000000-0005-0000-0000-00003A000000}"/>
    <cellStyle name="Accent1 6" xfId="51" xr:uid="{00000000-0005-0000-0000-000032000000}"/>
    <cellStyle name="Accent1 60" xfId="1327" xr:uid="{00000000-0005-0000-0000-00003C000000}"/>
    <cellStyle name="Accent1 61" xfId="13470" xr:uid="{00000000-0005-0000-0000-00003D000000}"/>
    <cellStyle name="Accent1 62" xfId="12604" xr:uid="{00000000-0005-0000-0000-00003E000000}"/>
    <cellStyle name="Accent1 63" xfId="12603" xr:uid="{00000000-0005-0000-0000-00003F000000}"/>
    <cellStyle name="Accent1 64" xfId="13775" xr:uid="{00000000-0005-0000-0000-000040000000}"/>
    <cellStyle name="Accent1 65" xfId="13798" xr:uid="{00000000-0005-0000-0000-000041000000}"/>
    <cellStyle name="Accent1 66" xfId="13799" xr:uid="{00000000-0005-0000-0000-000042000000}"/>
    <cellStyle name="Accent1 67" xfId="13800" xr:uid="{00000000-0005-0000-0000-000043000000}"/>
    <cellStyle name="Accent1 7" xfId="52" xr:uid="{00000000-0005-0000-0000-000033000000}"/>
    <cellStyle name="Accent1 8" xfId="53" xr:uid="{00000000-0005-0000-0000-000034000000}"/>
    <cellStyle name="Accent1 9" xfId="54" xr:uid="{00000000-0005-0000-0000-000035000000}"/>
    <cellStyle name="Accent2 - 20%" xfId="55" xr:uid="{00000000-0005-0000-0000-000036000000}"/>
    <cellStyle name="Accent2 - 20% 2" xfId="56" xr:uid="{00000000-0005-0000-0000-000037000000}"/>
    <cellStyle name="Accent2 - 40%" xfId="57" xr:uid="{00000000-0005-0000-0000-000038000000}"/>
    <cellStyle name="Accent2 - 40% 2" xfId="58" xr:uid="{00000000-0005-0000-0000-000039000000}"/>
    <cellStyle name="Accent2 - 60%" xfId="59" xr:uid="{00000000-0005-0000-0000-00003A000000}"/>
    <cellStyle name="Accent2 10" xfId="60" xr:uid="{00000000-0005-0000-0000-00003B000000}"/>
    <cellStyle name="Accent2 11" xfId="61" xr:uid="{00000000-0005-0000-0000-00003C000000}"/>
    <cellStyle name="Accent2 12" xfId="62" xr:uid="{00000000-0005-0000-0000-00003D000000}"/>
    <cellStyle name="Accent2 13" xfId="63" xr:uid="{00000000-0005-0000-0000-00003E000000}"/>
    <cellStyle name="Accent2 14" xfId="64" xr:uid="{00000000-0005-0000-0000-00003F000000}"/>
    <cellStyle name="Accent2 15" xfId="65" xr:uid="{00000000-0005-0000-0000-000040000000}"/>
    <cellStyle name="Accent2 16" xfId="66" xr:uid="{00000000-0005-0000-0000-000041000000}"/>
    <cellStyle name="Accent2 17" xfId="67" xr:uid="{00000000-0005-0000-0000-000042000000}"/>
    <cellStyle name="Accent2 18" xfId="68" xr:uid="{00000000-0005-0000-0000-000043000000}"/>
    <cellStyle name="Accent2 19" xfId="69" xr:uid="{00000000-0005-0000-0000-000044000000}"/>
    <cellStyle name="Accent2 2" xfId="70" xr:uid="{00000000-0005-0000-0000-000045000000}"/>
    <cellStyle name="Accent2 20" xfId="71" xr:uid="{00000000-0005-0000-0000-000046000000}"/>
    <cellStyle name="Accent2 21" xfId="72" xr:uid="{00000000-0005-0000-0000-000047000000}"/>
    <cellStyle name="Accent2 22" xfId="73" xr:uid="{00000000-0005-0000-0000-000048000000}"/>
    <cellStyle name="Accent2 23" xfId="74" xr:uid="{00000000-0005-0000-0000-000049000000}"/>
    <cellStyle name="Accent2 24" xfId="75" xr:uid="{00000000-0005-0000-0000-00004A000000}"/>
    <cellStyle name="Accent2 25" xfId="76" xr:uid="{00000000-0005-0000-0000-00004B000000}"/>
    <cellStyle name="Accent2 26" xfId="77" xr:uid="{00000000-0005-0000-0000-00004C000000}"/>
    <cellStyle name="Accent2 27" xfId="78" xr:uid="{00000000-0005-0000-0000-00004D000000}"/>
    <cellStyle name="Accent2 28" xfId="79" xr:uid="{00000000-0005-0000-0000-00004E000000}"/>
    <cellStyle name="Accent2 29" xfId="80" xr:uid="{00000000-0005-0000-0000-00004F000000}"/>
    <cellStyle name="Accent2 3" xfId="81" xr:uid="{00000000-0005-0000-0000-000050000000}"/>
    <cellStyle name="Accent2 30" xfId="82" xr:uid="{00000000-0005-0000-0000-000051000000}"/>
    <cellStyle name="Accent2 31" xfId="83" xr:uid="{00000000-0005-0000-0000-000052000000}"/>
    <cellStyle name="Accent2 32" xfId="84" xr:uid="{00000000-0005-0000-0000-000053000000}"/>
    <cellStyle name="Accent2 33" xfId="85" xr:uid="{00000000-0005-0000-0000-000054000000}"/>
    <cellStyle name="Accent2 34" xfId="86" xr:uid="{00000000-0005-0000-0000-000055000000}"/>
    <cellStyle name="Accent2 35" xfId="87" xr:uid="{00000000-0005-0000-0000-000056000000}"/>
    <cellStyle name="Accent2 36" xfId="88" xr:uid="{00000000-0005-0000-0000-000057000000}"/>
    <cellStyle name="Accent2 37" xfId="89" xr:uid="{00000000-0005-0000-0000-000058000000}"/>
    <cellStyle name="Accent2 38" xfId="90" xr:uid="{00000000-0005-0000-0000-000059000000}"/>
    <cellStyle name="Accent2 39" xfId="91" xr:uid="{00000000-0005-0000-0000-00005A000000}"/>
    <cellStyle name="Accent2 4" xfId="92" xr:uid="{00000000-0005-0000-0000-00005B000000}"/>
    <cellStyle name="Accent2 40" xfId="93" xr:uid="{00000000-0005-0000-0000-00005C000000}"/>
    <cellStyle name="Accent2 41" xfId="94" xr:uid="{00000000-0005-0000-0000-00005D000000}"/>
    <cellStyle name="Accent2 42" xfId="95" xr:uid="{00000000-0005-0000-0000-00005E000000}"/>
    <cellStyle name="Accent2 43" xfId="96" xr:uid="{00000000-0005-0000-0000-00005F000000}"/>
    <cellStyle name="Accent2 44" xfId="97" xr:uid="{00000000-0005-0000-0000-000060000000}"/>
    <cellStyle name="Accent2 45" xfId="98" xr:uid="{00000000-0005-0000-0000-000061000000}"/>
    <cellStyle name="Accent2 46" xfId="99" xr:uid="{00000000-0005-0000-0000-000062000000}"/>
    <cellStyle name="Accent2 47" xfId="100" xr:uid="{00000000-0005-0000-0000-000063000000}"/>
    <cellStyle name="Accent2 48" xfId="101" xr:uid="{00000000-0005-0000-0000-000064000000}"/>
    <cellStyle name="Accent2 49" xfId="102" xr:uid="{00000000-0005-0000-0000-000065000000}"/>
    <cellStyle name="Accent2 5" xfId="103" xr:uid="{00000000-0005-0000-0000-000066000000}"/>
    <cellStyle name="Accent2 50" xfId="104" xr:uid="{00000000-0005-0000-0000-000067000000}"/>
    <cellStyle name="Accent2 51" xfId="1310" xr:uid="{00000000-0005-0000-0000-000072000000}"/>
    <cellStyle name="Accent2 52" xfId="1269" xr:uid="{00000000-0005-0000-0000-000073000000}"/>
    <cellStyle name="Accent2 53" xfId="1311" xr:uid="{00000000-0005-0000-0000-000074000000}"/>
    <cellStyle name="Accent2 54" xfId="1268" xr:uid="{00000000-0005-0000-0000-000075000000}"/>
    <cellStyle name="Accent2 55" xfId="1312" xr:uid="{00000000-0005-0000-0000-000076000000}"/>
    <cellStyle name="Accent2 56" xfId="1267" xr:uid="{00000000-0005-0000-0000-000077000000}"/>
    <cellStyle name="Accent2 57" xfId="1314" xr:uid="{00000000-0005-0000-0000-000078000000}"/>
    <cellStyle name="Accent2 58" xfId="1266" xr:uid="{00000000-0005-0000-0000-000079000000}"/>
    <cellStyle name="Accent2 59" xfId="1316" xr:uid="{00000000-0005-0000-0000-00007A000000}"/>
    <cellStyle name="Accent2 6" xfId="105" xr:uid="{00000000-0005-0000-0000-000068000000}"/>
    <cellStyle name="Accent2 60" xfId="1317" xr:uid="{00000000-0005-0000-0000-00007C000000}"/>
    <cellStyle name="Accent2 61" xfId="13506" xr:uid="{00000000-0005-0000-0000-000084000000}"/>
    <cellStyle name="Accent2 62" xfId="13471" xr:uid="{00000000-0005-0000-0000-000085000000}"/>
    <cellStyle name="Accent2 63" xfId="12316" xr:uid="{00000000-0005-0000-0000-000086000000}"/>
    <cellStyle name="Accent2 64" xfId="13777" xr:uid="{00000000-0005-0000-0000-000087000000}"/>
    <cellStyle name="Accent2 65" xfId="13794" xr:uid="{00000000-0005-0000-0000-000088000000}"/>
    <cellStyle name="Accent2 66" xfId="13776" xr:uid="{00000000-0005-0000-0000-000089000000}"/>
    <cellStyle name="Accent2 67" xfId="13795" xr:uid="{00000000-0005-0000-0000-00008A000000}"/>
    <cellStyle name="Accent2 7" xfId="106" xr:uid="{00000000-0005-0000-0000-000069000000}"/>
    <cellStyle name="Accent2 8" xfId="107" xr:uid="{00000000-0005-0000-0000-00006A000000}"/>
    <cellStyle name="Accent2 9" xfId="108" xr:uid="{00000000-0005-0000-0000-00006B000000}"/>
    <cellStyle name="Accent3 - 20%" xfId="109" xr:uid="{00000000-0005-0000-0000-00006C000000}"/>
    <cellStyle name="Accent3 - 20% 2" xfId="110" xr:uid="{00000000-0005-0000-0000-00006D000000}"/>
    <cellStyle name="Accent3 - 40%" xfId="111" xr:uid="{00000000-0005-0000-0000-00006E000000}"/>
    <cellStyle name="Accent3 - 40% 2" xfId="112" xr:uid="{00000000-0005-0000-0000-00006F000000}"/>
    <cellStyle name="Accent3 - 60%" xfId="113" xr:uid="{00000000-0005-0000-0000-000070000000}"/>
    <cellStyle name="Accent3 10" xfId="114" xr:uid="{00000000-0005-0000-0000-000071000000}"/>
    <cellStyle name="Accent3 11" xfId="115" xr:uid="{00000000-0005-0000-0000-000072000000}"/>
    <cellStyle name="Accent3 12" xfId="116" xr:uid="{00000000-0005-0000-0000-000073000000}"/>
    <cellStyle name="Accent3 13" xfId="117" xr:uid="{00000000-0005-0000-0000-000074000000}"/>
    <cellStyle name="Accent3 14" xfId="118" xr:uid="{00000000-0005-0000-0000-000075000000}"/>
    <cellStyle name="Accent3 15" xfId="119" xr:uid="{00000000-0005-0000-0000-000076000000}"/>
    <cellStyle name="Accent3 16" xfId="120" xr:uid="{00000000-0005-0000-0000-000077000000}"/>
    <cellStyle name="Accent3 17" xfId="121" xr:uid="{00000000-0005-0000-0000-000078000000}"/>
    <cellStyle name="Accent3 18" xfId="122" xr:uid="{00000000-0005-0000-0000-000079000000}"/>
    <cellStyle name="Accent3 19" xfId="123" xr:uid="{00000000-0005-0000-0000-00007A000000}"/>
    <cellStyle name="Accent3 2" xfId="124" xr:uid="{00000000-0005-0000-0000-00007B000000}"/>
    <cellStyle name="Accent3 20" xfId="125" xr:uid="{00000000-0005-0000-0000-00007C000000}"/>
    <cellStyle name="Accent3 21" xfId="126" xr:uid="{00000000-0005-0000-0000-00007D000000}"/>
    <cellStyle name="Accent3 22" xfId="127" xr:uid="{00000000-0005-0000-0000-00007E000000}"/>
    <cellStyle name="Accent3 23" xfId="128" xr:uid="{00000000-0005-0000-0000-00007F000000}"/>
    <cellStyle name="Accent3 24" xfId="129" xr:uid="{00000000-0005-0000-0000-000080000000}"/>
    <cellStyle name="Accent3 25" xfId="130" xr:uid="{00000000-0005-0000-0000-000081000000}"/>
    <cellStyle name="Accent3 26" xfId="131" xr:uid="{00000000-0005-0000-0000-000082000000}"/>
    <cellStyle name="Accent3 27" xfId="132" xr:uid="{00000000-0005-0000-0000-000083000000}"/>
    <cellStyle name="Accent3 28" xfId="133" xr:uid="{00000000-0005-0000-0000-000084000000}"/>
    <cellStyle name="Accent3 29" xfId="134" xr:uid="{00000000-0005-0000-0000-000085000000}"/>
    <cellStyle name="Accent3 3" xfId="135" xr:uid="{00000000-0005-0000-0000-000086000000}"/>
    <cellStyle name="Accent3 30" xfId="136" xr:uid="{00000000-0005-0000-0000-000087000000}"/>
    <cellStyle name="Accent3 31" xfId="137" xr:uid="{00000000-0005-0000-0000-000088000000}"/>
    <cellStyle name="Accent3 32" xfId="138" xr:uid="{00000000-0005-0000-0000-000089000000}"/>
    <cellStyle name="Accent3 33" xfId="139" xr:uid="{00000000-0005-0000-0000-00008A000000}"/>
    <cellStyle name="Accent3 34" xfId="140" xr:uid="{00000000-0005-0000-0000-00008B000000}"/>
    <cellStyle name="Accent3 35" xfId="141" xr:uid="{00000000-0005-0000-0000-00008C000000}"/>
    <cellStyle name="Accent3 36" xfId="142" xr:uid="{00000000-0005-0000-0000-00008D000000}"/>
    <cellStyle name="Accent3 37" xfId="143" xr:uid="{00000000-0005-0000-0000-00008E000000}"/>
    <cellStyle name="Accent3 38" xfId="144" xr:uid="{00000000-0005-0000-0000-00008F000000}"/>
    <cellStyle name="Accent3 39" xfId="145" xr:uid="{00000000-0005-0000-0000-000090000000}"/>
    <cellStyle name="Accent3 4" xfId="146" xr:uid="{00000000-0005-0000-0000-000091000000}"/>
    <cellStyle name="Accent3 40" xfId="147" xr:uid="{00000000-0005-0000-0000-000092000000}"/>
    <cellStyle name="Accent3 41" xfId="148" xr:uid="{00000000-0005-0000-0000-000093000000}"/>
    <cellStyle name="Accent3 42" xfId="149" xr:uid="{00000000-0005-0000-0000-000094000000}"/>
    <cellStyle name="Accent3 43" xfId="150" xr:uid="{00000000-0005-0000-0000-000095000000}"/>
    <cellStyle name="Accent3 44" xfId="151" xr:uid="{00000000-0005-0000-0000-000096000000}"/>
    <cellStyle name="Accent3 45" xfId="152" xr:uid="{00000000-0005-0000-0000-000097000000}"/>
    <cellStyle name="Accent3 46" xfId="153" xr:uid="{00000000-0005-0000-0000-000098000000}"/>
    <cellStyle name="Accent3 47" xfId="154" xr:uid="{00000000-0005-0000-0000-000099000000}"/>
    <cellStyle name="Accent3 48" xfId="155" xr:uid="{00000000-0005-0000-0000-00009A000000}"/>
    <cellStyle name="Accent3 49" xfId="156" xr:uid="{00000000-0005-0000-0000-00009B000000}"/>
    <cellStyle name="Accent3 5" xfId="157" xr:uid="{00000000-0005-0000-0000-00009C000000}"/>
    <cellStyle name="Accent3 50" xfId="158" xr:uid="{00000000-0005-0000-0000-00009D000000}"/>
    <cellStyle name="Accent3 51" xfId="1302" xr:uid="{00000000-0005-0000-0000-0000B2000000}"/>
    <cellStyle name="Accent3 52" xfId="1276" xr:uid="{00000000-0005-0000-0000-0000B3000000}"/>
    <cellStyle name="Accent3 53" xfId="1304" xr:uid="{00000000-0005-0000-0000-0000B4000000}"/>
    <cellStyle name="Accent3 54" xfId="1274" xr:uid="{00000000-0005-0000-0000-0000B5000000}"/>
    <cellStyle name="Accent3 55" xfId="1306" xr:uid="{00000000-0005-0000-0000-0000B6000000}"/>
    <cellStyle name="Accent3 56" xfId="1272" xr:uid="{00000000-0005-0000-0000-0000B7000000}"/>
    <cellStyle name="Accent3 57" xfId="1308" xr:uid="{00000000-0005-0000-0000-0000B8000000}"/>
    <cellStyle name="Accent3 58" xfId="1271" xr:uid="{00000000-0005-0000-0000-0000B9000000}"/>
    <cellStyle name="Accent3 59" xfId="1309" xr:uid="{00000000-0005-0000-0000-0000BA000000}"/>
    <cellStyle name="Accent3 6" xfId="159" xr:uid="{00000000-0005-0000-0000-00009E000000}"/>
    <cellStyle name="Accent3 60" xfId="1270" xr:uid="{00000000-0005-0000-0000-0000BC000000}"/>
    <cellStyle name="Accent3 61" xfId="13505" xr:uid="{00000000-0005-0000-0000-0000CB000000}"/>
    <cellStyle name="Accent3 62" xfId="12535" xr:uid="{00000000-0005-0000-0000-0000CC000000}"/>
    <cellStyle name="Accent3 63" xfId="12386" xr:uid="{00000000-0005-0000-0000-0000CD000000}"/>
    <cellStyle name="Accent3 64" xfId="13780" xr:uid="{00000000-0005-0000-0000-0000CE000000}"/>
    <cellStyle name="Accent3 65" xfId="13792" xr:uid="{00000000-0005-0000-0000-0000CF000000}"/>
    <cellStyle name="Accent3 66" xfId="13778" xr:uid="{00000000-0005-0000-0000-0000D0000000}"/>
    <cellStyle name="Accent3 67" xfId="13793" xr:uid="{00000000-0005-0000-0000-0000D1000000}"/>
    <cellStyle name="Accent3 7" xfId="160" xr:uid="{00000000-0005-0000-0000-00009F000000}"/>
    <cellStyle name="Accent3 8" xfId="161" xr:uid="{00000000-0005-0000-0000-0000A0000000}"/>
    <cellStyle name="Accent3 9" xfId="162" xr:uid="{00000000-0005-0000-0000-0000A1000000}"/>
    <cellStyle name="Accent4 - 20%" xfId="163" xr:uid="{00000000-0005-0000-0000-0000A2000000}"/>
    <cellStyle name="Accent4 - 20% 2" xfId="164" xr:uid="{00000000-0005-0000-0000-0000A3000000}"/>
    <cellStyle name="Accent4 - 40%" xfId="165" xr:uid="{00000000-0005-0000-0000-0000A4000000}"/>
    <cellStyle name="Accent4 - 40% 2" xfId="166" xr:uid="{00000000-0005-0000-0000-0000A5000000}"/>
    <cellStyle name="Accent4 - 60%" xfId="167" xr:uid="{00000000-0005-0000-0000-0000A6000000}"/>
    <cellStyle name="Accent4 10" xfId="168" xr:uid="{00000000-0005-0000-0000-0000A7000000}"/>
    <cellStyle name="Accent4 11" xfId="169" xr:uid="{00000000-0005-0000-0000-0000A8000000}"/>
    <cellStyle name="Accent4 12" xfId="170" xr:uid="{00000000-0005-0000-0000-0000A9000000}"/>
    <cellStyle name="Accent4 13" xfId="171" xr:uid="{00000000-0005-0000-0000-0000AA000000}"/>
    <cellStyle name="Accent4 14" xfId="172" xr:uid="{00000000-0005-0000-0000-0000AB000000}"/>
    <cellStyle name="Accent4 15" xfId="173" xr:uid="{00000000-0005-0000-0000-0000AC000000}"/>
    <cellStyle name="Accent4 16" xfId="174" xr:uid="{00000000-0005-0000-0000-0000AD000000}"/>
    <cellStyle name="Accent4 17" xfId="175" xr:uid="{00000000-0005-0000-0000-0000AE000000}"/>
    <cellStyle name="Accent4 18" xfId="176" xr:uid="{00000000-0005-0000-0000-0000AF000000}"/>
    <cellStyle name="Accent4 19" xfId="177" xr:uid="{00000000-0005-0000-0000-0000B0000000}"/>
    <cellStyle name="Accent4 2" xfId="178" xr:uid="{00000000-0005-0000-0000-0000B1000000}"/>
    <cellStyle name="Accent4 20" xfId="179" xr:uid="{00000000-0005-0000-0000-0000B2000000}"/>
    <cellStyle name="Accent4 21" xfId="180" xr:uid="{00000000-0005-0000-0000-0000B3000000}"/>
    <cellStyle name="Accent4 22" xfId="181" xr:uid="{00000000-0005-0000-0000-0000B4000000}"/>
    <cellStyle name="Accent4 23" xfId="182" xr:uid="{00000000-0005-0000-0000-0000B5000000}"/>
    <cellStyle name="Accent4 24" xfId="183" xr:uid="{00000000-0005-0000-0000-0000B6000000}"/>
    <cellStyle name="Accent4 25" xfId="184" xr:uid="{00000000-0005-0000-0000-0000B7000000}"/>
    <cellStyle name="Accent4 26" xfId="185" xr:uid="{00000000-0005-0000-0000-0000B8000000}"/>
    <cellStyle name="Accent4 27" xfId="186" xr:uid="{00000000-0005-0000-0000-0000B9000000}"/>
    <cellStyle name="Accent4 28" xfId="187" xr:uid="{00000000-0005-0000-0000-0000BA000000}"/>
    <cellStyle name="Accent4 29" xfId="188" xr:uid="{00000000-0005-0000-0000-0000BB000000}"/>
    <cellStyle name="Accent4 3" xfId="189" xr:uid="{00000000-0005-0000-0000-0000BC000000}"/>
    <cellStyle name="Accent4 30" xfId="190" xr:uid="{00000000-0005-0000-0000-0000BD000000}"/>
    <cellStyle name="Accent4 31" xfId="191" xr:uid="{00000000-0005-0000-0000-0000BE000000}"/>
    <cellStyle name="Accent4 32" xfId="192" xr:uid="{00000000-0005-0000-0000-0000BF000000}"/>
    <cellStyle name="Accent4 33" xfId="193" xr:uid="{00000000-0005-0000-0000-0000C0000000}"/>
    <cellStyle name="Accent4 34" xfId="194" xr:uid="{00000000-0005-0000-0000-0000C1000000}"/>
    <cellStyle name="Accent4 35" xfId="195" xr:uid="{00000000-0005-0000-0000-0000C2000000}"/>
    <cellStyle name="Accent4 36" xfId="196" xr:uid="{00000000-0005-0000-0000-0000C3000000}"/>
    <cellStyle name="Accent4 37" xfId="197" xr:uid="{00000000-0005-0000-0000-0000C4000000}"/>
    <cellStyle name="Accent4 38" xfId="198" xr:uid="{00000000-0005-0000-0000-0000C5000000}"/>
    <cellStyle name="Accent4 39" xfId="199" xr:uid="{00000000-0005-0000-0000-0000C6000000}"/>
    <cellStyle name="Accent4 4" xfId="200" xr:uid="{00000000-0005-0000-0000-0000C7000000}"/>
    <cellStyle name="Accent4 40" xfId="201" xr:uid="{00000000-0005-0000-0000-0000C8000000}"/>
    <cellStyle name="Accent4 41" xfId="202" xr:uid="{00000000-0005-0000-0000-0000C9000000}"/>
    <cellStyle name="Accent4 42" xfId="203" xr:uid="{00000000-0005-0000-0000-0000CA000000}"/>
    <cellStyle name="Accent4 43" xfId="204" xr:uid="{00000000-0005-0000-0000-0000CB000000}"/>
    <cellStyle name="Accent4 44" xfId="205" xr:uid="{00000000-0005-0000-0000-0000CC000000}"/>
    <cellStyle name="Accent4 45" xfId="206" xr:uid="{00000000-0005-0000-0000-0000CD000000}"/>
    <cellStyle name="Accent4 46" xfId="207" xr:uid="{00000000-0005-0000-0000-0000CE000000}"/>
    <cellStyle name="Accent4 47" xfId="208" xr:uid="{00000000-0005-0000-0000-0000CF000000}"/>
    <cellStyle name="Accent4 48" xfId="209" xr:uid="{00000000-0005-0000-0000-0000D0000000}"/>
    <cellStyle name="Accent4 49" xfId="210" xr:uid="{00000000-0005-0000-0000-0000D1000000}"/>
    <cellStyle name="Accent4 5" xfId="211" xr:uid="{00000000-0005-0000-0000-0000D2000000}"/>
    <cellStyle name="Accent4 50" xfId="212" xr:uid="{00000000-0005-0000-0000-0000D3000000}"/>
    <cellStyle name="Accent4 51" xfId="1295" xr:uid="{00000000-0005-0000-0000-0000F2000000}"/>
    <cellStyle name="Accent4 52" xfId="1284" xr:uid="{00000000-0005-0000-0000-0000F3000000}"/>
    <cellStyle name="Accent4 53" xfId="1296" xr:uid="{00000000-0005-0000-0000-0000F4000000}"/>
    <cellStyle name="Accent4 54" xfId="1283" xr:uid="{00000000-0005-0000-0000-0000F5000000}"/>
    <cellStyle name="Accent4 55" xfId="1297" xr:uid="{00000000-0005-0000-0000-0000F6000000}"/>
    <cellStyle name="Accent4 56" xfId="1282" xr:uid="{00000000-0005-0000-0000-0000F7000000}"/>
    <cellStyle name="Accent4 57" xfId="1298" xr:uid="{00000000-0005-0000-0000-0000F8000000}"/>
    <cellStyle name="Accent4 58" xfId="1281" xr:uid="{00000000-0005-0000-0000-0000F9000000}"/>
    <cellStyle name="Accent4 59" xfId="1299" xr:uid="{00000000-0005-0000-0000-0000FA000000}"/>
    <cellStyle name="Accent4 6" xfId="213" xr:uid="{00000000-0005-0000-0000-0000D4000000}"/>
    <cellStyle name="Accent4 60" xfId="1280" xr:uid="{00000000-0005-0000-0000-0000FC000000}"/>
    <cellStyle name="Accent4 61" xfId="13469" xr:uid="{00000000-0005-0000-0000-000012010000}"/>
    <cellStyle name="Accent4 62" xfId="12111" xr:uid="{00000000-0005-0000-0000-000013010000}"/>
    <cellStyle name="Accent4 63" xfId="12421" xr:uid="{00000000-0005-0000-0000-000014010000}"/>
    <cellStyle name="Accent4 64" xfId="13783" xr:uid="{00000000-0005-0000-0000-000015010000}"/>
    <cellStyle name="Accent4 65" xfId="13788" xr:uid="{00000000-0005-0000-0000-000016010000}"/>
    <cellStyle name="Accent4 66" xfId="13782" xr:uid="{00000000-0005-0000-0000-000017010000}"/>
    <cellStyle name="Accent4 67" xfId="13789" xr:uid="{00000000-0005-0000-0000-000018010000}"/>
    <cellStyle name="Accent4 7" xfId="214" xr:uid="{00000000-0005-0000-0000-0000D5000000}"/>
    <cellStyle name="Accent4 8" xfId="215" xr:uid="{00000000-0005-0000-0000-0000D6000000}"/>
    <cellStyle name="Accent4 9" xfId="216" xr:uid="{00000000-0005-0000-0000-0000D7000000}"/>
    <cellStyle name="Accent5 - 20%" xfId="217" xr:uid="{00000000-0005-0000-0000-0000D8000000}"/>
    <cellStyle name="Accent5 - 20% 2" xfId="218" xr:uid="{00000000-0005-0000-0000-0000D9000000}"/>
    <cellStyle name="Accent5 - 40%" xfId="219" xr:uid="{00000000-0005-0000-0000-0000DA000000}"/>
    <cellStyle name="Accent5 - 40% 2" xfId="220" xr:uid="{00000000-0005-0000-0000-0000DB000000}"/>
    <cellStyle name="Accent5 - 60%" xfId="221" xr:uid="{00000000-0005-0000-0000-0000DC000000}"/>
    <cellStyle name="Accent5 10" xfId="222" xr:uid="{00000000-0005-0000-0000-0000DD000000}"/>
    <cellStyle name="Accent5 11" xfId="223" xr:uid="{00000000-0005-0000-0000-0000DE000000}"/>
    <cellStyle name="Accent5 12" xfId="224" xr:uid="{00000000-0005-0000-0000-0000DF000000}"/>
    <cellStyle name="Accent5 13" xfId="225" xr:uid="{00000000-0005-0000-0000-0000E0000000}"/>
    <cellStyle name="Accent5 14" xfId="226" xr:uid="{00000000-0005-0000-0000-0000E1000000}"/>
    <cellStyle name="Accent5 15" xfId="227" xr:uid="{00000000-0005-0000-0000-0000E2000000}"/>
    <cellStyle name="Accent5 16" xfId="228" xr:uid="{00000000-0005-0000-0000-0000E3000000}"/>
    <cellStyle name="Accent5 17" xfId="229" xr:uid="{00000000-0005-0000-0000-0000E4000000}"/>
    <cellStyle name="Accent5 18" xfId="230" xr:uid="{00000000-0005-0000-0000-0000E5000000}"/>
    <cellStyle name="Accent5 19" xfId="231" xr:uid="{00000000-0005-0000-0000-0000E6000000}"/>
    <cellStyle name="Accent5 2" xfId="232" xr:uid="{00000000-0005-0000-0000-0000E7000000}"/>
    <cellStyle name="Accent5 20" xfId="233" xr:uid="{00000000-0005-0000-0000-0000E8000000}"/>
    <cellStyle name="Accent5 21" xfId="234" xr:uid="{00000000-0005-0000-0000-0000E9000000}"/>
    <cellStyle name="Accent5 22" xfId="235" xr:uid="{00000000-0005-0000-0000-0000EA000000}"/>
    <cellStyle name="Accent5 23" xfId="236" xr:uid="{00000000-0005-0000-0000-0000EB000000}"/>
    <cellStyle name="Accent5 24" xfId="237" xr:uid="{00000000-0005-0000-0000-0000EC000000}"/>
    <cellStyle name="Accent5 25" xfId="238" xr:uid="{00000000-0005-0000-0000-0000ED000000}"/>
    <cellStyle name="Accent5 26" xfId="239" xr:uid="{00000000-0005-0000-0000-0000EE000000}"/>
    <cellStyle name="Accent5 27" xfId="240" xr:uid="{00000000-0005-0000-0000-0000EF000000}"/>
    <cellStyle name="Accent5 28" xfId="241" xr:uid="{00000000-0005-0000-0000-0000F0000000}"/>
    <cellStyle name="Accent5 29" xfId="242" xr:uid="{00000000-0005-0000-0000-0000F1000000}"/>
    <cellStyle name="Accent5 3" xfId="243" xr:uid="{00000000-0005-0000-0000-0000F2000000}"/>
    <cellStyle name="Accent5 30" xfId="244" xr:uid="{00000000-0005-0000-0000-0000F3000000}"/>
    <cellStyle name="Accent5 31" xfId="245" xr:uid="{00000000-0005-0000-0000-0000F4000000}"/>
    <cellStyle name="Accent5 32" xfId="246" xr:uid="{00000000-0005-0000-0000-0000F5000000}"/>
    <cellStyle name="Accent5 33" xfId="247" xr:uid="{00000000-0005-0000-0000-0000F6000000}"/>
    <cellStyle name="Accent5 34" xfId="248" xr:uid="{00000000-0005-0000-0000-0000F7000000}"/>
    <cellStyle name="Accent5 35" xfId="249" xr:uid="{00000000-0005-0000-0000-0000F8000000}"/>
    <cellStyle name="Accent5 36" xfId="250" xr:uid="{00000000-0005-0000-0000-0000F9000000}"/>
    <cellStyle name="Accent5 37" xfId="251" xr:uid="{00000000-0005-0000-0000-0000FA000000}"/>
    <cellStyle name="Accent5 38" xfId="252" xr:uid="{00000000-0005-0000-0000-0000FB000000}"/>
    <cellStyle name="Accent5 39" xfId="253" xr:uid="{00000000-0005-0000-0000-0000FC000000}"/>
    <cellStyle name="Accent5 4" xfId="254" xr:uid="{00000000-0005-0000-0000-0000FD000000}"/>
    <cellStyle name="Accent5 40" xfId="255" xr:uid="{00000000-0005-0000-0000-0000FE000000}"/>
    <cellStyle name="Accent5 41" xfId="256" xr:uid="{00000000-0005-0000-0000-0000FF000000}"/>
    <cellStyle name="Accent5 42" xfId="257" xr:uid="{00000000-0005-0000-0000-000000010000}"/>
    <cellStyle name="Accent5 43" xfId="258" xr:uid="{00000000-0005-0000-0000-000001010000}"/>
    <cellStyle name="Accent5 44" xfId="259" xr:uid="{00000000-0005-0000-0000-000002010000}"/>
    <cellStyle name="Accent5 45" xfId="260" xr:uid="{00000000-0005-0000-0000-000003010000}"/>
    <cellStyle name="Accent5 46" xfId="261" xr:uid="{00000000-0005-0000-0000-000004010000}"/>
    <cellStyle name="Accent5 47" xfId="262" xr:uid="{00000000-0005-0000-0000-000005010000}"/>
    <cellStyle name="Accent5 48" xfId="263" xr:uid="{00000000-0005-0000-0000-000006010000}"/>
    <cellStyle name="Accent5 49" xfId="264" xr:uid="{00000000-0005-0000-0000-000007010000}"/>
    <cellStyle name="Accent5 5" xfId="265" xr:uid="{00000000-0005-0000-0000-000008010000}"/>
    <cellStyle name="Accent5 50" xfId="266" xr:uid="{00000000-0005-0000-0000-000009010000}"/>
    <cellStyle name="Accent5 51" xfId="1289" xr:uid="{00000000-0005-0000-0000-000032010000}"/>
    <cellStyle name="Accent5 52" xfId="1290" xr:uid="{00000000-0005-0000-0000-000033010000}"/>
    <cellStyle name="Accent5 53" xfId="1288" xr:uid="{00000000-0005-0000-0000-000034010000}"/>
    <cellStyle name="Accent5 54" xfId="1291" xr:uid="{00000000-0005-0000-0000-000035010000}"/>
    <cellStyle name="Accent5 55" xfId="1287" xr:uid="{00000000-0005-0000-0000-000036010000}"/>
    <cellStyle name="Accent5 56" xfId="1292" xr:uid="{00000000-0005-0000-0000-000037010000}"/>
    <cellStyle name="Accent5 57" xfId="1286" xr:uid="{00000000-0005-0000-0000-000038010000}"/>
    <cellStyle name="Accent5 58" xfId="1293" xr:uid="{00000000-0005-0000-0000-000039010000}"/>
    <cellStyle name="Accent5 59" xfId="1285" xr:uid="{00000000-0005-0000-0000-00003A010000}"/>
    <cellStyle name="Accent5 6" xfId="267" xr:uid="{00000000-0005-0000-0000-00000A010000}"/>
    <cellStyle name="Accent5 60" xfId="1294" xr:uid="{00000000-0005-0000-0000-00003C010000}"/>
    <cellStyle name="Accent5 61" xfId="12116" xr:uid="{00000000-0005-0000-0000-000059010000}"/>
    <cellStyle name="Accent5 62" xfId="13498" xr:uid="{00000000-0005-0000-0000-00005A010000}"/>
    <cellStyle name="Accent5 63" xfId="13502" xr:uid="{00000000-0005-0000-0000-00005B010000}"/>
    <cellStyle name="Accent5 64" xfId="13787" xr:uid="{00000000-0005-0000-0000-00005C010000}"/>
    <cellStyle name="Accent5 65" xfId="13785" xr:uid="{00000000-0005-0000-0000-00005D010000}"/>
    <cellStyle name="Accent5 66" xfId="13786" xr:uid="{00000000-0005-0000-0000-00005E010000}"/>
    <cellStyle name="Accent5 67" xfId="13784" xr:uid="{00000000-0005-0000-0000-00005F010000}"/>
    <cellStyle name="Accent5 7" xfId="268" xr:uid="{00000000-0005-0000-0000-00000B010000}"/>
    <cellStyle name="Accent5 8" xfId="269" xr:uid="{00000000-0005-0000-0000-00000C010000}"/>
    <cellStyle name="Accent5 9" xfId="270" xr:uid="{00000000-0005-0000-0000-00000D010000}"/>
    <cellStyle name="Accent6 - 20%" xfId="271" xr:uid="{00000000-0005-0000-0000-00000E010000}"/>
    <cellStyle name="Accent6 - 20% 2" xfId="272" xr:uid="{00000000-0005-0000-0000-00000F010000}"/>
    <cellStyle name="Accent6 - 40%" xfId="273" xr:uid="{00000000-0005-0000-0000-000010010000}"/>
    <cellStyle name="Accent6 - 40% 2" xfId="274" xr:uid="{00000000-0005-0000-0000-000011010000}"/>
    <cellStyle name="Accent6 - 60%" xfId="275" xr:uid="{00000000-0005-0000-0000-000012010000}"/>
    <cellStyle name="Accent6 10" xfId="276" xr:uid="{00000000-0005-0000-0000-000013010000}"/>
    <cellStyle name="Accent6 11" xfId="277" xr:uid="{00000000-0005-0000-0000-000014010000}"/>
    <cellStyle name="Accent6 12" xfId="278" xr:uid="{00000000-0005-0000-0000-000015010000}"/>
    <cellStyle name="Accent6 13" xfId="279" xr:uid="{00000000-0005-0000-0000-000016010000}"/>
    <cellStyle name="Accent6 14" xfId="280" xr:uid="{00000000-0005-0000-0000-000017010000}"/>
    <cellStyle name="Accent6 15" xfId="281" xr:uid="{00000000-0005-0000-0000-000018010000}"/>
    <cellStyle name="Accent6 16" xfId="282" xr:uid="{00000000-0005-0000-0000-000019010000}"/>
    <cellStyle name="Accent6 17" xfId="283" xr:uid="{00000000-0005-0000-0000-00001A010000}"/>
    <cellStyle name="Accent6 18" xfId="284" xr:uid="{00000000-0005-0000-0000-00001B010000}"/>
    <cellStyle name="Accent6 19" xfId="285" xr:uid="{00000000-0005-0000-0000-00001C010000}"/>
    <cellStyle name="Accent6 2" xfId="286" xr:uid="{00000000-0005-0000-0000-00001D010000}"/>
    <cellStyle name="Accent6 20" xfId="287" xr:uid="{00000000-0005-0000-0000-00001E010000}"/>
    <cellStyle name="Accent6 21" xfId="288" xr:uid="{00000000-0005-0000-0000-00001F010000}"/>
    <cellStyle name="Accent6 22" xfId="289" xr:uid="{00000000-0005-0000-0000-000020010000}"/>
    <cellStyle name="Accent6 23" xfId="290" xr:uid="{00000000-0005-0000-0000-000021010000}"/>
    <cellStyle name="Accent6 24" xfId="291" xr:uid="{00000000-0005-0000-0000-000022010000}"/>
    <cellStyle name="Accent6 25" xfId="292" xr:uid="{00000000-0005-0000-0000-000023010000}"/>
    <cellStyle name="Accent6 26" xfId="293" xr:uid="{00000000-0005-0000-0000-000024010000}"/>
    <cellStyle name="Accent6 27" xfId="294" xr:uid="{00000000-0005-0000-0000-000025010000}"/>
    <cellStyle name="Accent6 28" xfId="295" xr:uid="{00000000-0005-0000-0000-000026010000}"/>
    <cellStyle name="Accent6 29" xfId="296" xr:uid="{00000000-0005-0000-0000-000027010000}"/>
    <cellStyle name="Accent6 3" xfId="297" xr:uid="{00000000-0005-0000-0000-000028010000}"/>
    <cellStyle name="Accent6 30" xfId="298" xr:uid="{00000000-0005-0000-0000-000029010000}"/>
    <cellStyle name="Accent6 31" xfId="299" xr:uid="{00000000-0005-0000-0000-00002A010000}"/>
    <cellStyle name="Accent6 32" xfId="300" xr:uid="{00000000-0005-0000-0000-00002B010000}"/>
    <cellStyle name="Accent6 33" xfId="301" xr:uid="{00000000-0005-0000-0000-00002C010000}"/>
    <cellStyle name="Accent6 34" xfId="302" xr:uid="{00000000-0005-0000-0000-00002D010000}"/>
    <cellStyle name="Accent6 35" xfId="303" xr:uid="{00000000-0005-0000-0000-00002E010000}"/>
    <cellStyle name="Accent6 36" xfId="304" xr:uid="{00000000-0005-0000-0000-00002F010000}"/>
    <cellStyle name="Accent6 37" xfId="305" xr:uid="{00000000-0005-0000-0000-000030010000}"/>
    <cellStyle name="Accent6 38" xfId="306" xr:uid="{00000000-0005-0000-0000-000031010000}"/>
    <cellStyle name="Accent6 39" xfId="307" xr:uid="{00000000-0005-0000-0000-000032010000}"/>
    <cellStyle name="Accent6 4" xfId="308" xr:uid="{00000000-0005-0000-0000-000033010000}"/>
    <cellStyle name="Accent6 40" xfId="309" xr:uid="{00000000-0005-0000-0000-000034010000}"/>
    <cellStyle name="Accent6 41" xfId="310" xr:uid="{00000000-0005-0000-0000-000035010000}"/>
    <cellStyle name="Accent6 42" xfId="311" xr:uid="{00000000-0005-0000-0000-000036010000}"/>
    <cellStyle name="Accent6 43" xfId="312" xr:uid="{00000000-0005-0000-0000-000037010000}"/>
    <cellStyle name="Accent6 44" xfId="313" xr:uid="{00000000-0005-0000-0000-000038010000}"/>
    <cellStyle name="Accent6 45" xfId="314" xr:uid="{00000000-0005-0000-0000-000039010000}"/>
    <cellStyle name="Accent6 46" xfId="315" xr:uid="{00000000-0005-0000-0000-00003A010000}"/>
    <cellStyle name="Accent6 47" xfId="316" xr:uid="{00000000-0005-0000-0000-00003B010000}"/>
    <cellStyle name="Accent6 48" xfId="317" xr:uid="{00000000-0005-0000-0000-00003C010000}"/>
    <cellStyle name="Accent6 49" xfId="318" xr:uid="{00000000-0005-0000-0000-00003D010000}"/>
    <cellStyle name="Accent6 5" xfId="319" xr:uid="{00000000-0005-0000-0000-00003E010000}"/>
    <cellStyle name="Accent6 50" xfId="320" xr:uid="{00000000-0005-0000-0000-00003F010000}"/>
    <cellStyle name="Accent6 51" xfId="1279" xr:uid="{00000000-0005-0000-0000-000072010000}"/>
    <cellStyle name="Accent6 52" xfId="1300" xr:uid="{00000000-0005-0000-0000-000073010000}"/>
    <cellStyle name="Accent6 53" xfId="1278" xr:uid="{00000000-0005-0000-0000-000074010000}"/>
    <cellStyle name="Accent6 54" xfId="1301" xr:uid="{00000000-0005-0000-0000-000075010000}"/>
    <cellStyle name="Accent6 55" xfId="1277" xr:uid="{00000000-0005-0000-0000-000076010000}"/>
    <cellStyle name="Accent6 56" xfId="1303" xr:uid="{00000000-0005-0000-0000-000077010000}"/>
    <cellStyle name="Accent6 57" xfId="1275" xr:uid="{00000000-0005-0000-0000-000078010000}"/>
    <cellStyle name="Accent6 58" xfId="1305" xr:uid="{00000000-0005-0000-0000-000079010000}"/>
    <cellStyle name="Accent6 59" xfId="1273" xr:uid="{00000000-0005-0000-0000-00007A010000}"/>
    <cellStyle name="Accent6 6" xfId="321" xr:uid="{00000000-0005-0000-0000-000040010000}"/>
    <cellStyle name="Accent6 60" xfId="1307" xr:uid="{00000000-0005-0000-0000-00007C010000}"/>
    <cellStyle name="Accent6 61" xfId="13151" xr:uid="{00000000-0005-0000-0000-0000A0010000}"/>
    <cellStyle name="Accent6 62" xfId="13500" xr:uid="{00000000-0005-0000-0000-0000A1010000}"/>
    <cellStyle name="Accent6 63" xfId="13499" xr:uid="{00000000-0005-0000-0000-0000A2010000}"/>
    <cellStyle name="Accent6 64" xfId="13790" xr:uid="{00000000-0005-0000-0000-0000A3010000}"/>
    <cellStyle name="Accent6 65" xfId="13781" xr:uid="{00000000-0005-0000-0000-0000A4010000}"/>
    <cellStyle name="Accent6 66" xfId="13791" xr:uid="{00000000-0005-0000-0000-0000A5010000}"/>
    <cellStyle name="Accent6 67" xfId="13779" xr:uid="{00000000-0005-0000-0000-0000A6010000}"/>
    <cellStyle name="Accent6 7" xfId="322" xr:uid="{00000000-0005-0000-0000-000041010000}"/>
    <cellStyle name="Accent6 8" xfId="323" xr:uid="{00000000-0005-0000-0000-000042010000}"/>
    <cellStyle name="Accent6 9" xfId="324" xr:uid="{00000000-0005-0000-0000-000043010000}"/>
    <cellStyle name="Bad 2" xfId="325" xr:uid="{00000000-0005-0000-0000-000044010000}"/>
    <cellStyle name="Bad 3" xfId="326" xr:uid="{00000000-0005-0000-0000-000045010000}"/>
    <cellStyle name="Calculation 2" xfId="327" xr:uid="{00000000-0005-0000-0000-000046010000}"/>
    <cellStyle name="Calculation 3" xfId="328" xr:uid="{00000000-0005-0000-0000-000047010000}"/>
    <cellStyle name="Check Cell 2" xfId="329" xr:uid="{00000000-0005-0000-0000-000048010000}"/>
    <cellStyle name="Check Cell 3" xfId="330" xr:uid="{00000000-0005-0000-0000-000049010000}"/>
    <cellStyle name="Comma" xfId="331" builtinId="3"/>
    <cellStyle name="Comma 10" xfId="332" xr:uid="{00000000-0005-0000-0000-00004B010000}"/>
    <cellStyle name="Comma 10 2" xfId="333" xr:uid="{00000000-0005-0000-0000-00004C010000}"/>
    <cellStyle name="Comma 10 2 10" xfId="14329" xr:uid="{00000000-0005-0000-0000-0000B2010000}"/>
    <cellStyle name="Comma 10 2 11" xfId="1265" xr:uid="{00000000-0005-0000-0000-000088010000}"/>
    <cellStyle name="Comma 10 2 2" xfId="1872" xr:uid="{00000000-0005-0000-0000-000089010000}"/>
    <cellStyle name="Comma 10 2 2 2" xfId="3522" xr:uid="{00000000-0005-0000-0000-00008A010000}"/>
    <cellStyle name="Comma 10 2 2 2 2" xfId="9981" xr:uid="{00000000-0005-0000-0000-0000B4010000}"/>
    <cellStyle name="Comma 10 2 2 2 3" xfId="18059" xr:uid="{00000000-0005-0000-0000-0000B4010000}"/>
    <cellStyle name="Comma 10 2 2 3" xfId="5185" xr:uid="{00000000-0005-0000-0000-00008B010000}"/>
    <cellStyle name="Comma 10 2 2 3 2" xfId="11572" xr:uid="{00000000-0005-0000-0000-0000B5010000}"/>
    <cellStyle name="Comma 10 2 2 3 3" xfId="19650" xr:uid="{00000000-0005-0000-0000-0000B5010000}"/>
    <cellStyle name="Comma 10 2 2 4" xfId="8386" xr:uid="{00000000-0005-0000-0000-0000B6010000}"/>
    <cellStyle name="Comma 10 2 2 4 2" xfId="16464" xr:uid="{00000000-0005-0000-0000-0000B6010000}"/>
    <cellStyle name="Comma 10 2 2 5" xfId="12844" xr:uid="{00000000-0005-0000-0000-0000B7010000}"/>
    <cellStyle name="Comma 10 2 2 5 2" xfId="20882" xr:uid="{00000000-0005-0000-0000-0000B7010000}"/>
    <cellStyle name="Comma 10 2 2 6" xfId="6776" xr:uid="{00000000-0005-0000-0000-0000B3010000}"/>
    <cellStyle name="Comma 10 2 2 7" xfId="14856" xr:uid="{00000000-0005-0000-0000-0000B3010000}"/>
    <cellStyle name="Comma 10 2 3" xfId="2399" xr:uid="{00000000-0005-0000-0000-00008C010000}"/>
    <cellStyle name="Comma 10 2 3 2" xfId="4049" xr:uid="{00000000-0005-0000-0000-00008D010000}"/>
    <cellStyle name="Comma 10 2 3 2 2" xfId="10508" xr:uid="{00000000-0005-0000-0000-0000B9010000}"/>
    <cellStyle name="Comma 10 2 3 2 3" xfId="18586" xr:uid="{00000000-0005-0000-0000-0000B9010000}"/>
    <cellStyle name="Comma 10 2 3 3" xfId="5712" xr:uid="{00000000-0005-0000-0000-00008E010000}"/>
    <cellStyle name="Comma 10 2 3 3 2" xfId="12099" xr:uid="{00000000-0005-0000-0000-0000BA010000}"/>
    <cellStyle name="Comma 10 2 3 3 3" xfId="20177" xr:uid="{00000000-0005-0000-0000-0000BA010000}"/>
    <cellStyle name="Comma 10 2 3 4" xfId="8913" xr:uid="{00000000-0005-0000-0000-0000BB010000}"/>
    <cellStyle name="Comma 10 2 3 4 2" xfId="16991" xr:uid="{00000000-0005-0000-0000-0000BB010000}"/>
    <cellStyle name="Comma 10 2 3 5" xfId="7303" xr:uid="{00000000-0005-0000-0000-0000B8010000}"/>
    <cellStyle name="Comma 10 2 3 6" xfId="15383" xr:uid="{00000000-0005-0000-0000-0000B8010000}"/>
    <cellStyle name="Comma 10 2 4" xfId="2995" xr:uid="{00000000-0005-0000-0000-00008F010000}"/>
    <cellStyle name="Comma 10 2 4 2" xfId="9454" xr:uid="{00000000-0005-0000-0000-0000BC010000}"/>
    <cellStyle name="Comma 10 2 4 3" xfId="17532" xr:uid="{00000000-0005-0000-0000-0000BC010000}"/>
    <cellStyle name="Comma 10 2 5" xfId="2410" xr:uid="{00000000-0005-0000-0000-000090010000}"/>
    <cellStyle name="Comma 10 2 6" xfId="4658" xr:uid="{00000000-0005-0000-0000-000091010000}"/>
    <cellStyle name="Comma 10 2 6 2" xfId="11045" xr:uid="{00000000-0005-0000-0000-0000BE010000}"/>
    <cellStyle name="Comma 10 2 6 3" xfId="19123" xr:uid="{00000000-0005-0000-0000-0000BE010000}"/>
    <cellStyle name="Comma 10 2 7" xfId="7859" xr:uid="{00000000-0005-0000-0000-0000BF010000}"/>
    <cellStyle name="Comma 10 2 7 2" xfId="15937" xr:uid="{00000000-0005-0000-0000-0000BF010000}"/>
    <cellStyle name="Comma 10 2 8" xfId="12423" xr:uid="{00000000-0005-0000-0000-0000C0010000}"/>
    <cellStyle name="Comma 10 2 8 2" xfId="20492" xr:uid="{00000000-0005-0000-0000-0000C0010000}"/>
    <cellStyle name="Comma 10 2 9" xfId="6249" xr:uid="{00000000-0005-0000-0000-0000B2010000}"/>
    <cellStyle name="Comma 10 3" xfId="334" xr:uid="{00000000-0005-0000-0000-00004D010000}"/>
    <cellStyle name="Comma 10 3 2" xfId="12114" xr:uid="{00000000-0005-0000-0000-0000C2010000}"/>
    <cellStyle name="Comma 10 3 2 2" xfId="20190" xr:uid="{00000000-0005-0000-0000-0000C2010000}"/>
    <cellStyle name="Comma 10 3 3" xfId="12422" xr:uid="{00000000-0005-0000-0000-0000C3010000}"/>
    <cellStyle name="Comma 10 3 4" xfId="13509" xr:uid="{00000000-0005-0000-0000-0000C4010000}"/>
    <cellStyle name="Comma 10 3 4 2" xfId="21506" xr:uid="{00000000-0005-0000-0000-0000C4010000}"/>
    <cellStyle name="Comma 10 3 5" xfId="8924" xr:uid="{00000000-0005-0000-0000-0000C1010000}"/>
    <cellStyle name="Comma 10 3 6" xfId="17002" xr:uid="{00000000-0005-0000-0000-0000C1010000}"/>
    <cellStyle name="Comma 10 4" xfId="12845" xr:uid="{00000000-0005-0000-0000-0000C5010000}"/>
    <cellStyle name="Comma 10 4 2" xfId="20883" xr:uid="{00000000-0005-0000-0000-0000C5010000}"/>
    <cellStyle name="Comma 11" xfId="335" xr:uid="{00000000-0005-0000-0000-00004E010000}"/>
    <cellStyle name="Comma 11 10" xfId="13972" xr:uid="{00000000-0005-0000-0000-0000C6010000}"/>
    <cellStyle name="Comma 11 2" xfId="1516" xr:uid="{00000000-0005-0000-0000-000094010000}"/>
    <cellStyle name="Comma 11 2 2" xfId="3165" xr:uid="{00000000-0005-0000-0000-000095010000}"/>
    <cellStyle name="Comma 11 2 2 2" xfId="9624" xr:uid="{00000000-0005-0000-0000-0000C8010000}"/>
    <cellStyle name="Comma 11 2 2 3" xfId="17702" xr:uid="{00000000-0005-0000-0000-0000C8010000}"/>
    <cellStyle name="Comma 11 2 3" xfId="4828" xr:uid="{00000000-0005-0000-0000-000096010000}"/>
    <cellStyle name="Comma 11 2 3 2" xfId="11215" xr:uid="{00000000-0005-0000-0000-0000C9010000}"/>
    <cellStyle name="Comma 11 2 3 3" xfId="19293" xr:uid="{00000000-0005-0000-0000-0000C9010000}"/>
    <cellStyle name="Comma 11 2 4" xfId="8029" xr:uid="{00000000-0005-0000-0000-0000CA010000}"/>
    <cellStyle name="Comma 11 2 4 2" xfId="16107" xr:uid="{00000000-0005-0000-0000-0000CA010000}"/>
    <cellStyle name="Comma 11 2 5" xfId="12846" xr:uid="{00000000-0005-0000-0000-0000CB010000}"/>
    <cellStyle name="Comma 11 2 5 2" xfId="20884" xr:uid="{00000000-0005-0000-0000-0000CB010000}"/>
    <cellStyle name="Comma 11 2 6" xfId="6419" xr:uid="{00000000-0005-0000-0000-0000C7010000}"/>
    <cellStyle name="Comma 11 2 7" xfId="14499" xr:uid="{00000000-0005-0000-0000-0000C7010000}"/>
    <cellStyle name="Comma 11 3" xfId="2042" xr:uid="{00000000-0005-0000-0000-000097010000}"/>
    <cellStyle name="Comma 11 3 2" xfId="3692" xr:uid="{00000000-0005-0000-0000-000098010000}"/>
    <cellStyle name="Comma 11 3 2 2" xfId="10151" xr:uid="{00000000-0005-0000-0000-0000CD010000}"/>
    <cellStyle name="Comma 11 3 2 3" xfId="18229" xr:uid="{00000000-0005-0000-0000-0000CD010000}"/>
    <cellStyle name="Comma 11 3 3" xfId="5355" xr:uid="{00000000-0005-0000-0000-000099010000}"/>
    <cellStyle name="Comma 11 3 3 2" xfId="11742" xr:uid="{00000000-0005-0000-0000-0000CE010000}"/>
    <cellStyle name="Comma 11 3 3 3" xfId="19820" xr:uid="{00000000-0005-0000-0000-0000CE010000}"/>
    <cellStyle name="Comma 11 3 4" xfId="8556" xr:uid="{00000000-0005-0000-0000-0000CF010000}"/>
    <cellStyle name="Comma 11 3 4 2" xfId="16634" xr:uid="{00000000-0005-0000-0000-0000CF010000}"/>
    <cellStyle name="Comma 11 3 5" xfId="6946" xr:uid="{00000000-0005-0000-0000-0000CC010000}"/>
    <cellStyle name="Comma 11 3 6" xfId="15026" xr:uid="{00000000-0005-0000-0000-0000CC010000}"/>
    <cellStyle name="Comma 11 4" xfId="2411" xr:uid="{00000000-0005-0000-0000-00009A010000}"/>
    <cellStyle name="Comma 11 4 2" xfId="8925" xr:uid="{00000000-0005-0000-0000-0000D0010000}"/>
    <cellStyle name="Comma 11 4 3" xfId="17003" xr:uid="{00000000-0005-0000-0000-0000D0010000}"/>
    <cellStyle name="Comma 11 5" xfId="4301" xr:uid="{00000000-0005-0000-0000-00009B010000}"/>
    <cellStyle name="Comma 11 5 2" xfId="10688" xr:uid="{00000000-0005-0000-0000-0000D1010000}"/>
    <cellStyle name="Comma 11 5 3" xfId="18766" xr:uid="{00000000-0005-0000-0000-0000D1010000}"/>
    <cellStyle name="Comma 11 6" xfId="7502" xr:uid="{00000000-0005-0000-0000-0000D2010000}"/>
    <cellStyle name="Comma 11 6 2" xfId="15580" xr:uid="{00000000-0005-0000-0000-0000D2010000}"/>
    <cellStyle name="Comma 11 7" xfId="12115" xr:uid="{00000000-0005-0000-0000-0000D3010000}"/>
    <cellStyle name="Comma 11 7 2" xfId="20191" xr:uid="{00000000-0005-0000-0000-0000D3010000}"/>
    <cellStyle name="Comma 11 8" xfId="13510" xr:uid="{00000000-0005-0000-0000-0000D4010000}"/>
    <cellStyle name="Comma 11 8 2" xfId="21507" xr:uid="{00000000-0005-0000-0000-0000D4010000}"/>
    <cellStyle name="Comma 11 9" xfId="5892" xr:uid="{00000000-0005-0000-0000-0000C6010000}"/>
    <cellStyle name="Comma 12" xfId="2409" xr:uid="{00000000-0005-0000-0000-00009C010000}"/>
    <cellStyle name="Comma 12 2" xfId="12112" xr:uid="{00000000-0005-0000-0000-0000D6010000}"/>
    <cellStyle name="Comma 12 3" xfId="8923" xr:uid="{00000000-0005-0000-0000-0000D5010000}"/>
    <cellStyle name="Comma 12 4" xfId="17001" xr:uid="{00000000-0005-0000-0000-0000D5010000}"/>
    <cellStyle name="Comma 13" xfId="12113" xr:uid="{00000000-0005-0000-0000-0000D7010000}"/>
    <cellStyle name="Comma 13 2" xfId="20189" xr:uid="{00000000-0005-0000-0000-0000D7010000}"/>
    <cellStyle name="Comma 14" xfId="13508" xr:uid="{00000000-0005-0000-0000-0000D8010000}"/>
    <cellStyle name="Comma 14 2" xfId="21505" xr:uid="{00000000-0005-0000-0000-0000D8010000}"/>
    <cellStyle name="Comma 2" xfId="336" xr:uid="{00000000-0005-0000-0000-00004F010000}"/>
    <cellStyle name="Comma 2 2" xfId="337" xr:uid="{00000000-0005-0000-0000-000050010000}"/>
    <cellStyle name="Comma 3" xfId="338" xr:uid="{00000000-0005-0000-0000-000051010000}"/>
    <cellStyle name="Comma 3 2" xfId="339" xr:uid="{00000000-0005-0000-0000-000052010000}"/>
    <cellStyle name="Comma 4" xfId="340" xr:uid="{00000000-0005-0000-0000-000053010000}"/>
    <cellStyle name="Comma 4 2" xfId="341" xr:uid="{00000000-0005-0000-0000-000054010000}"/>
    <cellStyle name="Comma 4 3" xfId="342" xr:uid="{00000000-0005-0000-0000-000055010000}"/>
    <cellStyle name="Comma 4 3 2" xfId="2412" xr:uid="{00000000-0005-0000-0000-0000A4010000}"/>
    <cellStyle name="Comma 4 3 2 2" xfId="8926" xr:uid="{00000000-0005-0000-0000-0000E0010000}"/>
    <cellStyle name="Comma 4 3 2 3" xfId="17004" xr:uid="{00000000-0005-0000-0000-0000E0010000}"/>
    <cellStyle name="Comma 4 3 3" xfId="917" xr:uid="{00000000-0005-0000-0000-0000A5010000}"/>
    <cellStyle name="Comma 4 3 4" xfId="7320" xr:uid="{00000000-0005-0000-0000-0000E2010000}"/>
    <cellStyle name="Comma 4 3 4 2" xfId="15399" xr:uid="{00000000-0005-0000-0000-0000E2010000}"/>
    <cellStyle name="Comma 4 3 5" xfId="891" xr:uid="{00000000-0005-0000-0000-0000A3010000}"/>
    <cellStyle name="Comma 4 4" xfId="343" xr:uid="{00000000-0005-0000-0000-000056010000}"/>
    <cellStyle name="Comma 4 4 10" xfId="13969" xr:uid="{00000000-0005-0000-0000-0000E3010000}"/>
    <cellStyle name="Comma 4 4 2" xfId="1513" xr:uid="{00000000-0005-0000-0000-0000A7010000}"/>
    <cellStyle name="Comma 4 4 2 2" xfId="3162" xr:uid="{00000000-0005-0000-0000-0000A8010000}"/>
    <cellStyle name="Comma 4 4 2 2 2" xfId="9621" xr:uid="{00000000-0005-0000-0000-0000E5010000}"/>
    <cellStyle name="Comma 4 4 2 2 3" xfId="17699" xr:uid="{00000000-0005-0000-0000-0000E5010000}"/>
    <cellStyle name="Comma 4 4 2 3" xfId="4825" xr:uid="{00000000-0005-0000-0000-0000A9010000}"/>
    <cellStyle name="Comma 4 4 2 3 2" xfId="11212" xr:uid="{00000000-0005-0000-0000-0000E6010000}"/>
    <cellStyle name="Comma 4 4 2 3 3" xfId="19290" xr:uid="{00000000-0005-0000-0000-0000E6010000}"/>
    <cellStyle name="Comma 4 4 2 4" xfId="8026" xr:uid="{00000000-0005-0000-0000-0000E7010000}"/>
    <cellStyle name="Comma 4 4 2 4 2" xfId="16104" xr:uid="{00000000-0005-0000-0000-0000E7010000}"/>
    <cellStyle name="Comma 4 4 2 5" xfId="6416" xr:uid="{00000000-0005-0000-0000-0000E4010000}"/>
    <cellStyle name="Comma 4 4 2 6" xfId="14496" xr:uid="{00000000-0005-0000-0000-0000E4010000}"/>
    <cellStyle name="Comma 4 4 3" xfId="2039" xr:uid="{00000000-0005-0000-0000-0000AA010000}"/>
    <cellStyle name="Comma 4 4 3 2" xfId="3689" xr:uid="{00000000-0005-0000-0000-0000AB010000}"/>
    <cellStyle name="Comma 4 4 3 2 2" xfId="10148" xr:uid="{00000000-0005-0000-0000-0000E9010000}"/>
    <cellStyle name="Comma 4 4 3 2 3" xfId="18226" xr:uid="{00000000-0005-0000-0000-0000E9010000}"/>
    <cellStyle name="Comma 4 4 3 3" xfId="5352" xr:uid="{00000000-0005-0000-0000-0000AC010000}"/>
    <cellStyle name="Comma 4 4 3 3 2" xfId="11739" xr:uid="{00000000-0005-0000-0000-0000EA010000}"/>
    <cellStyle name="Comma 4 4 3 3 3" xfId="19817" xr:uid="{00000000-0005-0000-0000-0000EA010000}"/>
    <cellStyle name="Comma 4 4 3 4" xfId="8553" xr:uid="{00000000-0005-0000-0000-0000EB010000}"/>
    <cellStyle name="Comma 4 4 3 4 2" xfId="16631" xr:uid="{00000000-0005-0000-0000-0000EB010000}"/>
    <cellStyle name="Comma 4 4 3 5" xfId="6943" xr:uid="{00000000-0005-0000-0000-0000E8010000}"/>
    <cellStyle name="Comma 4 4 3 6" xfId="15023" xr:uid="{00000000-0005-0000-0000-0000E8010000}"/>
    <cellStyle name="Comma 4 4 4" xfId="2709" xr:uid="{00000000-0005-0000-0000-0000AD010000}"/>
    <cellStyle name="Comma 4 4 4 2" xfId="9200" xr:uid="{00000000-0005-0000-0000-0000EC010000}"/>
    <cellStyle name="Comma 4 4 4 3" xfId="17278" xr:uid="{00000000-0005-0000-0000-0000EC010000}"/>
    <cellStyle name="Comma 4 4 5" xfId="4298" xr:uid="{00000000-0005-0000-0000-0000AE010000}"/>
    <cellStyle name="Comma 4 4 5 2" xfId="10685" xr:uid="{00000000-0005-0000-0000-0000ED010000}"/>
    <cellStyle name="Comma 4 4 5 3" xfId="18763" xr:uid="{00000000-0005-0000-0000-0000ED010000}"/>
    <cellStyle name="Comma 4 4 6" xfId="7499" xr:uid="{00000000-0005-0000-0000-0000EE010000}"/>
    <cellStyle name="Comma 4 4 6 2" xfId="15577" xr:uid="{00000000-0005-0000-0000-0000EE010000}"/>
    <cellStyle name="Comma 4 4 7" xfId="12117" xr:uid="{00000000-0005-0000-0000-0000EF010000}"/>
    <cellStyle name="Comma 4 4 7 2" xfId="20192" xr:uid="{00000000-0005-0000-0000-0000EF010000}"/>
    <cellStyle name="Comma 4 4 8" xfId="13511" xr:uid="{00000000-0005-0000-0000-0000F0010000}"/>
    <cellStyle name="Comma 4 4 8 2" xfId="21508" xr:uid="{00000000-0005-0000-0000-0000F0010000}"/>
    <cellStyle name="Comma 4 4 9" xfId="5889" xr:uid="{00000000-0005-0000-0000-0000E3010000}"/>
    <cellStyle name="Comma 4 5" xfId="899" xr:uid="{00000000-0005-0000-0000-0000AF010000}"/>
    <cellStyle name="Comma 4 5 2" xfId="7331" xr:uid="{00000000-0005-0000-0000-0000F1010000}"/>
    <cellStyle name="Comma 4 5 3" xfId="15409" xr:uid="{00000000-0005-0000-0000-0000F1010000}"/>
    <cellStyle name="Comma 4 6" xfId="4130" xr:uid="{00000000-0005-0000-0000-0000B0010000}"/>
    <cellStyle name="Comma 4 6 2" xfId="10517" xr:uid="{00000000-0005-0000-0000-0000F2010000}"/>
    <cellStyle name="Comma 4 6 3" xfId="18595" xr:uid="{00000000-0005-0000-0000-0000F2010000}"/>
    <cellStyle name="Comma 4 7" xfId="5721" xr:uid="{00000000-0005-0000-0000-0000DD010000}"/>
    <cellStyle name="Comma 4 8" xfId="13801" xr:uid="{00000000-0005-0000-0000-0000DD010000}"/>
    <cellStyle name="Comma 5" xfId="344" xr:uid="{00000000-0005-0000-0000-000057010000}"/>
    <cellStyle name="Comma 5 10" xfId="345" xr:uid="{00000000-0005-0000-0000-000058010000}"/>
    <cellStyle name="Comma 5 10 10" xfId="13973" xr:uid="{00000000-0005-0000-0000-0000F4010000}"/>
    <cellStyle name="Comma 5 10 2" xfId="1517" xr:uid="{00000000-0005-0000-0000-0000B3010000}"/>
    <cellStyle name="Comma 5 10 2 2" xfId="3166" xr:uid="{00000000-0005-0000-0000-0000B4010000}"/>
    <cellStyle name="Comma 5 10 2 2 2" xfId="9625" xr:uid="{00000000-0005-0000-0000-0000F6010000}"/>
    <cellStyle name="Comma 5 10 2 2 3" xfId="17703" xr:uid="{00000000-0005-0000-0000-0000F6010000}"/>
    <cellStyle name="Comma 5 10 2 3" xfId="4829" xr:uid="{00000000-0005-0000-0000-0000B5010000}"/>
    <cellStyle name="Comma 5 10 2 3 2" xfId="11216" xr:uid="{00000000-0005-0000-0000-0000F7010000}"/>
    <cellStyle name="Comma 5 10 2 3 3" xfId="19294" xr:uid="{00000000-0005-0000-0000-0000F7010000}"/>
    <cellStyle name="Comma 5 10 2 4" xfId="8030" xr:uid="{00000000-0005-0000-0000-0000F8010000}"/>
    <cellStyle name="Comma 5 10 2 4 2" xfId="16108" xr:uid="{00000000-0005-0000-0000-0000F8010000}"/>
    <cellStyle name="Comma 5 10 2 5" xfId="12847" xr:uid="{00000000-0005-0000-0000-0000F9010000}"/>
    <cellStyle name="Comma 5 10 2 5 2" xfId="20885" xr:uid="{00000000-0005-0000-0000-0000F9010000}"/>
    <cellStyle name="Comma 5 10 2 6" xfId="6420" xr:uid="{00000000-0005-0000-0000-0000F5010000}"/>
    <cellStyle name="Comma 5 10 2 7" xfId="14500" xr:uid="{00000000-0005-0000-0000-0000F5010000}"/>
    <cellStyle name="Comma 5 10 3" xfId="2043" xr:uid="{00000000-0005-0000-0000-0000B6010000}"/>
    <cellStyle name="Comma 5 10 3 2" xfId="3693" xr:uid="{00000000-0005-0000-0000-0000B7010000}"/>
    <cellStyle name="Comma 5 10 3 2 2" xfId="10152" xr:uid="{00000000-0005-0000-0000-0000FB010000}"/>
    <cellStyle name="Comma 5 10 3 2 3" xfId="18230" xr:uid="{00000000-0005-0000-0000-0000FB010000}"/>
    <cellStyle name="Comma 5 10 3 3" xfId="5356" xr:uid="{00000000-0005-0000-0000-0000B8010000}"/>
    <cellStyle name="Comma 5 10 3 3 2" xfId="11743" xr:uid="{00000000-0005-0000-0000-0000FC010000}"/>
    <cellStyle name="Comma 5 10 3 3 3" xfId="19821" xr:uid="{00000000-0005-0000-0000-0000FC010000}"/>
    <cellStyle name="Comma 5 10 3 4" xfId="8557" xr:uid="{00000000-0005-0000-0000-0000FD010000}"/>
    <cellStyle name="Comma 5 10 3 4 2" xfId="16635" xr:uid="{00000000-0005-0000-0000-0000FD010000}"/>
    <cellStyle name="Comma 5 10 3 5" xfId="6947" xr:uid="{00000000-0005-0000-0000-0000FA010000}"/>
    <cellStyle name="Comma 5 10 3 6" xfId="15027" xr:uid="{00000000-0005-0000-0000-0000FA010000}"/>
    <cellStyle name="Comma 5 10 4" xfId="2414" xr:uid="{00000000-0005-0000-0000-0000B9010000}"/>
    <cellStyle name="Comma 5 10 4 2" xfId="8928" xr:uid="{00000000-0005-0000-0000-0000FE010000}"/>
    <cellStyle name="Comma 5 10 4 3" xfId="17006" xr:uid="{00000000-0005-0000-0000-0000FE010000}"/>
    <cellStyle name="Comma 5 10 5" xfId="4302" xr:uid="{00000000-0005-0000-0000-0000BA010000}"/>
    <cellStyle name="Comma 5 10 5 2" xfId="10689" xr:uid="{00000000-0005-0000-0000-0000FF010000}"/>
    <cellStyle name="Comma 5 10 5 3" xfId="18767" xr:uid="{00000000-0005-0000-0000-0000FF010000}"/>
    <cellStyle name="Comma 5 10 6" xfId="7503" xr:uid="{00000000-0005-0000-0000-000000020000}"/>
    <cellStyle name="Comma 5 10 6 2" xfId="15581" xr:uid="{00000000-0005-0000-0000-000000020000}"/>
    <cellStyle name="Comma 5 10 7" xfId="12119" xr:uid="{00000000-0005-0000-0000-000001020000}"/>
    <cellStyle name="Comma 5 10 7 2" xfId="20194" xr:uid="{00000000-0005-0000-0000-000001020000}"/>
    <cellStyle name="Comma 5 10 8" xfId="13513" xr:uid="{00000000-0005-0000-0000-000002020000}"/>
    <cellStyle name="Comma 5 10 8 2" xfId="21510" xr:uid="{00000000-0005-0000-0000-000002020000}"/>
    <cellStyle name="Comma 5 10 9" xfId="5893" xr:uid="{00000000-0005-0000-0000-0000F4010000}"/>
    <cellStyle name="Comma 5 11" xfId="1101" xr:uid="{00000000-0005-0000-0000-0000BB010000}"/>
    <cellStyle name="Comma 5 11 2" xfId="1758" xr:uid="{00000000-0005-0000-0000-0000BC010000}"/>
    <cellStyle name="Comma 5 11 2 2" xfId="3408" xr:uid="{00000000-0005-0000-0000-0000BD010000}"/>
    <cellStyle name="Comma 5 11 2 2 2" xfId="9867" xr:uid="{00000000-0005-0000-0000-000005020000}"/>
    <cellStyle name="Comma 5 11 2 2 3" xfId="17945" xr:uid="{00000000-0005-0000-0000-000005020000}"/>
    <cellStyle name="Comma 5 11 2 3" xfId="5071" xr:uid="{00000000-0005-0000-0000-0000BE010000}"/>
    <cellStyle name="Comma 5 11 2 3 2" xfId="11458" xr:uid="{00000000-0005-0000-0000-000006020000}"/>
    <cellStyle name="Comma 5 11 2 3 3" xfId="19536" xr:uid="{00000000-0005-0000-0000-000006020000}"/>
    <cellStyle name="Comma 5 11 2 4" xfId="8272" xr:uid="{00000000-0005-0000-0000-000007020000}"/>
    <cellStyle name="Comma 5 11 2 4 2" xfId="16350" xr:uid="{00000000-0005-0000-0000-000007020000}"/>
    <cellStyle name="Comma 5 11 2 5" xfId="6662" xr:uid="{00000000-0005-0000-0000-000004020000}"/>
    <cellStyle name="Comma 5 11 2 6" xfId="14742" xr:uid="{00000000-0005-0000-0000-000004020000}"/>
    <cellStyle name="Comma 5 11 3" xfId="2285" xr:uid="{00000000-0005-0000-0000-0000BF010000}"/>
    <cellStyle name="Comma 5 11 3 2" xfId="3935" xr:uid="{00000000-0005-0000-0000-0000C0010000}"/>
    <cellStyle name="Comma 5 11 3 2 2" xfId="10394" xr:uid="{00000000-0005-0000-0000-000009020000}"/>
    <cellStyle name="Comma 5 11 3 2 3" xfId="18472" xr:uid="{00000000-0005-0000-0000-000009020000}"/>
    <cellStyle name="Comma 5 11 3 3" xfId="5598" xr:uid="{00000000-0005-0000-0000-0000C1010000}"/>
    <cellStyle name="Comma 5 11 3 3 2" xfId="11985" xr:uid="{00000000-0005-0000-0000-00000A020000}"/>
    <cellStyle name="Comma 5 11 3 3 3" xfId="20063" xr:uid="{00000000-0005-0000-0000-00000A020000}"/>
    <cellStyle name="Comma 5 11 3 4" xfId="8799" xr:uid="{00000000-0005-0000-0000-00000B020000}"/>
    <cellStyle name="Comma 5 11 3 4 2" xfId="16877" xr:uid="{00000000-0005-0000-0000-00000B020000}"/>
    <cellStyle name="Comma 5 11 3 5" xfId="7189" xr:uid="{00000000-0005-0000-0000-000008020000}"/>
    <cellStyle name="Comma 5 11 3 6" xfId="15269" xr:uid="{00000000-0005-0000-0000-000008020000}"/>
    <cellStyle name="Comma 5 11 4" xfId="2852" xr:uid="{00000000-0005-0000-0000-0000C2010000}"/>
    <cellStyle name="Comma 5 11 4 2" xfId="9341" xr:uid="{00000000-0005-0000-0000-00000C020000}"/>
    <cellStyle name="Comma 5 11 4 3" xfId="17419" xr:uid="{00000000-0005-0000-0000-00000C020000}"/>
    <cellStyle name="Comma 5 11 5" xfId="4544" xr:uid="{00000000-0005-0000-0000-0000C3010000}"/>
    <cellStyle name="Comma 5 11 5 2" xfId="10931" xr:uid="{00000000-0005-0000-0000-00000D020000}"/>
    <cellStyle name="Comma 5 11 5 3" xfId="19009" xr:uid="{00000000-0005-0000-0000-00000D020000}"/>
    <cellStyle name="Comma 5 11 6" xfId="7745" xr:uid="{00000000-0005-0000-0000-00000E020000}"/>
    <cellStyle name="Comma 5 11 6 2" xfId="15823" xr:uid="{00000000-0005-0000-0000-00000E020000}"/>
    <cellStyle name="Comma 5 11 7" xfId="12848" xr:uid="{00000000-0005-0000-0000-00000F020000}"/>
    <cellStyle name="Comma 5 11 7 2" xfId="20886" xr:uid="{00000000-0005-0000-0000-00000F020000}"/>
    <cellStyle name="Comma 5 11 8" xfId="6135" xr:uid="{00000000-0005-0000-0000-000003020000}"/>
    <cellStyle name="Comma 5 11 9" xfId="14215" xr:uid="{00000000-0005-0000-0000-000003020000}"/>
    <cellStyle name="Comma 5 12" xfId="915" xr:uid="{00000000-0005-0000-0000-0000C4010000}"/>
    <cellStyle name="Comma 5 12 2" xfId="2705" xr:uid="{00000000-0005-0000-0000-0000C5010000}"/>
    <cellStyle name="Comma 5 12 2 2" xfId="9196" xr:uid="{00000000-0005-0000-0000-000011020000}"/>
    <cellStyle name="Comma 5 12 2 3" xfId="17274" xr:uid="{00000000-0005-0000-0000-000011020000}"/>
    <cellStyle name="Comma 5 12 3" xfId="4146" xr:uid="{00000000-0005-0000-0000-0000C6010000}"/>
    <cellStyle name="Comma 5 12 3 2" xfId="10533" xr:uid="{00000000-0005-0000-0000-000012020000}"/>
    <cellStyle name="Comma 5 12 3 3" xfId="18611" xr:uid="{00000000-0005-0000-0000-000012020000}"/>
    <cellStyle name="Comma 5 12 4" xfId="7347" xr:uid="{00000000-0005-0000-0000-000013020000}"/>
    <cellStyle name="Comma 5 12 4 2" xfId="15425" xr:uid="{00000000-0005-0000-0000-000013020000}"/>
    <cellStyle name="Comma 5 12 5" xfId="12666" xr:uid="{00000000-0005-0000-0000-000014020000}"/>
    <cellStyle name="Comma 5 12 5 2" xfId="20730" xr:uid="{00000000-0005-0000-0000-000014020000}"/>
    <cellStyle name="Comma 5 12 6" xfId="5737" xr:uid="{00000000-0005-0000-0000-000010020000}"/>
    <cellStyle name="Comma 5 12 7" xfId="13817" xr:uid="{00000000-0005-0000-0000-000010020000}"/>
    <cellStyle name="Comma 5 13" xfId="1361" xr:uid="{00000000-0005-0000-0000-0000C7010000}"/>
    <cellStyle name="Comma 5 13 2" xfId="3010" xr:uid="{00000000-0005-0000-0000-0000C8010000}"/>
    <cellStyle name="Comma 5 13 2 2" xfId="9469" xr:uid="{00000000-0005-0000-0000-000016020000}"/>
    <cellStyle name="Comma 5 13 2 3" xfId="17547" xr:uid="{00000000-0005-0000-0000-000016020000}"/>
    <cellStyle name="Comma 5 13 3" xfId="4673" xr:uid="{00000000-0005-0000-0000-0000C9010000}"/>
    <cellStyle name="Comma 5 13 3 2" xfId="11060" xr:uid="{00000000-0005-0000-0000-000017020000}"/>
    <cellStyle name="Comma 5 13 3 3" xfId="19138" xr:uid="{00000000-0005-0000-0000-000017020000}"/>
    <cellStyle name="Comma 5 13 4" xfId="7874" xr:uid="{00000000-0005-0000-0000-000018020000}"/>
    <cellStyle name="Comma 5 13 4 2" xfId="15952" xr:uid="{00000000-0005-0000-0000-000018020000}"/>
    <cellStyle name="Comma 5 13 5" xfId="6264" xr:uid="{00000000-0005-0000-0000-000015020000}"/>
    <cellStyle name="Comma 5 13 6" xfId="14344" xr:uid="{00000000-0005-0000-0000-000015020000}"/>
    <cellStyle name="Comma 5 14" xfId="1887" xr:uid="{00000000-0005-0000-0000-0000CA010000}"/>
    <cellStyle name="Comma 5 14 2" xfId="3537" xr:uid="{00000000-0005-0000-0000-0000CB010000}"/>
    <cellStyle name="Comma 5 14 2 2" xfId="9996" xr:uid="{00000000-0005-0000-0000-00001A020000}"/>
    <cellStyle name="Comma 5 14 2 3" xfId="18074" xr:uid="{00000000-0005-0000-0000-00001A020000}"/>
    <cellStyle name="Comma 5 14 3" xfId="5200" xr:uid="{00000000-0005-0000-0000-0000CC010000}"/>
    <cellStyle name="Comma 5 14 3 2" xfId="11587" xr:uid="{00000000-0005-0000-0000-00001B020000}"/>
    <cellStyle name="Comma 5 14 3 3" xfId="19665" xr:uid="{00000000-0005-0000-0000-00001B020000}"/>
    <cellStyle name="Comma 5 14 4" xfId="8401" xr:uid="{00000000-0005-0000-0000-00001C020000}"/>
    <cellStyle name="Comma 5 14 4 2" xfId="16479" xr:uid="{00000000-0005-0000-0000-00001C020000}"/>
    <cellStyle name="Comma 5 14 5" xfId="6791" xr:uid="{00000000-0005-0000-0000-000019020000}"/>
    <cellStyle name="Comma 5 14 6" xfId="14871" xr:uid="{00000000-0005-0000-0000-000019020000}"/>
    <cellStyle name="Comma 5 15" xfId="2413" xr:uid="{00000000-0005-0000-0000-0000CD010000}"/>
    <cellStyle name="Comma 5 15 2" xfId="8927" xr:uid="{00000000-0005-0000-0000-00001D020000}"/>
    <cellStyle name="Comma 5 15 3" xfId="17005" xr:uid="{00000000-0005-0000-0000-00001D020000}"/>
    <cellStyle name="Comma 5 16" xfId="900" xr:uid="{00000000-0005-0000-0000-0000CE010000}"/>
    <cellStyle name="Comma 5 16 2" xfId="7332" xr:uid="{00000000-0005-0000-0000-00001E020000}"/>
    <cellStyle name="Comma 5 16 3" xfId="15410" xr:uid="{00000000-0005-0000-0000-00001E020000}"/>
    <cellStyle name="Comma 5 17" xfId="4131" xr:uid="{00000000-0005-0000-0000-0000CF010000}"/>
    <cellStyle name="Comma 5 17 2" xfId="10518" xr:uid="{00000000-0005-0000-0000-00001F020000}"/>
    <cellStyle name="Comma 5 17 3" xfId="18596" xr:uid="{00000000-0005-0000-0000-00001F020000}"/>
    <cellStyle name="Comma 5 18" xfId="7313" xr:uid="{00000000-0005-0000-0000-000020020000}"/>
    <cellStyle name="Comma 5 18 2" xfId="15392" xr:uid="{00000000-0005-0000-0000-000020020000}"/>
    <cellStyle name="Comma 5 19" xfId="12118" xr:uid="{00000000-0005-0000-0000-000021020000}"/>
    <cellStyle name="Comma 5 19 2" xfId="20193" xr:uid="{00000000-0005-0000-0000-000021020000}"/>
    <cellStyle name="Comma 5 2" xfId="346" xr:uid="{00000000-0005-0000-0000-000059010000}"/>
    <cellStyle name="Comma 5 2 2" xfId="2415" xr:uid="{00000000-0005-0000-0000-0000D1010000}"/>
    <cellStyle name="Comma 5 2 2 2" xfId="8929" xr:uid="{00000000-0005-0000-0000-000023020000}"/>
    <cellStyle name="Comma 5 2 2 3" xfId="17007" xr:uid="{00000000-0005-0000-0000-000023020000}"/>
    <cellStyle name="Comma 5 2 3" xfId="918" xr:uid="{00000000-0005-0000-0000-0000D2010000}"/>
    <cellStyle name="Comma 5 2 4" xfId="7321" xr:uid="{00000000-0005-0000-0000-000025020000}"/>
    <cellStyle name="Comma 5 2 4 2" xfId="15400" xr:uid="{00000000-0005-0000-0000-000025020000}"/>
    <cellStyle name="Comma 5 2 5" xfId="892" xr:uid="{00000000-0005-0000-0000-0000D0010000}"/>
    <cellStyle name="Comma 5 20" xfId="13512" xr:uid="{00000000-0005-0000-0000-000026020000}"/>
    <cellStyle name="Comma 5 20 2" xfId="21509" xr:uid="{00000000-0005-0000-0000-000026020000}"/>
    <cellStyle name="Comma 5 21" xfId="5722" xr:uid="{00000000-0005-0000-0000-0000F3010000}"/>
    <cellStyle name="Comma 5 22" xfId="13802" xr:uid="{00000000-0005-0000-0000-0000F3010000}"/>
    <cellStyle name="Comma 5 3" xfId="347" xr:uid="{00000000-0005-0000-0000-00005A010000}"/>
    <cellStyle name="Comma 5 3 10" xfId="13514" xr:uid="{00000000-0005-0000-0000-000028020000}"/>
    <cellStyle name="Comma 5 3 10 2" xfId="21511" xr:uid="{00000000-0005-0000-0000-000028020000}"/>
    <cellStyle name="Comma 5 3 11" xfId="5739" xr:uid="{00000000-0005-0000-0000-000027020000}"/>
    <cellStyle name="Comma 5 3 12" xfId="13819" xr:uid="{00000000-0005-0000-0000-000027020000}"/>
    <cellStyle name="Comma 5 3 2" xfId="348" xr:uid="{00000000-0005-0000-0000-00005B010000}"/>
    <cellStyle name="Comma 5 3 2 10" xfId="5973" xr:uid="{00000000-0005-0000-0000-000029020000}"/>
    <cellStyle name="Comma 5 3 2 11" xfId="14053" xr:uid="{00000000-0005-0000-0000-000029020000}"/>
    <cellStyle name="Comma 5 3 2 2" xfId="1128" xr:uid="{00000000-0005-0000-0000-0000D5010000}"/>
    <cellStyle name="Comma 5 3 2 2 2" xfId="1786" xr:uid="{00000000-0005-0000-0000-0000D6010000}"/>
    <cellStyle name="Comma 5 3 2 2 2 2" xfId="3436" xr:uid="{00000000-0005-0000-0000-0000D7010000}"/>
    <cellStyle name="Comma 5 3 2 2 2 2 2" xfId="12851" xr:uid="{00000000-0005-0000-0000-00002D020000}"/>
    <cellStyle name="Comma 5 3 2 2 2 2 2 2" xfId="20889" xr:uid="{00000000-0005-0000-0000-00002D020000}"/>
    <cellStyle name="Comma 5 3 2 2 2 2 3" xfId="9895" xr:uid="{00000000-0005-0000-0000-00002C020000}"/>
    <cellStyle name="Comma 5 3 2 2 2 2 4" xfId="17973" xr:uid="{00000000-0005-0000-0000-00002C020000}"/>
    <cellStyle name="Comma 5 3 2 2 2 3" xfId="5099" xr:uid="{00000000-0005-0000-0000-0000D8010000}"/>
    <cellStyle name="Comma 5 3 2 2 2 3 2" xfId="11486" xr:uid="{00000000-0005-0000-0000-00002E020000}"/>
    <cellStyle name="Comma 5 3 2 2 2 3 3" xfId="19564" xr:uid="{00000000-0005-0000-0000-00002E020000}"/>
    <cellStyle name="Comma 5 3 2 2 2 4" xfId="8300" xr:uid="{00000000-0005-0000-0000-00002F020000}"/>
    <cellStyle name="Comma 5 3 2 2 2 4 2" xfId="16378" xr:uid="{00000000-0005-0000-0000-00002F020000}"/>
    <cellStyle name="Comma 5 3 2 2 2 5" xfId="12426" xr:uid="{00000000-0005-0000-0000-000030020000}"/>
    <cellStyle name="Comma 5 3 2 2 2 5 2" xfId="20495" xr:uid="{00000000-0005-0000-0000-000030020000}"/>
    <cellStyle name="Comma 5 3 2 2 2 6" xfId="6690" xr:uid="{00000000-0005-0000-0000-00002B020000}"/>
    <cellStyle name="Comma 5 3 2 2 2 7" xfId="14770" xr:uid="{00000000-0005-0000-0000-00002B020000}"/>
    <cellStyle name="Comma 5 3 2 2 3" xfId="2313" xr:uid="{00000000-0005-0000-0000-0000D9010000}"/>
    <cellStyle name="Comma 5 3 2 2 3 2" xfId="3963" xr:uid="{00000000-0005-0000-0000-0000DA010000}"/>
    <cellStyle name="Comma 5 3 2 2 3 2 2" xfId="10422" xr:uid="{00000000-0005-0000-0000-000032020000}"/>
    <cellStyle name="Comma 5 3 2 2 3 2 3" xfId="18500" xr:uid="{00000000-0005-0000-0000-000032020000}"/>
    <cellStyle name="Comma 5 3 2 2 3 3" xfId="5626" xr:uid="{00000000-0005-0000-0000-0000DB010000}"/>
    <cellStyle name="Comma 5 3 2 2 3 3 2" xfId="12013" xr:uid="{00000000-0005-0000-0000-000033020000}"/>
    <cellStyle name="Comma 5 3 2 2 3 3 3" xfId="20091" xr:uid="{00000000-0005-0000-0000-000033020000}"/>
    <cellStyle name="Comma 5 3 2 2 3 4" xfId="8827" xr:uid="{00000000-0005-0000-0000-000034020000}"/>
    <cellStyle name="Comma 5 3 2 2 3 4 2" xfId="16905" xr:uid="{00000000-0005-0000-0000-000034020000}"/>
    <cellStyle name="Comma 5 3 2 2 3 5" xfId="12852" xr:uid="{00000000-0005-0000-0000-000035020000}"/>
    <cellStyle name="Comma 5 3 2 2 3 5 2" xfId="20890" xr:uid="{00000000-0005-0000-0000-000035020000}"/>
    <cellStyle name="Comma 5 3 2 2 3 6" xfId="7217" xr:uid="{00000000-0005-0000-0000-000031020000}"/>
    <cellStyle name="Comma 5 3 2 2 3 7" xfId="15297" xr:uid="{00000000-0005-0000-0000-000031020000}"/>
    <cellStyle name="Comma 5 3 2 2 4" xfId="2879" xr:uid="{00000000-0005-0000-0000-0000DC010000}"/>
    <cellStyle name="Comma 5 3 2 2 4 2" xfId="12850" xr:uid="{00000000-0005-0000-0000-000037020000}"/>
    <cellStyle name="Comma 5 3 2 2 4 2 2" xfId="20888" xr:uid="{00000000-0005-0000-0000-000037020000}"/>
    <cellStyle name="Comma 5 3 2 2 4 3" xfId="9368" xr:uid="{00000000-0005-0000-0000-000036020000}"/>
    <cellStyle name="Comma 5 3 2 2 4 4" xfId="17446" xr:uid="{00000000-0005-0000-0000-000036020000}"/>
    <cellStyle name="Comma 5 3 2 2 5" xfId="4572" xr:uid="{00000000-0005-0000-0000-0000DD010000}"/>
    <cellStyle name="Comma 5 3 2 2 5 2" xfId="10959" xr:uid="{00000000-0005-0000-0000-000038020000}"/>
    <cellStyle name="Comma 5 3 2 2 5 3" xfId="19037" xr:uid="{00000000-0005-0000-0000-000038020000}"/>
    <cellStyle name="Comma 5 3 2 2 6" xfId="7773" xr:uid="{00000000-0005-0000-0000-000039020000}"/>
    <cellStyle name="Comma 5 3 2 2 6 2" xfId="15851" xr:uid="{00000000-0005-0000-0000-000039020000}"/>
    <cellStyle name="Comma 5 3 2 2 7" xfId="12407" xr:uid="{00000000-0005-0000-0000-00003A020000}"/>
    <cellStyle name="Comma 5 3 2 2 7 2" xfId="20478" xr:uid="{00000000-0005-0000-0000-00003A020000}"/>
    <cellStyle name="Comma 5 3 2 2 8" xfId="6163" xr:uid="{00000000-0005-0000-0000-00002A020000}"/>
    <cellStyle name="Comma 5 3 2 2 9" xfId="14243" xr:uid="{00000000-0005-0000-0000-00002A020000}"/>
    <cellStyle name="Comma 5 3 2 3" xfId="1597" xr:uid="{00000000-0005-0000-0000-0000DE010000}"/>
    <cellStyle name="Comma 5 3 2 3 2" xfId="3246" xr:uid="{00000000-0005-0000-0000-0000DF010000}"/>
    <cellStyle name="Comma 5 3 2 3 2 2" xfId="12853" xr:uid="{00000000-0005-0000-0000-00003D020000}"/>
    <cellStyle name="Comma 5 3 2 3 2 2 2" xfId="20891" xr:uid="{00000000-0005-0000-0000-00003D020000}"/>
    <cellStyle name="Comma 5 3 2 3 2 3" xfId="9705" xr:uid="{00000000-0005-0000-0000-00003C020000}"/>
    <cellStyle name="Comma 5 3 2 3 2 4" xfId="17783" xr:uid="{00000000-0005-0000-0000-00003C020000}"/>
    <cellStyle name="Comma 5 3 2 3 3" xfId="4909" xr:uid="{00000000-0005-0000-0000-0000E0010000}"/>
    <cellStyle name="Comma 5 3 2 3 3 2" xfId="11296" xr:uid="{00000000-0005-0000-0000-00003E020000}"/>
    <cellStyle name="Comma 5 3 2 3 3 3" xfId="19374" xr:uid="{00000000-0005-0000-0000-00003E020000}"/>
    <cellStyle name="Comma 5 3 2 3 4" xfId="8110" xr:uid="{00000000-0005-0000-0000-00003F020000}"/>
    <cellStyle name="Comma 5 3 2 3 4 2" xfId="16188" xr:uid="{00000000-0005-0000-0000-00003F020000}"/>
    <cellStyle name="Comma 5 3 2 3 5" xfId="12425" xr:uid="{00000000-0005-0000-0000-000040020000}"/>
    <cellStyle name="Comma 5 3 2 3 5 2" xfId="20494" xr:uid="{00000000-0005-0000-0000-000040020000}"/>
    <cellStyle name="Comma 5 3 2 3 6" xfId="6500" xr:uid="{00000000-0005-0000-0000-00003B020000}"/>
    <cellStyle name="Comma 5 3 2 3 7" xfId="14580" xr:uid="{00000000-0005-0000-0000-00003B020000}"/>
    <cellStyle name="Comma 5 3 2 4" xfId="2123" xr:uid="{00000000-0005-0000-0000-0000E1010000}"/>
    <cellStyle name="Comma 5 3 2 4 2" xfId="3773" xr:uid="{00000000-0005-0000-0000-0000E2010000}"/>
    <cellStyle name="Comma 5 3 2 4 2 2" xfId="10232" xr:uid="{00000000-0005-0000-0000-000042020000}"/>
    <cellStyle name="Comma 5 3 2 4 2 3" xfId="18310" xr:uid="{00000000-0005-0000-0000-000042020000}"/>
    <cellStyle name="Comma 5 3 2 4 3" xfId="5436" xr:uid="{00000000-0005-0000-0000-0000E3010000}"/>
    <cellStyle name="Comma 5 3 2 4 3 2" xfId="11823" xr:uid="{00000000-0005-0000-0000-000043020000}"/>
    <cellStyle name="Comma 5 3 2 4 3 3" xfId="19901" xr:uid="{00000000-0005-0000-0000-000043020000}"/>
    <cellStyle name="Comma 5 3 2 4 4" xfId="8637" xr:uid="{00000000-0005-0000-0000-000044020000}"/>
    <cellStyle name="Comma 5 3 2 4 4 2" xfId="16715" xr:uid="{00000000-0005-0000-0000-000044020000}"/>
    <cellStyle name="Comma 5 3 2 4 5" xfId="12854" xr:uid="{00000000-0005-0000-0000-000045020000}"/>
    <cellStyle name="Comma 5 3 2 4 5 2" xfId="20892" xr:uid="{00000000-0005-0000-0000-000045020000}"/>
    <cellStyle name="Comma 5 3 2 4 6" xfId="7027" xr:uid="{00000000-0005-0000-0000-000041020000}"/>
    <cellStyle name="Comma 5 3 2 4 7" xfId="15107" xr:uid="{00000000-0005-0000-0000-000041020000}"/>
    <cellStyle name="Comma 5 3 2 5" xfId="2417" xr:uid="{00000000-0005-0000-0000-0000E4010000}"/>
    <cellStyle name="Comma 5 3 2 5 2" xfId="12849" xr:uid="{00000000-0005-0000-0000-000047020000}"/>
    <cellStyle name="Comma 5 3 2 5 2 2" xfId="20887" xr:uid="{00000000-0005-0000-0000-000047020000}"/>
    <cellStyle name="Comma 5 3 2 5 3" xfId="8931" xr:uid="{00000000-0005-0000-0000-000046020000}"/>
    <cellStyle name="Comma 5 3 2 5 4" xfId="17009" xr:uid="{00000000-0005-0000-0000-000046020000}"/>
    <cellStyle name="Comma 5 3 2 6" xfId="4382" xr:uid="{00000000-0005-0000-0000-0000E5010000}"/>
    <cellStyle name="Comma 5 3 2 6 2" xfId="10769" xr:uid="{00000000-0005-0000-0000-000048020000}"/>
    <cellStyle name="Comma 5 3 2 6 3" xfId="18847" xr:uid="{00000000-0005-0000-0000-000048020000}"/>
    <cellStyle name="Comma 5 3 2 7" xfId="7583" xr:uid="{00000000-0005-0000-0000-000049020000}"/>
    <cellStyle name="Comma 5 3 2 7 2" xfId="15661" xr:uid="{00000000-0005-0000-0000-000049020000}"/>
    <cellStyle name="Comma 5 3 2 8" xfId="12121" xr:uid="{00000000-0005-0000-0000-00004A020000}"/>
    <cellStyle name="Comma 5 3 2 8 2" xfId="20196" xr:uid="{00000000-0005-0000-0000-00004A020000}"/>
    <cellStyle name="Comma 5 3 2 9" xfId="13515" xr:uid="{00000000-0005-0000-0000-00004B020000}"/>
    <cellStyle name="Comma 5 3 2 9 2" xfId="21512" xr:uid="{00000000-0005-0000-0000-00004B020000}"/>
    <cellStyle name="Comma 5 3 3" xfId="349" xr:uid="{00000000-0005-0000-0000-00005C010000}"/>
    <cellStyle name="Comma 5 3 3 10" xfId="14067" xr:uid="{00000000-0005-0000-0000-00004C020000}"/>
    <cellStyle name="Comma 5 3 3 2" xfId="1611" xr:uid="{00000000-0005-0000-0000-0000E7010000}"/>
    <cellStyle name="Comma 5 3 3 2 2" xfId="3260" xr:uid="{00000000-0005-0000-0000-0000E8010000}"/>
    <cellStyle name="Comma 5 3 3 2 2 2" xfId="12856" xr:uid="{00000000-0005-0000-0000-00004F020000}"/>
    <cellStyle name="Comma 5 3 3 2 2 2 2" xfId="20894" xr:uid="{00000000-0005-0000-0000-00004F020000}"/>
    <cellStyle name="Comma 5 3 3 2 2 3" xfId="9719" xr:uid="{00000000-0005-0000-0000-00004E020000}"/>
    <cellStyle name="Comma 5 3 3 2 2 4" xfId="17797" xr:uid="{00000000-0005-0000-0000-00004E020000}"/>
    <cellStyle name="Comma 5 3 3 2 3" xfId="4923" xr:uid="{00000000-0005-0000-0000-0000E9010000}"/>
    <cellStyle name="Comma 5 3 3 2 3 2" xfId="11310" xr:uid="{00000000-0005-0000-0000-000050020000}"/>
    <cellStyle name="Comma 5 3 3 2 3 3" xfId="19388" xr:uid="{00000000-0005-0000-0000-000050020000}"/>
    <cellStyle name="Comma 5 3 3 2 4" xfId="8124" xr:uid="{00000000-0005-0000-0000-000051020000}"/>
    <cellStyle name="Comma 5 3 3 2 4 2" xfId="16202" xr:uid="{00000000-0005-0000-0000-000051020000}"/>
    <cellStyle name="Comma 5 3 3 2 5" xfId="12427" xr:uid="{00000000-0005-0000-0000-000052020000}"/>
    <cellStyle name="Comma 5 3 3 2 5 2" xfId="20496" xr:uid="{00000000-0005-0000-0000-000052020000}"/>
    <cellStyle name="Comma 5 3 3 2 6" xfId="6514" xr:uid="{00000000-0005-0000-0000-00004D020000}"/>
    <cellStyle name="Comma 5 3 3 2 7" xfId="14594" xr:uid="{00000000-0005-0000-0000-00004D020000}"/>
    <cellStyle name="Comma 5 3 3 3" xfId="2137" xr:uid="{00000000-0005-0000-0000-0000EA010000}"/>
    <cellStyle name="Comma 5 3 3 3 2" xfId="3787" xr:uid="{00000000-0005-0000-0000-0000EB010000}"/>
    <cellStyle name="Comma 5 3 3 3 2 2" xfId="10246" xr:uid="{00000000-0005-0000-0000-000054020000}"/>
    <cellStyle name="Comma 5 3 3 3 2 3" xfId="18324" xr:uid="{00000000-0005-0000-0000-000054020000}"/>
    <cellStyle name="Comma 5 3 3 3 3" xfId="5450" xr:uid="{00000000-0005-0000-0000-0000EC010000}"/>
    <cellStyle name="Comma 5 3 3 3 3 2" xfId="11837" xr:uid="{00000000-0005-0000-0000-000055020000}"/>
    <cellStyle name="Comma 5 3 3 3 3 3" xfId="19915" xr:uid="{00000000-0005-0000-0000-000055020000}"/>
    <cellStyle name="Comma 5 3 3 3 4" xfId="8651" xr:uid="{00000000-0005-0000-0000-000056020000}"/>
    <cellStyle name="Comma 5 3 3 3 4 2" xfId="16729" xr:uid="{00000000-0005-0000-0000-000056020000}"/>
    <cellStyle name="Comma 5 3 3 3 5" xfId="12857" xr:uid="{00000000-0005-0000-0000-000057020000}"/>
    <cellStyle name="Comma 5 3 3 3 5 2" xfId="20895" xr:uid="{00000000-0005-0000-0000-000057020000}"/>
    <cellStyle name="Comma 5 3 3 3 6" xfId="7041" xr:uid="{00000000-0005-0000-0000-000053020000}"/>
    <cellStyle name="Comma 5 3 3 3 7" xfId="15121" xr:uid="{00000000-0005-0000-0000-000053020000}"/>
    <cellStyle name="Comma 5 3 3 4" xfId="2418" xr:uid="{00000000-0005-0000-0000-0000ED010000}"/>
    <cellStyle name="Comma 5 3 3 4 2" xfId="12855" xr:uid="{00000000-0005-0000-0000-000059020000}"/>
    <cellStyle name="Comma 5 3 3 4 2 2" xfId="20893" xr:uid="{00000000-0005-0000-0000-000059020000}"/>
    <cellStyle name="Comma 5 3 3 4 3" xfId="8932" xr:uid="{00000000-0005-0000-0000-000058020000}"/>
    <cellStyle name="Comma 5 3 3 4 4" xfId="17010" xr:uid="{00000000-0005-0000-0000-000058020000}"/>
    <cellStyle name="Comma 5 3 3 5" xfId="4396" xr:uid="{00000000-0005-0000-0000-0000EE010000}"/>
    <cellStyle name="Comma 5 3 3 5 2" xfId="10783" xr:uid="{00000000-0005-0000-0000-00005A020000}"/>
    <cellStyle name="Comma 5 3 3 5 3" xfId="18861" xr:uid="{00000000-0005-0000-0000-00005A020000}"/>
    <cellStyle name="Comma 5 3 3 6" xfId="7597" xr:uid="{00000000-0005-0000-0000-00005B020000}"/>
    <cellStyle name="Comma 5 3 3 6 2" xfId="15675" xr:uid="{00000000-0005-0000-0000-00005B020000}"/>
    <cellStyle name="Comma 5 3 3 7" xfId="12122" xr:uid="{00000000-0005-0000-0000-00005C020000}"/>
    <cellStyle name="Comma 5 3 3 7 2" xfId="20197" xr:uid="{00000000-0005-0000-0000-00005C020000}"/>
    <cellStyle name="Comma 5 3 3 8" xfId="13516" xr:uid="{00000000-0005-0000-0000-00005D020000}"/>
    <cellStyle name="Comma 5 3 3 8 2" xfId="21513" xr:uid="{00000000-0005-0000-0000-00005D020000}"/>
    <cellStyle name="Comma 5 3 3 9" xfId="5987" xr:uid="{00000000-0005-0000-0000-00004C020000}"/>
    <cellStyle name="Comma 5 3 4" xfId="1363" xr:uid="{00000000-0005-0000-0000-0000EF010000}"/>
    <cellStyle name="Comma 5 3 4 2" xfId="3012" xr:uid="{00000000-0005-0000-0000-0000F0010000}"/>
    <cellStyle name="Comma 5 3 4 2 2" xfId="12858" xr:uid="{00000000-0005-0000-0000-000060020000}"/>
    <cellStyle name="Comma 5 3 4 2 2 2" xfId="20896" xr:uid="{00000000-0005-0000-0000-000060020000}"/>
    <cellStyle name="Comma 5 3 4 2 3" xfId="9471" xr:uid="{00000000-0005-0000-0000-00005F020000}"/>
    <cellStyle name="Comma 5 3 4 2 4" xfId="17549" xr:uid="{00000000-0005-0000-0000-00005F020000}"/>
    <cellStyle name="Comma 5 3 4 3" xfId="4675" xr:uid="{00000000-0005-0000-0000-0000F1010000}"/>
    <cellStyle name="Comma 5 3 4 3 2" xfId="11062" xr:uid="{00000000-0005-0000-0000-000061020000}"/>
    <cellStyle name="Comma 5 3 4 3 3" xfId="19140" xr:uid="{00000000-0005-0000-0000-000061020000}"/>
    <cellStyle name="Comma 5 3 4 4" xfId="7876" xr:uid="{00000000-0005-0000-0000-000062020000}"/>
    <cellStyle name="Comma 5 3 4 4 2" xfId="15954" xr:uid="{00000000-0005-0000-0000-000062020000}"/>
    <cellStyle name="Comma 5 3 4 5" xfId="12424" xr:uid="{00000000-0005-0000-0000-000063020000}"/>
    <cellStyle name="Comma 5 3 4 5 2" xfId="20493" xr:uid="{00000000-0005-0000-0000-000063020000}"/>
    <cellStyle name="Comma 5 3 4 6" xfId="6266" xr:uid="{00000000-0005-0000-0000-00005E020000}"/>
    <cellStyle name="Comma 5 3 4 7" xfId="14346" xr:uid="{00000000-0005-0000-0000-00005E020000}"/>
    <cellStyle name="Comma 5 3 5" xfId="1889" xr:uid="{00000000-0005-0000-0000-0000F2010000}"/>
    <cellStyle name="Comma 5 3 5 2" xfId="3539" xr:uid="{00000000-0005-0000-0000-0000F3010000}"/>
    <cellStyle name="Comma 5 3 5 2 2" xfId="9998" xr:uid="{00000000-0005-0000-0000-000065020000}"/>
    <cellStyle name="Comma 5 3 5 2 3" xfId="18076" xr:uid="{00000000-0005-0000-0000-000065020000}"/>
    <cellStyle name="Comma 5 3 5 3" xfId="5202" xr:uid="{00000000-0005-0000-0000-0000F4010000}"/>
    <cellStyle name="Comma 5 3 5 3 2" xfId="11589" xr:uid="{00000000-0005-0000-0000-000066020000}"/>
    <cellStyle name="Comma 5 3 5 3 3" xfId="19667" xr:uid="{00000000-0005-0000-0000-000066020000}"/>
    <cellStyle name="Comma 5 3 5 4" xfId="8403" xr:uid="{00000000-0005-0000-0000-000067020000}"/>
    <cellStyle name="Comma 5 3 5 4 2" xfId="16481" xr:uid="{00000000-0005-0000-0000-000067020000}"/>
    <cellStyle name="Comma 5 3 5 5" xfId="12859" xr:uid="{00000000-0005-0000-0000-000068020000}"/>
    <cellStyle name="Comma 5 3 5 5 2" xfId="20897" xr:uid="{00000000-0005-0000-0000-000068020000}"/>
    <cellStyle name="Comma 5 3 5 6" xfId="6793" xr:uid="{00000000-0005-0000-0000-000064020000}"/>
    <cellStyle name="Comma 5 3 5 7" xfId="14873" xr:uid="{00000000-0005-0000-0000-000064020000}"/>
    <cellStyle name="Comma 5 3 6" xfId="2416" xr:uid="{00000000-0005-0000-0000-0000F5010000}"/>
    <cellStyle name="Comma 5 3 6 2" xfId="12668" xr:uid="{00000000-0005-0000-0000-00006A020000}"/>
    <cellStyle name="Comma 5 3 6 2 2" xfId="20732" xr:uid="{00000000-0005-0000-0000-00006A020000}"/>
    <cellStyle name="Comma 5 3 6 3" xfId="8930" xr:uid="{00000000-0005-0000-0000-000069020000}"/>
    <cellStyle name="Comma 5 3 6 4" xfId="17008" xr:uid="{00000000-0005-0000-0000-000069020000}"/>
    <cellStyle name="Comma 5 3 7" xfId="4148" xr:uid="{00000000-0005-0000-0000-0000F6010000}"/>
    <cellStyle name="Comma 5 3 7 2" xfId="10535" xr:uid="{00000000-0005-0000-0000-00006B020000}"/>
    <cellStyle name="Comma 5 3 7 3" xfId="18613" xr:uid="{00000000-0005-0000-0000-00006B020000}"/>
    <cellStyle name="Comma 5 3 8" xfId="7349" xr:uid="{00000000-0005-0000-0000-00006C020000}"/>
    <cellStyle name="Comma 5 3 8 2" xfId="15427" xr:uid="{00000000-0005-0000-0000-00006C020000}"/>
    <cellStyle name="Comma 5 3 9" xfId="12120" xr:uid="{00000000-0005-0000-0000-00006D020000}"/>
    <cellStyle name="Comma 5 3 9 2" xfId="20195" xr:uid="{00000000-0005-0000-0000-00006D020000}"/>
    <cellStyle name="Comma 5 4" xfId="350" xr:uid="{00000000-0005-0000-0000-00005D010000}"/>
    <cellStyle name="Comma 5 4 10" xfId="13517" xr:uid="{00000000-0005-0000-0000-00006F020000}"/>
    <cellStyle name="Comma 5 4 10 2" xfId="21514" xr:uid="{00000000-0005-0000-0000-00006F020000}"/>
    <cellStyle name="Comma 5 4 11" xfId="5740" xr:uid="{00000000-0005-0000-0000-00006E020000}"/>
    <cellStyle name="Comma 5 4 12" xfId="13820" xr:uid="{00000000-0005-0000-0000-00006E020000}"/>
    <cellStyle name="Comma 5 4 2" xfId="351" xr:uid="{00000000-0005-0000-0000-00005E010000}"/>
    <cellStyle name="Comma 5 4 2 10" xfId="5954" xr:uid="{00000000-0005-0000-0000-000070020000}"/>
    <cellStyle name="Comma 5 4 2 11" xfId="14034" xr:uid="{00000000-0005-0000-0000-000070020000}"/>
    <cellStyle name="Comma 5 4 2 2" xfId="1129" xr:uid="{00000000-0005-0000-0000-0000F9010000}"/>
    <cellStyle name="Comma 5 4 2 2 2" xfId="1787" xr:uid="{00000000-0005-0000-0000-0000FA010000}"/>
    <cellStyle name="Comma 5 4 2 2 2 2" xfId="3437" xr:uid="{00000000-0005-0000-0000-0000FB010000}"/>
    <cellStyle name="Comma 5 4 2 2 2 2 2" xfId="9896" xr:uid="{00000000-0005-0000-0000-000073020000}"/>
    <cellStyle name="Comma 5 4 2 2 2 2 3" xfId="17974" xr:uid="{00000000-0005-0000-0000-000073020000}"/>
    <cellStyle name="Comma 5 4 2 2 2 3" xfId="5100" xr:uid="{00000000-0005-0000-0000-0000FC010000}"/>
    <cellStyle name="Comma 5 4 2 2 2 3 2" xfId="11487" xr:uid="{00000000-0005-0000-0000-000074020000}"/>
    <cellStyle name="Comma 5 4 2 2 2 3 3" xfId="19565" xr:uid="{00000000-0005-0000-0000-000074020000}"/>
    <cellStyle name="Comma 5 4 2 2 2 4" xfId="8301" xr:uid="{00000000-0005-0000-0000-000075020000}"/>
    <cellStyle name="Comma 5 4 2 2 2 4 2" xfId="16379" xr:uid="{00000000-0005-0000-0000-000075020000}"/>
    <cellStyle name="Comma 5 4 2 2 2 5" xfId="12861" xr:uid="{00000000-0005-0000-0000-000076020000}"/>
    <cellStyle name="Comma 5 4 2 2 2 5 2" xfId="20899" xr:uid="{00000000-0005-0000-0000-000076020000}"/>
    <cellStyle name="Comma 5 4 2 2 2 6" xfId="6691" xr:uid="{00000000-0005-0000-0000-000072020000}"/>
    <cellStyle name="Comma 5 4 2 2 2 7" xfId="14771" xr:uid="{00000000-0005-0000-0000-000072020000}"/>
    <cellStyle name="Comma 5 4 2 2 3" xfId="2314" xr:uid="{00000000-0005-0000-0000-0000FD010000}"/>
    <cellStyle name="Comma 5 4 2 2 3 2" xfId="3964" xr:uid="{00000000-0005-0000-0000-0000FE010000}"/>
    <cellStyle name="Comma 5 4 2 2 3 2 2" xfId="10423" xr:uid="{00000000-0005-0000-0000-000078020000}"/>
    <cellStyle name="Comma 5 4 2 2 3 2 3" xfId="18501" xr:uid="{00000000-0005-0000-0000-000078020000}"/>
    <cellStyle name="Comma 5 4 2 2 3 3" xfId="5627" xr:uid="{00000000-0005-0000-0000-0000FF010000}"/>
    <cellStyle name="Comma 5 4 2 2 3 3 2" xfId="12014" xr:uid="{00000000-0005-0000-0000-000079020000}"/>
    <cellStyle name="Comma 5 4 2 2 3 3 3" xfId="20092" xr:uid="{00000000-0005-0000-0000-000079020000}"/>
    <cellStyle name="Comma 5 4 2 2 3 4" xfId="8828" xr:uid="{00000000-0005-0000-0000-00007A020000}"/>
    <cellStyle name="Comma 5 4 2 2 3 4 2" xfId="16906" xr:uid="{00000000-0005-0000-0000-00007A020000}"/>
    <cellStyle name="Comma 5 4 2 2 3 5" xfId="7218" xr:uid="{00000000-0005-0000-0000-000077020000}"/>
    <cellStyle name="Comma 5 4 2 2 3 6" xfId="15298" xr:uid="{00000000-0005-0000-0000-000077020000}"/>
    <cellStyle name="Comma 5 4 2 2 4" xfId="2880" xr:uid="{00000000-0005-0000-0000-000000020000}"/>
    <cellStyle name="Comma 5 4 2 2 4 2" xfId="9369" xr:uid="{00000000-0005-0000-0000-00007B020000}"/>
    <cellStyle name="Comma 5 4 2 2 4 3" xfId="17447" xr:uid="{00000000-0005-0000-0000-00007B020000}"/>
    <cellStyle name="Comma 5 4 2 2 5" xfId="4573" xr:uid="{00000000-0005-0000-0000-000001020000}"/>
    <cellStyle name="Comma 5 4 2 2 5 2" xfId="10960" xr:uid="{00000000-0005-0000-0000-00007C020000}"/>
    <cellStyle name="Comma 5 4 2 2 5 3" xfId="19038" xr:uid="{00000000-0005-0000-0000-00007C020000}"/>
    <cellStyle name="Comma 5 4 2 2 6" xfId="7774" xr:uid="{00000000-0005-0000-0000-00007D020000}"/>
    <cellStyle name="Comma 5 4 2 2 6 2" xfId="15852" xr:uid="{00000000-0005-0000-0000-00007D020000}"/>
    <cellStyle name="Comma 5 4 2 2 7" xfId="12429" xr:uid="{00000000-0005-0000-0000-00007E020000}"/>
    <cellStyle name="Comma 5 4 2 2 7 2" xfId="20498" xr:uid="{00000000-0005-0000-0000-00007E020000}"/>
    <cellStyle name="Comma 5 4 2 2 8" xfId="6164" xr:uid="{00000000-0005-0000-0000-000071020000}"/>
    <cellStyle name="Comma 5 4 2 2 9" xfId="14244" xr:uid="{00000000-0005-0000-0000-000071020000}"/>
    <cellStyle name="Comma 5 4 2 3" xfId="1578" xr:uid="{00000000-0005-0000-0000-000002020000}"/>
    <cellStyle name="Comma 5 4 2 3 2" xfId="3227" xr:uid="{00000000-0005-0000-0000-000003020000}"/>
    <cellStyle name="Comma 5 4 2 3 2 2" xfId="9686" xr:uid="{00000000-0005-0000-0000-000080020000}"/>
    <cellStyle name="Comma 5 4 2 3 2 3" xfId="17764" xr:uid="{00000000-0005-0000-0000-000080020000}"/>
    <cellStyle name="Comma 5 4 2 3 3" xfId="4890" xr:uid="{00000000-0005-0000-0000-000004020000}"/>
    <cellStyle name="Comma 5 4 2 3 3 2" xfId="11277" xr:uid="{00000000-0005-0000-0000-000081020000}"/>
    <cellStyle name="Comma 5 4 2 3 3 3" xfId="19355" xr:uid="{00000000-0005-0000-0000-000081020000}"/>
    <cellStyle name="Comma 5 4 2 3 4" xfId="8091" xr:uid="{00000000-0005-0000-0000-000082020000}"/>
    <cellStyle name="Comma 5 4 2 3 4 2" xfId="16169" xr:uid="{00000000-0005-0000-0000-000082020000}"/>
    <cellStyle name="Comma 5 4 2 3 5" xfId="12862" xr:uid="{00000000-0005-0000-0000-000083020000}"/>
    <cellStyle name="Comma 5 4 2 3 5 2" xfId="20900" xr:uid="{00000000-0005-0000-0000-000083020000}"/>
    <cellStyle name="Comma 5 4 2 3 6" xfId="6481" xr:uid="{00000000-0005-0000-0000-00007F020000}"/>
    <cellStyle name="Comma 5 4 2 3 7" xfId="14561" xr:uid="{00000000-0005-0000-0000-00007F020000}"/>
    <cellStyle name="Comma 5 4 2 4" xfId="2104" xr:uid="{00000000-0005-0000-0000-000005020000}"/>
    <cellStyle name="Comma 5 4 2 4 2" xfId="3754" xr:uid="{00000000-0005-0000-0000-000006020000}"/>
    <cellStyle name="Comma 5 4 2 4 2 2" xfId="10213" xr:uid="{00000000-0005-0000-0000-000085020000}"/>
    <cellStyle name="Comma 5 4 2 4 2 3" xfId="18291" xr:uid="{00000000-0005-0000-0000-000085020000}"/>
    <cellStyle name="Comma 5 4 2 4 3" xfId="5417" xr:uid="{00000000-0005-0000-0000-000007020000}"/>
    <cellStyle name="Comma 5 4 2 4 3 2" xfId="11804" xr:uid="{00000000-0005-0000-0000-000086020000}"/>
    <cellStyle name="Comma 5 4 2 4 3 3" xfId="19882" xr:uid="{00000000-0005-0000-0000-000086020000}"/>
    <cellStyle name="Comma 5 4 2 4 4" xfId="8618" xr:uid="{00000000-0005-0000-0000-000087020000}"/>
    <cellStyle name="Comma 5 4 2 4 4 2" xfId="16696" xr:uid="{00000000-0005-0000-0000-000087020000}"/>
    <cellStyle name="Comma 5 4 2 4 5" xfId="12860" xr:uid="{00000000-0005-0000-0000-000088020000}"/>
    <cellStyle name="Comma 5 4 2 4 5 2" xfId="20898" xr:uid="{00000000-0005-0000-0000-000088020000}"/>
    <cellStyle name="Comma 5 4 2 4 6" xfId="7008" xr:uid="{00000000-0005-0000-0000-000084020000}"/>
    <cellStyle name="Comma 5 4 2 4 7" xfId="15088" xr:uid="{00000000-0005-0000-0000-000084020000}"/>
    <cellStyle name="Comma 5 4 2 5" xfId="2420" xr:uid="{00000000-0005-0000-0000-000008020000}"/>
    <cellStyle name="Comma 5 4 2 5 2" xfId="8934" xr:uid="{00000000-0005-0000-0000-000089020000}"/>
    <cellStyle name="Comma 5 4 2 5 3" xfId="17012" xr:uid="{00000000-0005-0000-0000-000089020000}"/>
    <cellStyle name="Comma 5 4 2 6" xfId="4363" xr:uid="{00000000-0005-0000-0000-000009020000}"/>
    <cellStyle name="Comma 5 4 2 6 2" xfId="10750" xr:uid="{00000000-0005-0000-0000-00008A020000}"/>
    <cellStyle name="Comma 5 4 2 6 3" xfId="18828" xr:uid="{00000000-0005-0000-0000-00008A020000}"/>
    <cellStyle name="Comma 5 4 2 7" xfId="7564" xr:uid="{00000000-0005-0000-0000-00008B020000}"/>
    <cellStyle name="Comma 5 4 2 7 2" xfId="15642" xr:uid="{00000000-0005-0000-0000-00008B020000}"/>
    <cellStyle name="Comma 5 4 2 8" xfId="12124" xr:uid="{00000000-0005-0000-0000-00008C020000}"/>
    <cellStyle name="Comma 5 4 2 8 2" xfId="20199" xr:uid="{00000000-0005-0000-0000-00008C020000}"/>
    <cellStyle name="Comma 5 4 2 9" xfId="13518" xr:uid="{00000000-0005-0000-0000-00008D020000}"/>
    <cellStyle name="Comma 5 4 2 9 2" xfId="21515" xr:uid="{00000000-0005-0000-0000-00008D020000}"/>
    <cellStyle name="Comma 5 4 3" xfId="978" xr:uid="{00000000-0005-0000-0000-00000A020000}"/>
    <cellStyle name="Comma 5 4 3 2" xfId="1612" xr:uid="{00000000-0005-0000-0000-00000B020000}"/>
    <cellStyle name="Comma 5 4 3 2 2" xfId="3261" xr:uid="{00000000-0005-0000-0000-00000C020000}"/>
    <cellStyle name="Comma 5 4 3 2 2 2" xfId="12864" xr:uid="{00000000-0005-0000-0000-000091020000}"/>
    <cellStyle name="Comma 5 4 3 2 2 2 2" xfId="20902" xr:uid="{00000000-0005-0000-0000-000091020000}"/>
    <cellStyle name="Comma 5 4 3 2 2 3" xfId="9720" xr:uid="{00000000-0005-0000-0000-000090020000}"/>
    <cellStyle name="Comma 5 4 3 2 2 4" xfId="17798" xr:uid="{00000000-0005-0000-0000-000090020000}"/>
    <cellStyle name="Comma 5 4 3 2 3" xfId="4924" xr:uid="{00000000-0005-0000-0000-00000D020000}"/>
    <cellStyle name="Comma 5 4 3 2 3 2" xfId="11311" xr:uid="{00000000-0005-0000-0000-000092020000}"/>
    <cellStyle name="Comma 5 4 3 2 3 3" xfId="19389" xr:uid="{00000000-0005-0000-0000-000092020000}"/>
    <cellStyle name="Comma 5 4 3 2 4" xfId="8125" xr:uid="{00000000-0005-0000-0000-000093020000}"/>
    <cellStyle name="Comma 5 4 3 2 4 2" xfId="16203" xr:uid="{00000000-0005-0000-0000-000093020000}"/>
    <cellStyle name="Comma 5 4 3 2 5" xfId="12430" xr:uid="{00000000-0005-0000-0000-000094020000}"/>
    <cellStyle name="Comma 5 4 3 2 5 2" xfId="20499" xr:uid="{00000000-0005-0000-0000-000094020000}"/>
    <cellStyle name="Comma 5 4 3 2 6" xfId="6515" xr:uid="{00000000-0005-0000-0000-00008F020000}"/>
    <cellStyle name="Comma 5 4 3 2 7" xfId="14595" xr:uid="{00000000-0005-0000-0000-00008F020000}"/>
    <cellStyle name="Comma 5 4 3 3" xfId="2138" xr:uid="{00000000-0005-0000-0000-00000E020000}"/>
    <cellStyle name="Comma 5 4 3 3 2" xfId="3788" xr:uid="{00000000-0005-0000-0000-00000F020000}"/>
    <cellStyle name="Comma 5 4 3 3 2 2" xfId="10247" xr:uid="{00000000-0005-0000-0000-000096020000}"/>
    <cellStyle name="Comma 5 4 3 3 2 3" xfId="18325" xr:uid="{00000000-0005-0000-0000-000096020000}"/>
    <cellStyle name="Comma 5 4 3 3 3" xfId="5451" xr:uid="{00000000-0005-0000-0000-000010020000}"/>
    <cellStyle name="Comma 5 4 3 3 3 2" xfId="11838" xr:uid="{00000000-0005-0000-0000-000097020000}"/>
    <cellStyle name="Comma 5 4 3 3 3 3" xfId="19916" xr:uid="{00000000-0005-0000-0000-000097020000}"/>
    <cellStyle name="Comma 5 4 3 3 4" xfId="8652" xr:uid="{00000000-0005-0000-0000-000098020000}"/>
    <cellStyle name="Comma 5 4 3 3 4 2" xfId="16730" xr:uid="{00000000-0005-0000-0000-000098020000}"/>
    <cellStyle name="Comma 5 4 3 3 5" xfId="12865" xr:uid="{00000000-0005-0000-0000-000099020000}"/>
    <cellStyle name="Comma 5 4 3 3 5 2" xfId="20903" xr:uid="{00000000-0005-0000-0000-000099020000}"/>
    <cellStyle name="Comma 5 4 3 3 6" xfId="7042" xr:uid="{00000000-0005-0000-0000-000095020000}"/>
    <cellStyle name="Comma 5 4 3 3 7" xfId="15122" xr:uid="{00000000-0005-0000-0000-000095020000}"/>
    <cellStyle name="Comma 5 4 3 4" xfId="2743" xr:uid="{00000000-0005-0000-0000-000011020000}"/>
    <cellStyle name="Comma 5 4 3 4 2" xfId="12863" xr:uid="{00000000-0005-0000-0000-00009B020000}"/>
    <cellStyle name="Comma 5 4 3 4 2 2" xfId="20901" xr:uid="{00000000-0005-0000-0000-00009B020000}"/>
    <cellStyle name="Comma 5 4 3 4 3" xfId="9232" xr:uid="{00000000-0005-0000-0000-00009A020000}"/>
    <cellStyle name="Comma 5 4 3 4 4" xfId="17310" xr:uid="{00000000-0005-0000-0000-00009A020000}"/>
    <cellStyle name="Comma 5 4 3 5" xfId="4397" xr:uid="{00000000-0005-0000-0000-000012020000}"/>
    <cellStyle name="Comma 5 4 3 5 2" xfId="10784" xr:uid="{00000000-0005-0000-0000-00009C020000}"/>
    <cellStyle name="Comma 5 4 3 5 3" xfId="18862" xr:uid="{00000000-0005-0000-0000-00009C020000}"/>
    <cellStyle name="Comma 5 4 3 6" xfId="7598" xr:uid="{00000000-0005-0000-0000-00009D020000}"/>
    <cellStyle name="Comma 5 4 3 6 2" xfId="15676" xr:uid="{00000000-0005-0000-0000-00009D020000}"/>
    <cellStyle name="Comma 5 4 3 7" xfId="12387" xr:uid="{00000000-0005-0000-0000-00009E020000}"/>
    <cellStyle name="Comma 5 4 3 7 2" xfId="20458" xr:uid="{00000000-0005-0000-0000-00009E020000}"/>
    <cellStyle name="Comma 5 4 3 8" xfId="5988" xr:uid="{00000000-0005-0000-0000-00008E020000}"/>
    <cellStyle name="Comma 5 4 3 9" xfId="14068" xr:uid="{00000000-0005-0000-0000-00008E020000}"/>
    <cellStyle name="Comma 5 4 4" xfId="1364" xr:uid="{00000000-0005-0000-0000-000013020000}"/>
    <cellStyle name="Comma 5 4 4 2" xfId="3013" xr:uid="{00000000-0005-0000-0000-000014020000}"/>
    <cellStyle name="Comma 5 4 4 2 2" xfId="12866" xr:uid="{00000000-0005-0000-0000-0000A1020000}"/>
    <cellStyle name="Comma 5 4 4 2 2 2" xfId="20904" xr:uid="{00000000-0005-0000-0000-0000A1020000}"/>
    <cellStyle name="Comma 5 4 4 2 3" xfId="9472" xr:uid="{00000000-0005-0000-0000-0000A0020000}"/>
    <cellStyle name="Comma 5 4 4 2 4" xfId="17550" xr:uid="{00000000-0005-0000-0000-0000A0020000}"/>
    <cellStyle name="Comma 5 4 4 3" xfId="4676" xr:uid="{00000000-0005-0000-0000-000015020000}"/>
    <cellStyle name="Comma 5 4 4 3 2" xfId="11063" xr:uid="{00000000-0005-0000-0000-0000A2020000}"/>
    <cellStyle name="Comma 5 4 4 3 3" xfId="19141" xr:uid="{00000000-0005-0000-0000-0000A2020000}"/>
    <cellStyle name="Comma 5 4 4 4" xfId="7877" xr:uid="{00000000-0005-0000-0000-0000A3020000}"/>
    <cellStyle name="Comma 5 4 4 4 2" xfId="15955" xr:uid="{00000000-0005-0000-0000-0000A3020000}"/>
    <cellStyle name="Comma 5 4 4 5" xfId="12428" xr:uid="{00000000-0005-0000-0000-0000A4020000}"/>
    <cellStyle name="Comma 5 4 4 5 2" xfId="20497" xr:uid="{00000000-0005-0000-0000-0000A4020000}"/>
    <cellStyle name="Comma 5 4 4 6" xfId="6267" xr:uid="{00000000-0005-0000-0000-00009F020000}"/>
    <cellStyle name="Comma 5 4 4 7" xfId="14347" xr:uid="{00000000-0005-0000-0000-00009F020000}"/>
    <cellStyle name="Comma 5 4 5" xfId="1890" xr:uid="{00000000-0005-0000-0000-000016020000}"/>
    <cellStyle name="Comma 5 4 5 2" xfId="3540" xr:uid="{00000000-0005-0000-0000-000017020000}"/>
    <cellStyle name="Comma 5 4 5 2 2" xfId="9999" xr:uid="{00000000-0005-0000-0000-0000A6020000}"/>
    <cellStyle name="Comma 5 4 5 2 3" xfId="18077" xr:uid="{00000000-0005-0000-0000-0000A6020000}"/>
    <cellStyle name="Comma 5 4 5 3" xfId="5203" xr:uid="{00000000-0005-0000-0000-000018020000}"/>
    <cellStyle name="Comma 5 4 5 3 2" xfId="11590" xr:uid="{00000000-0005-0000-0000-0000A7020000}"/>
    <cellStyle name="Comma 5 4 5 3 3" xfId="19668" xr:uid="{00000000-0005-0000-0000-0000A7020000}"/>
    <cellStyle name="Comma 5 4 5 4" xfId="8404" xr:uid="{00000000-0005-0000-0000-0000A8020000}"/>
    <cellStyle name="Comma 5 4 5 4 2" xfId="16482" xr:uid="{00000000-0005-0000-0000-0000A8020000}"/>
    <cellStyle name="Comma 5 4 5 5" xfId="12867" xr:uid="{00000000-0005-0000-0000-0000A9020000}"/>
    <cellStyle name="Comma 5 4 5 5 2" xfId="20905" xr:uid="{00000000-0005-0000-0000-0000A9020000}"/>
    <cellStyle name="Comma 5 4 5 6" xfId="6794" xr:uid="{00000000-0005-0000-0000-0000A5020000}"/>
    <cellStyle name="Comma 5 4 5 7" xfId="14874" xr:uid="{00000000-0005-0000-0000-0000A5020000}"/>
    <cellStyle name="Comma 5 4 6" xfId="2419" xr:uid="{00000000-0005-0000-0000-000019020000}"/>
    <cellStyle name="Comma 5 4 6 2" xfId="12669" xr:uid="{00000000-0005-0000-0000-0000AB020000}"/>
    <cellStyle name="Comma 5 4 6 2 2" xfId="20733" xr:uid="{00000000-0005-0000-0000-0000AB020000}"/>
    <cellStyle name="Comma 5 4 6 3" xfId="8933" xr:uid="{00000000-0005-0000-0000-0000AA020000}"/>
    <cellStyle name="Comma 5 4 6 4" xfId="17011" xr:uid="{00000000-0005-0000-0000-0000AA020000}"/>
    <cellStyle name="Comma 5 4 7" xfId="4149" xr:uid="{00000000-0005-0000-0000-00001A020000}"/>
    <cellStyle name="Comma 5 4 7 2" xfId="10536" xr:uid="{00000000-0005-0000-0000-0000AC020000}"/>
    <cellStyle name="Comma 5 4 7 3" xfId="18614" xr:uid="{00000000-0005-0000-0000-0000AC020000}"/>
    <cellStyle name="Comma 5 4 8" xfId="7350" xr:uid="{00000000-0005-0000-0000-0000AD020000}"/>
    <cellStyle name="Comma 5 4 8 2" xfId="15428" xr:uid="{00000000-0005-0000-0000-0000AD020000}"/>
    <cellStyle name="Comma 5 4 9" xfId="12123" xr:uid="{00000000-0005-0000-0000-0000AE020000}"/>
    <cellStyle name="Comma 5 4 9 2" xfId="20198" xr:uid="{00000000-0005-0000-0000-0000AE020000}"/>
    <cellStyle name="Comma 5 5" xfId="352" xr:uid="{00000000-0005-0000-0000-00005F010000}"/>
    <cellStyle name="Comma 5 5 10" xfId="13519" xr:uid="{00000000-0005-0000-0000-0000B0020000}"/>
    <cellStyle name="Comma 5 5 10 2" xfId="21516" xr:uid="{00000000-0005-0000-0000-0000B0020000}"/>
    <cellStyle name="Comma 5 5 11" xfId="5741" xr:uid="{00000000-0005-0000-0000-0000AF020000}"/>
    <cellStyle name="Comma 5 5 12" xfId="13821" xr:uid="{00000000-0005-0000-0000-0000AF020000}"/>
    <cellStyle name="Comma 5 5 2" xfId="353" xr:uid="{00000000-0005-0000-0000-000060010000}"/>
    <cellStyle name="Comma 5 5 2 10" xfId="5937" xr:uid="{00000000-0005-0000-0000-0000B1020000}"/>
    <cellStyle name="Comma 5 5 2 11" xfId="14017" xr:uid="{00000000-0005-0000-0000-0000B1020000}"/>
    <cellStyle name="Comma 5 5 2 2" xfId="1130" xr:uid="{00000000-0005-0000-0000-00001D020000}"/>
    <cellStyle name="Comma 5 5 2 2 2" xfId="1788" xr:uid="{00000000-0005-0000-0000-00001E020000}"/>
    <cellStyle name="Comma 5 5 2 2 2 2" xfId="3438" xr:uid="{00000000-0005-0000-0000-00001F020000}"/>
    <cellStyle name="Comma 5 5 2 2 2 2 2" xfId="9897" xr:uid="{00000000-0005-0000-0000-0000B4020000}"/>
    <cellStyle name="Comma 5 5 2 2 2 2 3" xfId="17975" xr:uid="{00000000-0005-0000-0000-0000B4020000}"/>
    <cellStyle name="Comma 5 5 2 2 2 3" xfId="5101" xr:uid="{00000000-0005-0000-0000-000020020000}"/>
    <cellStyle name="Comma 5 5 2 2 2 3 2" xfId="11488" xr:uid="{00000000-0005-0000-0000-0000B5020000}"/>
    <cellStyle name="Comma 5 5 2 2 2 3 3" xfId="19566" xr:uid="{00000000-0005-0000-0000-0000B5020000}"/>
    <cellStyle name="Comma 5 5 2 2 2 4" xfId="8302" xr:uid="{00000000-0005-0000-0000-0000B6020000}"/>
    <cellStyle name="Comma 5 5 2 2 2 4 2" xfId="16380" xr:uid="{00000000-0005-0000-0000-0000B6020000}"/>
    <cellStyle name="Comma 5 5 2 2 2 5" xfId="12869" xr:uid="{00000000-0005-0000-0000-0000B7020000}"/>
    <cellStyle name="Comma 5 5 2 2 2 5 2" xfId="20907" xr:uid="{00000000-0005-0000-0000-0000B7020000}"/>
    <cellStyle name="Comma 5 5 2 2 2 6" xfId="6692" xr:uid="{00000000-0005-0000-0000-0000B3020000}"/>
    <cellStyle name="Comma 5 5 2 2 2 7" xfId="14772" xr:uid="{00000000-0005-0000-0000-0000B3020000}"/>
    <cellStyle name="Comma 5 5 2 2 3" xfId="2315" xr:uid="{00000000-0005-0000-0000-000021020000}"/>
    <cellStyle name="Comma 5 5 2 2 3 2" xfId="3965" xr:uid="{00000000-0005-0000-0000-000022020000}"/>
    <cellStyle name="Comma 5 5 2 2 3 2 2" xfId="10424" xr:uid="{00000000-0005-0000-0000-0000B9020000}"/>
    <cellStyle name="Comma 5 5 2 2 3 2 3" xfId="18502" xr:uid="{00000000-0005-0000-0000-0000B9020000}"/>
    <cellStyle name="Comma 5 5 2 2 3 3" xfId="5628" xr:uid="{00000000-0005-0000-0000-000023020000}"/>
    <cellStyle name="Comma 5 5 2 2 3 3 2" xfId="12015" xr:uid="{00000000-0005-0000-0000-0000BA020000}"/>
    <cellStyle name="Comma 5 5 2 2 3 3 3" xfId="20093" xr:uid="{00000000-0005-0000-0000-0000BA020000}"/>
    <cellStyle name="Comma 5 5 2 2 3 4" xfId="8829" xr:uid="{00000000-0005-0000-0000-0000BB020000}"/>
    <cellStyle name="Comma 5 5 2 2 3 4 2" xfId="16907" xr:uid="{00000000-0005-0000-0000-0000BB020000}"/>
    <cellStyle name="Comma 5 5 2 2 3 5" xfId="7219" xr:uid="{00000000-0005-0000-0000-0000B8020000}"/>
    <cellStyle name="Comma 5 5 2 2 3 6" xfId="15299" xr:uid="{00000000-0005-0000-0000-0000B8020000}"/>
    <cellStyle name="Comma 5 5 2 2 4" xfId="2881" xr:uid="{00000000-0005-0000-0000-000024020000}"/>
    <cellStyle name="Comma 5 5 2 2 4 2" xfId="9370" xr:uid="{00000000-0005-0000-0000-0000BC020000}"/>
    <cellStyle name="Comma 5 5 2 2 4 3" xfId="17448" xr:uid="{00000000-0005-0000-0000-0000BC020000}"/>
    <cellStyle name="Comma 5 5 2 2 5" xfId="4574" xr:uid="{00000000-0005-0000-0000-000025020000}"/>
    <cellStyle name="Comma 5 5 2 2 5 2" xfId="10961" xr:uid="{00000000-0005-0000-0000-0000BD020000}"/>
    <cellStyle name="Comma 5 5 2 2 5 3" xfId="19039" xr:uid="{00000000-0005-0000-0000-0000BD020000}"/>
    <cellStyle name="Comma 5 5 2 2 6" xfId="7775" xr:uid="{00000000-0005-0000-0000-0000BE020000}"/>
    <cellStyle name="Comma 5 5 2 2 6 2" xfId="15853" xr:uid="{00000000-0005-0000-0000-0000BE020000}"/>
    <cellStyle name="Comma 5 5 2 2 7" xfId="12432" xr:uid="{00000000-0005-0000-0000-0000BF020000}"/>
    <cellStyle name="Comma 5 5 2 2 7 2" xfId="20501" xr:uid="{00000000-0005-0000-0000-0000BF020000}"/>
    <cellStyle name="Comma 5 5 2 2 8" xfId="6165" xr:uid="{00000000-0005-0000-0000-0000B2020000}"/>
    <cellStyle name="Comma 5 5 2 2 9" xfId="14245" xr:uid="{00000000-0005-0000-0000-0000B2020000}"/>
    <cellStyle name="Comma 5 5 2 3" xfId="1561" xr:uid="{00000000-0005-0000-0000-000026020000}"/>
    <cellStyle name="Comma 5 5 2 3 2" xfId="3210" xr:uid="{00000000-0005-0000-0000-000027020000}"/>
    <cellStyle name="Comma 5 5 2 3 2 2" xfId="9669" xr:uid="{00000000-0005-0000-0000-0000C1020000}"/>
    <cellStyle name="Comma 5 5 2 3 2 3" xfId="17747" xr:uid="{00000000-0005-0000-0000-0000C1020000}"/>
    <cellStyle name="Comma 5 5 2 3 3" xfId="4873" xr:uid="{00000000-0005-0000-0000-000028020000}"/>
    <cellStyle name="Comma 5 5 2 3 3 2" xfId="11260" xr:uid="{00000000-0005-0000-0000-0000C2020000}"/>
    <cellStyle name="Comma 5 5 2 3 3 3" xfId="19338" xr:uid="{00000000-0005-0000-0000-0000C2020000}"/>
    <cellStyle name="Comma 5 5 2 3 4" xfId="8074" xr:uid="{00000000-0005-0000-0000-0000C3020000}"/>
    <cellStyle name="Comma 5 5 2 3 4 2" xfId="16152" xr:uid="{00000000-0005-0000-0000-0000C3020000}"/>
    <cellStyle name="Comma 5 5 2 3 5" xfId="12870" xr:uid="{00000000-0005-0000-0000-0000C4020000}"/>
    <cellStyle name="Comma 5 5 2 3 5 2" xfId="20908" xr:uid="{00000000-0005-0000-0000-0000C4020000}"/>
    <cellStyle name="Comma 5 5 2 3 6" xfId="6464" xr:uid="{00000000-0005-0000-0000-0000C0020000}"/>
    <cellStyle name="Comma 5 5 2 3 7" xfId="14544" xr:uid="{00000000-0005-0000-0000-0000C0020000}"/>
    <cellStyle name="Comma 5 5 2 4" xfId="2087" xr:uid="{00000000-0005-0000-0000-000029020000}"/>
    <cellStyle name="Comma 5 5 2 4 2" xfId="3737" xr:uid="{00000000-0005-0000-0000-00002A020000}"/>
    <cellStyle name="Comma 5 5 2 4 2 2" xfId="10196" xr:uid="{00000000-0005-0000-0000-0000C6020000}"/>
    <cellStyle name="Comma 5 5 2 4 2 3" xfId="18274" xr:uid="{00000000-0005-0000-0000-0000C6020000}"/>
    <cellStyle name="Comma 5 5 2 4 3" xfId="5400" xr:uid="{00000000-0005-0000-0000-00002B020000}"/>
    <cellStyle name="Comma 5 5 2 4 3 2" xfId="11787" xr:uid="{00000000-0005-0000-0000-0000C7020000}"/>
    <cellStyle name="Comma 5 5 2 4 3 3" xfId="19865" xr:uid="{00000000-0005-0000-0000-0000C7020000}"/>
    <cellStyle name="Comma 5 5 2 4 4" xfId="8601" xr:uid="{00000000-0005-0000-0000-0000C8020000}"/>
    <cellStyle name="Comma 5 5 2 4 4 2" xfId="16679" xr:uid="{00000000-0005-0000-0000-0000C8020000}"/>
    <cellStyle name="Comma 5 5 2 4 5" xfId="12868" xr:uid="{00000000-0005-0000-0000-0000C9020000}"/>
    <cellStyle name="Comma 5 5 2 4 5 2" xfId="20906" xr:uid="{00000000-0005-0000-0000-0000C9020000}"/>
    <cellStyle name="Comma 5 5 2 4 6" xfId="6991" xr:uid="{00000000-0005-0000-0000-0000C5020000}"/>
    <cellStyle name="Comma 5 5 2 4 7" xfId="15071" xr:uid="{00000000-0005-0000-0000-0000C5020000}"/>
    <cellStyle name="Comma 5 5 2 5" xfId="2422" xr:uid="{00000000-0005-0000-0000-00002C020000}"/>
    <cellStyle name="Comma 5 5 2 5 2" xfId="8936" xr:uid="{00000000-0005-0000-0000-0000CA020000}"/>
    <cellStyle name="Comma 5 5 2 5 3" xfId="17014" xr:uid="{00000000-0005-0000-0000-0000CA020000}"/>
    <cellStyle name="Comma 5 5 2 6" xfId="4346" xr:uid="{00000000-0005-0000-0000-00002D020000}"/>
    <cellStyle name="Comma 5 5 2 6 2" xfId="10733" xr:uid="{00000000-0005-0000-0000-0000CB020000}"/>
    <cellStyle name="Comma 5 5 2 6 3" xfId="18811" xr:uid="{00000000-0005-0000-0000-0000CB020000}"/>
    <cellStyle name="Comma 5 5 2 7" xfId="7547" xr:uid="{00000000-0005-0000-0000-0000CC020000}"/>
    <cellStyle name="Comma 5 5 2 7 2" xfId="15625" xr:uid="{00000000-0005-0000-0000-0000CC020000}"/>
    <cellStyle name="Comma 5 5 2 8" xfId="12126" xr:uid="{00000000-0005-0000-0000-0000CD020000}"/>
    <cellStyle name="Comma 5 5 2 8 2" xfId="20201" xr:uid="{00000000-0005-0000-0000-0000CD020000}"/>
    <cellStyle name="Comma 5 5 2 9" xfId="13520" xr:uid="{00000000-0005-0000-0000-0000CE020000}"/>
    <cellStyle name="Comma 5 5 2 9 2" xfId="21517" xr:uid="{00000000-0005-0000-0000-0000CE020000}"/>
    <cellStyle name="Comma 5 5 3" xfId="979" xr:uid="{00000000-0005-0000-0000-00002E020000}"/>
    <cellStyle name="Comma 5 5 3 2" xfId="1613" xr:uid="{00000000-0005-0000-0000-00002F020000}"/>
    <cellStyle name="Comma 5 5 3 2 2" xfId="3262" xr:uid="{00000000-0005-0000-0000-000030020000}"/>
    <cellStyle name="Comma 5 5 3 2 2 2" xfId="9721" xr:uid="{00000000-0005-0000-0000-0000D1020000}"/>
    <cellStyle name="Comma 5 5 3 2 2 3" xfId="17799" xr:uid="{00000000-0005-0000-0000-0000D1020000}"/>
    <cellStyle name="Comma 5 5 3 2 3" xfId="4925" xr:uid="{00000000-0005-0000-0000-000031020000}"/>
    <cellStyle name="Comma 5 5 3 2 3 2" xfId="11312" xr:uid="{00000000-0005-0000-0000-0000D2020000}"/>
    <cellStyle name="Comma 5 5 3 2 3 3" xfId="19390" xr:uid="{00000000-0005-0000-0000-0000D2020000}"/>
    <cellStyle name="Comma 5 5 3 2 4" xfId="8126" xr:uid="{00000000-0005-0000-0000-0000D3020000}"/>
    <cellStyle name="Comma 5 5 3 2 4 2" xfId="16204" xr:uid="{00000000-0005-0000-0000-0000D3020000}"/>
    <cellStyle name="Comma 5 5 3 2 5" xfId="12871" xr:uid="{00000000-0005-0000-0000-0000D4020000}"/>
    <cellStyle name="Comma 5 5 3 2 5 2" xfId="20909" xr:uid="{00000000-0005-0000-0000-0000D4020000}"/>
    <cellStyle name="Comma 5 5 3 2 6" xfId="6516" xr:uid="{00000000-0005-0000-0000-0000D0020000}"/>
    <cellStyle name="Comma 5 5 3 2 7" xfId="14596" xr:uid="{00000000-0005-0000-0000-0000D0020000}"/>
    <cellStyle name="Comma 5 5 3 3" xfId="2139" xr:uid="{00000000-0005-0000-0000-000032020000}"/>
    <cellStyle name="Comma 5 5 3 3 2" xfId="3789" xr:uid="{00000000-0005-0000-0000-000033020000}"/>
    <cellStyle name="Comma 5 5 3 3 2 2" xfId="10248" xr:uid="{00000000-0005-0000-0000-0000D6020000}"/>
    <cellStyle name="Comma 5 5 3 3 2 3" xfId="18326" xr:uid="{00000000-0005-0000-0000-0000D6020000}"/>
    <cellStyle name="Comma 5 5 3 3 3" xfId="5452" xr:uid="{00000000-0005-0000-0000-000034020000}"/>
    <cellStyle name="Comma 5 5 3 3 3 2" xfId="11839" xr:uid="{00000000-0005-0000-0000-0000D7020000}"/>
    <cellStyle name="Comma 5 5 3 3 3 3" xfId="19917" xr:uid="{00000000-0005-0000-0000-0000D7020000}"/>
    <cellStyle name="Comma 5 5 3 3 4" xfId="8653" xr:uid="{00000000-0005-0000-0000-0000D8020000}"/>
    <cellStyle name="Comma 5 5 3 3 4 2" xfId="16731" xr:uid="{00000000-0005-0000-0000-0000D8020000}"/>
    <cellStyle name="Comma 5 5 3 3 5" xfId="7043" xr:uid="{00000000-0005-0000-0000-0000D5020000}"/>
    <cellStyle name="Comma 5 5 3 3 6" xfId="15123" xr:uid="{00000000-0005-0000-0000-0000D5020000}"/>
    <cellStyle name="Comma 5 5 3 4" xfId="2744" xr:uid="{00000000-0005-0000-0000-000035020000}"/>
    <cellStyle name="Comma 5 5 3 4 2" xfId="9233" xr:uid="{00000000-0005-0000-0000-0000D9020000}"/>
    <cellStyle name="Comma 5 5 3 4 3" xfId="17311" xr:uid="{00000000-0005-0000-0000-0000D9020000}"/>
    <cellStyle name="Comma 5 5 3 5" xfId="4398" xr:uid="{00000000-0005-0000-0000-000036020000}"/>
    <cellStyle name="Comma 5 5 3 5 2" xfId="10785" xr:uid="{00000000-0005-0000-0000-0000DA020000}"/>
    <cellStyle name="Comma 5 5 3 5 3" xfId="18863" xr:uid="{00000000-0005-0000-0000-0000DA020000}"/>
    <cellStyle name="Comma 5 5 3 6" xfId="7599" xr:uid="{00000000-0005-0000-0000-0000DB020000}"/>
    <cellStyle name="Comma 5 5 3 6 2" xfId="15677" xr:uid="{00000000-0005-0000-0000-0000DB020000}"/>
    <cellStyle name="Comma 5 5 3 7" xfId="12431" xr:uid="{00000000-0005-0000-0000-0000DC020000}"/>
    <cellStyle name="Comma 5 5 3 7 2" xfId="20500" xr:uid="{00000000-0005-0000-0000-0000DC020000}"/>
    <cellStyle name="Comma 5 5 3 8" xfId="5989" xr:uid="{00000000-0005-0000-0000-0000CF020000}"/>
    <cellStyle name="Comma 5 5 3 9" xfId="14069" xr:uid="{00000000-0005-0000-0000-0000CF020000}"/>
    <cellStyle name="Comma 5 5 4" xfId="1365" xr:uid="{00000000-0005-0000-0000-000037020000}"/>
    <cellStyle name="Comma 5 5 4 2" xfId="3014" xr:uid="{00000000-0005-0000-0000-000038020000}"/>
    <cellStyle name="Comma 5 5 4 2 2" xfId="9473" xr:uid="{00000000-0005-0000-0000-0000DE020000}"/>
    <cellStyle name="Comma 5 5 4 2 3" xfId="17551" xr:uid="{00000000-0005-0000-0000-0000DE020000}"/>
    <cellStyle name="Comma 5 5 4 3" xfId="4677" xr:uid="{00000000-0005-0000-0000-000039020000}"/>
    <cellStyle name="Comma 5 5 4 3 2" xfId="11064" xr:uid="{00000000-0005-0000-0000-0000DF020000}"/>
    <cellStyle name="Comma 5 5 4 3 3" xfId="19142" xr:uid="{00000000-0005-0000-0000-0000DF020000}"/>
    <cellStyle name="Comma 5 5 4 4" xfId="7878" xr:uid="{00000000-0005-0000-0000-0000E0020000}"/>
    <cellStyle name="Comma 5 5 4 4 2" xfId="15956" xr:uid="{00000000-0005-0000-0000-0000E0020000}"/>
    <cellStyle name="Comma 5 5 4 5" xfId="12872" xr:uid="{00000000-0005-0000-0000-0000E1020000}"/>
    <cellStyle name="Comma 5 5 4 5 2" xfId="20910" xr:uid="{00000000-0005-0000-0000-0000E1020000}"/>
    <cellStyle name="Comma 5 5 4 6" xfId="6268" xr:uid="{00000000-0005-0000-0000-0000DD020000}"/>
    <cellStyle name="Comma 5 5 4 7" xfId="14348" xr:uid="{00000000-0005-0000-0000-0000DD020000}"/>
    <cellStyle name="Comma 5 5 5" xfId="1891" xr:uid="{00000000-0005-0000-0000-00003A020000}"/>
    <cellStyle name="Comma 5 5 5 2" xfId="3541" xr:uid="{00000000-0005-0000-0000-00003B020000}"/>
    <cellStyle name="Comma 5 5 5 2 2" xfId="10000" xr:uid="{00000000-0005-0000-0000-0000E3020000}"/>
    <cellStyle name="Comma 5 5 5 2 3" xfId="18078" xr:uid="{00000000-0005-0000-0000-0000E3020000}"/>
    <cellStyle name="Comma 5 5 5 3" xfId="5204" xr:uid="{00000000-0005-0000-0000-00003C020000}"/>
    <cellStyle name="Comma 5 5 5 3 2" xfId="11591" xr:uid="{00000000-0005-0000-0000-0000E4020000}"/>
    <cellStyle name="Comma 5 5 5 3 3" xfId="19669" xr:uid="{00000000-0005-0000-0000-0000E4020000}"/>
    <cellStyle name="Comma 5 5 5 4" xfId="8405" xr:uid="{00000000-0005-0000-0000-0000E5020000}"/>
    <cellStyle name="Comma 5 5 5 4 2" xfId="16483" xr:uid="{00000000-0005-0000-0000-0000E5020000}"/>
    <cellStyle name="Comma 5 5 5 5" xfId="12670" xr:uid="{00000000-0005-0000-0000-0000E6020000}"/>
    <cellStyle name="Comma 5 5 5 5 2" xfId="20734" xr:uid="{00000000-0005-0000-0000-0000E6020000}"/>
    <cellStyle name="Comma 5 5 5 6" xfId="6795" xr:uid="{00000000-0005-0000-0000-0000E2020000}"/>
    <cellStyle name="Comma 5 5 5 7" xfId="14875" xr:uid="{00000000-0005-0000-0000-0000E2020000}"/>
    <cellStyle name="Comma 5 5 6" xfId="2421" xr:uid="{00000000-0005-0000-0000-00003D020000}"/>
    <cellStyle name="Comma 5 5 6 2" xfId="8935" xr:uid="{00000000-0005-0000-0000-0000E7020000}"/>
    <cellStyle name="Comma 5 5 6 3" xfId="17013" xr:uid="{00000000-0005-0000-0000-0000E7020000}"/>
    <cellStyle name="Comma 5 5 7" xfId="4150" xr:uid="{00000000-0005-0000-0000-00003E020000}"/>
    <cellStyle name="Comma 5 5 7 2" xfId="10537" xr:uid="{00000000-0005-0000-0000-0000E8020000}"/>
    <cellStyle name="Comma 5 5 7 3" xfId="18615" xr:uid="{00000000-0005-0000-0000-0000E8020000}"/>
    <cellStyle name="Comma 5 5 8" xfId="7351" xr:uid="{00000000-0005-0000-0000-0000E9020000}"/>
    <cellStyle name="Comma 5 5 8 2" xfId="15429" xr:uid="{00000000-0005-0000-0000-0000E9020000}"/>
    <cellStyle name="Comma 5 5 9" xfId="12125" xr:uid="{00000000-0005-0000-0000-0000EA020000}"/>
    <cellStyle name="Comma 5 5 9 2" xfId="20200" xr:uid="{00000000-0005-0000-0000-0000EA020000}"/>
    <cellStyle name="Comma 5 6" xfId="354" xr:uid="{00000000-0005-0000-0000-000061010000}"/>
    <cellStyle name="Comma 5 6 10" xfId="13521" xr:uid="{00000000-0005-0000-0000-0000EC020000}"/>
    <cellStyle name="Comma 5 6 10 2" xfId="21518" xr:uid="{00000000-0005-0000-0000-0000EC020000}"/>
    <cellStyle name="Comma 5 6 11" xfId="5742" xr:uid="{00000000-0005-0000-0000-0000EB020000}"/>
    <cellStyle name="Comma 5 6 12" xfId="13822" xr:uid="{00000000-0005-0000-0000-0000EB020000}"/>
    <cellStyle name="Comma 5 6 2" xfId="355" xr:uid="{00000000-0005-0000-0000-000062010000}"/>
    <cellStyle name="Comma 5 6 2 10" xfId="5919" xr:uid="{00000000-0005-0000-0000-0000ED020000}"/>
    <cellStyle name="Comma 5 6 2 11" xfId="13999" xr:uid="{00000000-0005-0000-0000-0000ED020000}"/>
    <cellStyle name="Comma 5 6 2 2" xfId="1131" xr:uid="{00000000-0005-0000-0000-000041020000}"/>
    <cellStyle name="Comma 5 6 2 2 2" xfId="1789" xr:uid="{00000000-0005-0000-0000-000042020000}"/>
    <cellStyle name="Comma 5 6 2 2 2 2" xfId="3439" xr:uid="{00000000-0005-0000-0000-000043020000}"/>
    <cellStyle name="Comma 5 6 2 2 2 2 2" xfId="9898" xr:uid="{00000000-0005-0000-0000-0000F0020000}"/>
    <cellStyle name="Comma 5 6 2 2 2 2 3" xfId="17976" xr:uid="{00000000-0005-0000-0000-0000F0020000}"/>
    <cellStyle name="Comma 5 6 2 2 2 3" xfId="5102" xr:uid="{00000000-0005-0000-0000-000044020000}"/>
    <cellStyle name="Comma 5 6 2 2 2 3 2" xfId="11489" xr:uid="{00000000-0005-0000-0000-0000F1020000}"/>
    <cellStyle name="Comma 5 6 2 2 2 3 3" xfId="19567" xr:uid="{00000000-0005-0000-0000-0000F1020000}"/>
    <cellStyle name="Comma 5 6 2 2 2 4" xfId="8303" xr:uid="{00000000-0005-0000-0000-0000F2020000}"/>
    <cellStyle name="Comma 5 6 2 2 2 4 2" xfId="16381" xr:uid="{00000000-0005-0000-0000-0000F2020000}"/>
    <cellStyle name="Comma 5 6 2 2 2 5" xfId="12874" xr:uid="{00000000-0005-0000-0000-0000F3020000}"/>
    <cellStyle name="Comma 5 6 2 2 2 5 2" xfId="20912" xr:uid="{00000000-0005-0000-0000-0000F3020000}"/>
    <cellStyle name="Comma 5 6 2 2 2 6" xfId="6693" xr:uid="{00000000-0005-0000-0000-0000EF020000}"/>
    <cellStyle name="Comma 5 6 2 2 2 7" xfId="14773" xr:uid="{00000000-0005-0000-0000-0000EF020000}"/>
    <cellStyle name="Comma 5 6 2 2 3" xfId="2316" xr:uid="{00000000-0005-0000-0000-000045020000}"/>
    <cellStyle name="Comma 5 6 2 2 3 2" xfId="3966" xr:uid="{00000000-0005-0000-0000-000046020000}"/>
    <cellStyle name="Comma 5 6 2 2 3 2 2" xfId="10425" xr:uid="{00000000-0005-0000-0000-0000F5020000}"/>
    <cellStyle name="Comma 5 6 2 2 3 2 3" xfId="18503" xr:uid="{00000000-0005-0000-0000-0000F5020000}"/>
    <cellStyle name="Comma 5 6 2 2 3 3" xfId="5629" xr:uid="{00000000-0005-0000-0000-000047020000}"/>
    <cellStyle name="Comma 5 6 2 2 3 3 2" xfId="12016" xr:uid="{00000000-0005-0000-0000-0000F6020000}"/>
    <cellStyle name="Comma 5 6 2 2 3 3 3" xfId="20094" xr:uid="{00000000-0005-0000-0000-0000F6020000}"/>
    <cellStyle name="Comma 5 6 2 2 3 4" xfId="8830" xr:uid="{00000000-0005-0000-0000-0000F7020000}"/>
    <cellStyle name="Comma 5 6 2 2 3 4 2" xfId="16908" xr:uid="{00000000-0005-0000-0000-0000F7020000}"/>
    <cellStyle name="Comma 5 6 2 2 3 5" xfId="7220" xr:uid="{00000000-0005-0000-0000-0000F4020000}"/>
    <cellStyle name="Comma 5 6 2 2 3 6" xfId="15300" xr:uid="{00000000-0005-0000-0000-0000F4020000}"/>
    <cellStyle name="Comma 5 6 2 2 4" xfId="2882" xr:uid="{00000000-0005-0000-0000-000048020000}"/>
    <cellStyle name="Comma 5 6 2 2 4 2" xfId="9371" xr:uid="{00000000-0005-0000-0000-0000F8020000}"/>
    <cellStyle name="Comma 5 6 2 2 4 3" xfId="17449" xr:uid="{00000000-0005-0000-0000-0000F8020000}"/>
    <cellStyle name="Comma 5 6 2 2 5" xfId="4575" xr:uid="{00000000-0005-0000-0000-000049020000}"/>
    <cellStyle name="Comma 5 6 2 2 5 2" xfId="10962" xr:uid="{00000000-0005-0000-0000-0000F9020000}"/>
    <cellStyle name="Comma 5 6 2 2 5 3" xfId="19040" xr:uid="{00000000-0005-0000-0000-0000F9020000}"/>
    <cellStyle name="Comma 5 6 2 2 6" xfId="7776" xr:uid="{00000000-0005-0000-0000-0000FA020000}"/>
    <cellStyle name="Comma 5 6 2 2 6 2" xfId="15854" xr:uid="{00000000-0005-0000-0000-0000FA020000}"/>
    <cellStyle name="Comma 5 6 2 2 7" xfId="12434" xr:uid="{00000000-0005-0000-0000-0000FB020000}"/>
    <cellStyle name="Comma 5 6 2 2 7 2" xfId="20503" xr:uid="{00000000-0005-0000-0000-0000FB020000}"/>
    <cellStyle name="Comma 5 6 2 2 8" xfId="6166" xr:uid="{00000000-0005-0000-0000-0000EE020000}"/>
    <cellStyle name="Comma 5 6 2 2 9" xfId="14246" xr:uid="{00000000-0005-0000-0000-0000EE020000}"/>
    <cellStyle name="Comma 5 6 2 3" xfId="1543" xr:uid="{00000000-0005-0000-0000-00004A020000}"/>
    <cellStyle name="Comma 5 6 2 3 2" xfId="3192" xr:uid="{00000000-0005-0000-0000-00004B020000}"/>
    <cellStyle name="Comma 5 6 2 3 2 2" xfId="9651" xr:uid="{00000000-0005-0000-0000-0000FD020000}"/>
    <cellStyle name="Comma 5 6 2 3 2 3" xfId="17729" xr:uid="{00000000-0005-0000-0000-0000FD020000}"/>
    <cellStyle name="Comma 5 6 2 3 3" xfId="4855" xr:uid="{00000000-0005-0000-0000-00004C020000}"/>
    <cellStyle name="Comma 5 6 2 3 3 2" xfId="11242" xr:uid="{00000000-0005-0000-0000-0000FE020000}"/>
    <cellStyle name="Comma 5 6 2 3 3 3" xfId="19320" xr:uid="{00000000-0005-0000-0000-0000FE020000}"/>
    <cellStyle name="Comma 5 6 2 3 4" xfId="8056" xr:uid="{00000000-0005-0000-0000-0000FF020000}"/>
    <cellStyle name="Comma 5 6 2 3 4 2" xfId="16134" xr:uid="{00000000-0005-0000-0000-0000FF020000}"/>
    <cellStyle name="Comma 5 6 2 3 5" xfId="12875" xr:uid="{00000000-0005-0000-0000-000000030000}"/>
    <cellStyle name="Comma 5 6 2 3 5 2" xfId="20913" xr:uid="{00000000-0005-0000-0000-000000030000}"/>
    <cellStyle name="Comma 5 6 2 3 6" xfId="6446" xr:uid="{00000000-0005-0000-0000-0000FC020000}"/>
    <cellStyle name="Comma 5 6 2 3 7" xfId="14526" xr:uid="{00000000-0005-0000-0000-0000FC020000}"/>
    <cellStyle name="Comma 5 6 2 4" xfId="2069" xr:uid="{00000000-0005-0000-0000-00004D020000}"/>
    <cellStyle name="Comma 5 6 2 4 2" xfId="3719" xr:uid="{00000000-0005-0000-0000-00004E020000}"/>
    <cellStyle name="Comma 5 6 2 4 2 2" xfId="10178" xr:uid="{00000000-0005-0000-0000-000002030000}"/>
    <cellStyle name="Comma 5 6 2 4 2 3" xfId="18256" xr:uid="{00000000-0005-0000-0000-000002030000}"/>
    <cellStyle name="Comma 5 6 2 4 3" xfId="5382" xr:uid="{00000000-0005-0000-0000-00004F020000}"/>
    <cellStyle name="Comma 5 6 2 4 3 2" xfId="11769" xr:uid="{00000000-0005-0000-0000-000003030000}"/>
    <cellStyle name="Comma 5 6 2 4 3 3" xfId="19847" xr:uid="{00000000-0005-0000-0000-000003030000}"/>
    <cellStyle name="Comma 5 6 2 4 4" xfId="8583" xr:uid="{00000000-0005-0000-0000-000004030000}"/>
    <cellStyle name="Comma 5 6 2 4 4 2" xfId="16661" xr:uid="{00000000-0005-0000-0000-000004030000}"/>
    <cellStyle name="Comma 5 6 2 4 5" xfId="12873" xr:uid="{00000000-0005-0000-0000-000005030000}"/>
    <cellStyle name="Comma 5 6 2 4 5 2" xfId="20911" xr:uid="{00000000-0005-0000-0000-000005030000}"/>
    <cellStyle name="Comma 5 6 2 4 6" xfId="6973" xr:uid="{00000000-0005-0000-0000-000001030000}"/>
    <cellStyle name="Comma 5 6 2 4 7" xfId="15053" xr:uid="{00000000-0005-0000-0000-000001030000}"/>
    <cellStyle name="Comma 5 6 2 5" xfId="2424" xr:uid="{00000000-0005-0000-0000-000050020000}"/>
    <cellStyle name="Comma 5 6 2 5 2" xfId="8938" xr:uid="{00000000-0005-0000-0000-000006030000}"/>
    <cellStyle name="Comma 5 6 2 5 3" xfId="17016" xr:uid="{00000000-0005-0000-0000-000006030000}"/>
    <cellStyle name="Comma 5 6 2 6" xfId="4328" xr:uid="{00000000-0005-0000-0000-000051020000}"/>
    <cellStyle name="Comma 5 6 2 6 2" xfId="10715" xr:uid="{00000000-0005-0000-0000-000007030000}"/>
    <cellStyle name="Comma 5 6 2 6 3" xfId="18793" xr:uid="{00000000-0005-0000-0000-000007030000}"/>
    <cellStyle name="Comma 5 6 2 7" xfId="7529" xr:uid="{00000000-0005-0000-0000-000008030000}"/>
    <cellStyle name="Comma 5 6 2 7 2" xfId="15607" xr:uid="{00000000-0005-0000-0000-000008030000}"/>
    <cellStyle name="Comma 5 6 2 8" xfId="12128" xr:uid="{00000000-0005-0000-0000-000009030000}"/>
    <cellStyle name="Comma 5 6 2 8 2" xfId="20203" xr:uid="{00000000-0005-0000-0000-000009030000}"/>
    <cellStyle name="Comma 5 6 2 9" xfId="13522" xr:uid="{00000000-0005-0000-0000-00000A030000}"/>
    <cellStyle name="Comma 5 6 2 9 2" xfId="21519" xr:uid="{00000000-0005-0000-0000-00000A030000}"/>
    <cellStyle name="Comma 5 6 3" xfId="980" xr:uid="{00000000-0005-0000-0000-000052020000}"/>
    <cellStyle name="Comma 5 6 3 2" xfId="1614" xr:uid="{00000000-0005-0000-0000-000053020000}"/>
    <cellStyle name="Comma 5 6 3 2 2" xfId="3263" xr:uid="{00000000-0005-0000-0000-000054020000}"/>
    <cellStyle name="Comma 5 6 3 2 2 2" xfId="9722" xr:uid="{00000000-0005-0000-0000-00000D030000}"/>
    <cellStyle name="Comma 5 6 3 2 2 3" xfId="17800" xr:uid="{00000000-0005-0000-0000-00000D030000}"/>
    <cellStyle name="Comma 5 6 3 2 3" xfId="4926" xr:uid="{00000000-0005-0000-0000-000055020000}"/>
    <cellStyle name="Comma 5 6 3 2 3 2" xfId="11313" xr:uid="{00000000-0005-0000-0000-00000E030000}"/>
    <cellStyle name="Comma 5 6 3 2 3 3" xfId="19391" xr:uid="{00000000-0005-0000-0000-00000E030000}"/>
    <cellStyle name="Comma 5 6 3 2 4" xfId="8127" xr:uid="{00000000-0005-0000-0000-00000F030000}"/>
    <cellStyle name="Comma 5 6 3 2 4 2" xfId="16205" xr:uid="{00000000-0005-0000-0000-00000F030000}"/>
    <cellStyle name="Comma 5 6 3 2 5" xfId="12876" xr:uid="{00000000-0005-0000-0000-000010030000}"/>
    <cellStyle name="Comma 5 6 3 2 5 2" xfId="20914" xr:uid="{00000000-0005-0000-0000-000010030000}"/>
    <cellStyle name="Comma 5 6 3 2 6" xfId="6517" xr:uid="{00000000-0005-0000-0000-00000C030000}"/>
    <cellStyle name="Comma 5 6 3 2 7" xfId="14597" xr:uid="{00000000-0005-0000-0000-00000C030000}"/>
    <cellStyle name="Comma 5 6 3 3" xfId="2140" xr:uid="{00000000-0005-0000-0000-000056020000}"/>
    <cellStyle name="Comma 5 6 3 3 2" xfId="3790" xr:uid="{00000000-0005-0000-0000-000057020000}"/>
    <cellStyle name="Comma 5 6 3 3 2 2" xfId="10249" xr:uid="{00000000-0005-0000-0000-000012030000}"/>
    <cellStyle name="Comma 5 6 3 3 2 3" xfId="18327" xr:uid="{00000000-0005-0000-0000-000012030000}"/>
    <cellStyle name="Comma 5 6 3 3 3" xfId="5453" xr:uid="{00000000-0005-0000-0000-000058020000}"/>
    <cellStyle name="Comma 5 6 3 3 3 2" xfId="11840" xr:uid="{00000000-0005-0000-0000-000013030000}"/>
    <cellStyle name="Comma 5 6 3 3 3 3" xfId="19918" xr:uid="{00000000-0005-0000-0000-000013030000}"/>
    <cellStyle name="Comma 5 6 3 3 4" xfId="8654" xr:uid="{00000000-0005-0000-0000-000014030000}"/>
    <cellStyle name="Comma 5 6 3 3 4 2" xfId="16732" xr:uid="{00000000-0005-0000-0000-000014030000}"/>
    <cellStyle name="Comma 5 6 3 3 5" xfId="7044" xr:uid="{00000000-0005-0000-0000-000011030000}"/>
    <cellStyle name="Comma 5 6 3 3 6" xfId="15124" xr:uid="{00000000-0005-0000-0000-000011030000}"/>
    <cellStyle name="Comma 5 6 3 4" xfId="2745" xr:uid="{00000000-0005-0000-0000-000059020000}"/>
    <cellStyle name="Comma 5 6 3 4 2" xfId="9234" xr:uid="{00000000-0005-0000-0000-000015030000}"/>
    <cellStyle name="Comma 5 6 3 4 3" xfId="17312" xr:uid="{00000000-0005-0000-0000-000015030000}"/>
    <cellStyle name="Comma 5 6 3 5" xfId="4399" xr:uid="{00000000-0005-0000-0000-00005A020000}"/>
    <cellStyle name="Comma 5 6 3 5 2" xfId="10786" xr:uid="{00000000-0005-0000-0000-000016030000}"/>
    <cellStyle name="Comma 5 6 3 5 3" xfId="18864" xr:uid="{00000000-0005-0000-0000-000016030000}"/>
    <cellStyle name="Comma 5 6 3 6" xfId="7600" xr:uid="{00000000-0005-0000-0000-000017030000}"/>
    <cellStyle name="Comma 5 6 3 6 2" xfId="15678" xr:uid="{00000000-0005-0000-0000-000017030000}"/>
    <cellStyle name="Comma 5 6 3 7" xfId="12433" xr:uid="{00000000-0005-0000-0000-000018030000}"/>
    <cellStyle name="Comma 5 6 3 7 2" xfId="20502" xr:uid="{00000000-0005-0000-0000-000018030000}"/>
    <cellStyle name="Comma 5 6 3 8" xfId="5990" xr:uid="{00000000-0005-0000-0000-00000B030000}"/>
    <cellStyle name="Comma 5 6 3 9" xfId="14070" xr:uid="{00000000-0005-0000-0000-00000B030000}"/>
    <cellStyle name="Comma 5 6 4" xfId="1366" xr:uid="{00000000-0005-0000-0000-00005B020000}"/>
    <cellStyle name="Comma 5 6 4 2" xfId="3015" xr:uid="{00000000-0005-0000-0000-00005C020000}"/>
    <cellStyle name="Comma 5 6 4 2 2" xfId="9474" xr:uid="{00000000-0005-0000-0000-00001A030000}"/>
    <cellStyle name="Comma 5 6 4 2 3" xfId="17552" xr:uid="{00000000-0005-0000-0000-00001A030000}"/>
    <cellStyle name="Comma 5 6 4 3" xfId="4678" xr:uid="{00000000-0005-0000-0000-00005D020000}"/>
    <cellStyle name="Comma 5 6 4 3 2" xfId="11065" xr:uid="{00000000-0005-0000-0000-00001B030000}"/>
    <cellStyle name="Comma 5 6 4 3 3" xfId="19143" xr:uid="{00000000-0005-0000-0000-00001B030000}"/>
    <cellStyle name="Comma 5 6 4 4" xfId="7879" xr:uid="{00000000-0005-0000-0000-00001C030000}"/>
    <cellStyle name="Comma 5 6 4 4 2" xfId="15957" xr:uid="{00000000-0005-0000-0000-00001C030000}"/>
    <cellStyle name="Comma 5 6 4 5" xfId="12877" xr:uid="{00000000-0005-0000-0000-00001D030000}"/>
    <cellStyle name="Comma 5 6 4 5 2" xfId="20915" xr:uid="{00000000-0005-0000-0000-00001D030000}"/>
    <cellStyle name="Comma 5 6 4 6" xfId="6269" xr:uid="{00000000-0005-0000-0000-000019030000}"/>
    <cellStyle name="Comma 5 6 4 7" xfId="14349" xr:uid="{00000000-0005-0000-0000-000019030000}"/>
    <cellStyle name="Comma 5 6 5" xfId="1892" xr:uid="{00000000-0005-0000-0000-00005E020000}"/>
    <cellStyle name="Comma 5 6 5 2" xfId="3542" xr:uid="{00000000-0005-0000-0000-00005F020000}"/>
    <cellStyle name="Comma 5 6 5 2 2" xfId="10001" xr:uid="{00000000-0005-0000-0000-00001F030000}"/>
    <cellStyle name="Comma 5 6 5 2 3" xfId="18079" xr:uid="{00000000-0005-0000-0000-00001F030000}"/>
    <cellStyle name="Comma 5 6 5 3" xfId="5205" xr:uid="{00000000-0005-0000-0000-000060020000}"/>
    <cellStyle name="Comma 5 6 5 3 2" xfId="11592" xr:uid="{00000000-0005-0000-0000-000020030000}"/>
    <cellStyle name="Comma 5 6 5 3 3" xfId="19670" xr:uid="{00000000-0005-0000-0000-000020030000}"/>
    <cellStyle name="Comma 5 6 5 4" xfId="8406" xr:uid="{00000000-0005-0000-0000-000021030000}"/>
    <cellStyle name="Comma 5 6 5 4 2" xfId="16484" xr:uid="{00000000-0005-0000-0000-000021030000}"/>
    <cellStyle name="Comma 5 6 5 5" xfId="12671" xr:uid="{00000000-0005-0000-0000-000022030000}"/>
    <cellStyle name="Comma 5 6 5 5 2" xfId="20735" xr:uid="{00000000-0005-0000-0000-000022030000}"/>
    <cellStyle name="Comma 5 6 5 6" xfId="6796" xr:uid="{00000000-0005-0000-0000-00001E030000}"/>
    <cellStyle name="Comma 5 6 5 7" xfId="14876" xr:uid="{00000000-0005-0000-0000-00001E030000}"/>
    <cellStyle name="Comma 5 6 6" xfId="2423" xr:uid="{00000000-0005-0000-0000-000061020000}"/>
    <cellStyle name="Comma 5 6 6 2" xfId="8937" xr:uid="{00000000-0005-0000-0000-000023030000}"/>
    <cellStyle name="Comma 5 6 6 3" xfId="17015" xr:uid="{00000000-0005-0000-0000-000023030000}"/>
    <cellStyle name="Comma 5 6 7" xfId="4151" xr:uid="{00000000-0005-0000-0000-000062020000}"/>
    <cellStyle name="Comma 5 6 7 2" xfId="10538" xr:uid="{00000000-0005-0000-0000-000024030000}"/>
    <cellStyle name="Comma 5 6 7 3" xfId="18616" xr:uid="{00000000-0005-0000-0000-000024030000}"/>
    <cellStyle name="Comma 5 6 8" xfId="7352" xr:uid="{00000000-0005-0000-0000-000025030000}"/>
    <cellStyle name="Comma 5 6 8 2" xfId="15430" xr:uid="{00000000-0005-0000-0000-000025030000}"/>
    <cellStyle name="Comma 5 6 9" xfId="12127" xr:uid="{00000000-0005-0000-0000-000026030000}"/>
    <cellStyle name="Comma 5 6 9 2" xfId="20202" xr:uid="{00000000-0005-0000-0000-000026030000}"/>
    <cellStyle name="Comma 5 7" xfId="356" xr:uid="{00000000-0005-0000-0000-000063010000}"/>
    <cellStyle name="Comma 5 7 10" xfId="13523" xr:uid="{00000000-0005-0000-0000-000028030000}"/>
    <cellStyle name="Comma 5 7 10 2" xfId="21520" xr:uid="{00000000-0005-0000-0000-000028030000}"/>
    <cellStyle name="Comma 5 7 11" xfId="5743" xr:uid="{00000000-0005-0000-0000-000027030000}"/>
    <cellStyle name="Comma 5 7 12" xfId="13823" xr:uid="{00000000-0005-0000-0000-000027030000}"/>
    <cellStyle name="Comma 5 7 2" xfId="948" xr:uid="{00000000-0005-0000-0000-000064020000}"/>
    <cellStyle name="Comma 5 7 2 10" xfId="13981" xr:uid="{00000000-0005-0000-0000-000029030000}"/>
    <cellStyle name="Comma 5 7 2 2" xfId="1132" xr:uid="{00000000-0005-0000-0000-000065020000}"/>
    <cellStyle name="Comma 5 7 2 2 2" xfId="1790" xr:uid="{00000000-0005-0000-0000-000066020000}"/>
    <cellStyle name="Comma 5 7 2 2 2 2" xfId="3440" xr:uid="{00000000-0005-0000-0000-000067020000}"/>
    <cellStyle name="Comma 5 7 2 2 2 2 2" xfId="9899" xr:uid="{00000000-0005-0000-0000-00002C030000}"/>
    <cellStyle name="Comma 5 7 2 2 2 2 3" xfId="17977" xr:uid="{00000000-0005-0000-0000-00002C030000}"/>
    <cellStyle name="Comma 5 7 2 2 2 3" xfId="5103" xr:uid="{00000000-0005-0000-0000-000068020000}"/>
    <cellStyle name="Comma 5 7 2 2 2 3 2" xfId="11490" xr:uid="{00000000-0005-0000-0000-00002D030000}"/>
    <cellStyle name="Comma 5 7 2 2 2 3 3" xfId="19568" xr:uid="{00000000-0005-0000-0000-00002D030000}"/>
    <cellStyle name="Comma 5 7 2 2 2 4" xfId="8304" xr:uid="{00000000-0005-0000-0000-00002E030000}"/>
    <cellStyle name="Comma 5 7 2 2 2 4 2" xfId="16382" xr:uid="{00000000-0005-0000-0000-00002E030000}"/>
    <cellStyle name="Comma 5 7 2 2 2 5" xfId="6694" xr:uid="{00000000-0005-0000-0000-00002B030000}"/>
    <cellStyle name="Comma 5 7 2 2 2 6" xfId="14774" xr:uid="{00000000-0005-0000-0000-00002B030000}"/>
    <cellStyle name="Comma 5 7 2 2 3" xfId="2317" xr:uid="{00000000-0005-0000-0000-000069020000}"/>
    <cellStyle name="Comma 5 7 2 2 3 2" xfId="3967" xr:uid="{00000000-0005-0000-0000-00006A020000}"/>
    <cellStyle name="Comma 5 7 2 2 3 2 2" xfId="10426" xr:uid="{00000000-0005-0000-0000-000030030000}"/>
    <cellStyle name="Comma 5 7 2 2 3 2 3" xfId="18504" xr:uid="{00000000-0005-0000-0000-000030030000}"/>
    <cellStyle name="Comma 5 7 2 2 3 3" xfId="5630" xr:uid="{00000000-0005-0000-0000-00006B020000}"/>
    <cellStyle name="Comma 5 7 2 2 3 3 2" xfId="12017" xr:uid="{00000000-0005-0000-0000-000031030000}"/>
    <cellStyle name="Comma 5 7 2 2 3 3 3" xfId="20095" xr:uid="{00000000-0005-0000-0000-000031030000}"/>
    <cellStyle name="Comma 5 7 2 2 3 4" xfId="8831" xr:uid="{00000000-0005-0000-0000-000032030000}"/>
    <cellStyle name="Comma 5 7 2 2 3 4 2" xfId="16909" xr:uid="{00000000-0005-0000-0000-000032030000}"/>
    <cellStyle name="Comma 5 7 2 2 3 5" xfId="7221" xr:uid="{00000000-0005-0000-0000-00002F030000}"/>
    <cellStyle name="Comma 5 7 2 2 3 6" xfId="15301" xr:uid="{00000000-0005-0000-0000-00002F030000}"/>
    <cellStyle name="Comma 5 7 2 2 4" xfId="2883" xr:uid="{00000000-0005-0000-0000-00006C020000}"/>
    <cellStyle name="Comma 5 7 2 2 4 2" xfId="9372" xr:uid="{00000000-0005-0000-0000-000033030000}"/>
    <cellStyle name="Comma 5 7 2 2 4 3" xfId="17450" xr:uid="{00000000-0005-0000-0000-000033030000}"/>
    <cellStyle name="Comma 5 7 2 2 5" xfId="4576" xr:uid="{00000000-0005-0000-0000-00006D020000}"/>
    <cellStyle name="Comma 5 7 2 2 5 2" xfId="10963" xr:uid="{00000000-0005-0000-0000-000034030000}"/>
    <cellStyle name="Comma 5 7 2 2 5 3" xfId="19041" xr:uid="{00000000-0005-0000-0000-000034030000}"/>
    <cellStyle name="Comma 5 7 2 2 6" xfId="7777" xr:uid="{00000000-0005-0000-0000-000035030000}"/>
    <cellStyle name="Comma 5 7 2 2 6 2" xfId="15855" xr:uid="{00000000-0005-0000-0000-000035030000}"/>
    <cellStyle name="Comma 5 7 2 2 7" xfId="12878" xr:uid="{00000000-0005-0000-0000-000036030000}"/>
    <cellStyle name="Comma 5 7 2 2 7 2" xfId="20916" xr:uid="{00000000-0005-0000-0000-000036030000}"/>
    <cellStyle name="Comma 5 7 2 2 8" xfId="6167" xr:uid="{00000000-0005-0000-0000-00002A030000}"/>
    <cellStyle name="Comma 5 7 2 2 9" xfId="14247" xr:uid="{00000000-0005-0000-0000-00002A030000}"/>
    <cellStyle name="Comma 5 7 2 3" xfId="1525" xr:uid="{00000000-0005-0000-0000-00006E020000}"/>
    <cellStyle name="Comma 5 7 2 3 2" xfId="3174" xr:uid="{00000000-0005-0000-0000-00006F020000}"/>
    <cellStyle name="Comma 5 7 2 3 2 2" xfId="9633" xr:uid="{00000000-0005-0000-0000-000038030000}"/>
    <cellStyle name="Comma 5 7 2 3 2 3" xfId="17711" xr:uid="{00000000-0005-0000-0000-000038030000}"/>
    <cellStyle name="Comma 5 7 2 3 3" xfId="4837" xr:uid="{00000000-0005-0000-0000-000070020000}"/>
    <cellStyle name="Comma 5 7 2 3 3 2" xfId="11224" xr:uid="{00000000-0005-0000-0000-000039030000}"/>
    <cellStyle name="Comma 5 7 2 3 3 3" xfId="19302" xr:uid="{00000000-0005-0000-0000-000039030000}"/>
    <cellStyle name="Comma 5 7 2 3 4" xfId="8038" xr:uid="{00000000-0005-0000-0000-00003A030000}"/>
    <cellStyle name="Comma 5 7 2 3 4 2" xfId="16116" xr:uid="{00000000-0005-0000-0000-00003A030000}"/>
    <cellStyle name="Comma 5 7 2 3 5" xfId="6428" xr:uid="{00000000-0005-0000-0000-000037030000}"/>
    <cellStyle name="Comma 5 7 2 3 6" xfId="14508" xr:uid="{00000000-0005-0000-0000-000037030000}"/>
    <cellStyle name="Comma 5 7 2 4" xfId="2051" xr:uid="{00000000-0005-0000-0000-000071020000}"/>
    <cellStyle name="Comma 5 7 2 4 2" xfId="3701" xr:uid="{00000000-0005-0000-0000-000072020000}"/>
    <cellStyle name="Comma 5 7 2 4 2 2" xfId="10160" xr:uid="{00000000-0005-0000-0000-00003C030000}"/>
    <cellStyle name="Comma 5 7 2 4 2 3" xfId="18238" xr:uid="{00000000-0005-0000-0000-00003C030000}"/>
    <cellStyle name="Comma 5 7 2 4 3" xfId="5364" xr:uid="{00000000-0005-0000-0000-000073020000}"/>
    <cellStyle name="Comma 5 7 2 4 3 2" xfId="11751" xr:uid="{00000000-0005-0000-0000-00003D030000}"/>
    <cellStyle name="Comma 5 7 2 4 3 3" xfId="19829" xr:uid="{00000000-0005-0000-0000-00003D030000}"/>
    <cellStyle name="Comma 5 7 2 4 4" xfId="8565" xr:uid="{00000000-0005-0000-0000-00003E030000}"/>
    <cellStyle name="Comma 5 7 2 4 4 2" xfId="16643" xr:uid="{00000000-0005-0000-0000-00003E030000}"/>
    <cellStyle name="Comma 5 7 2 4 5" xfId="6955" xr:uid="{00000000-0005-0000-0000-00003B030000}"/>
    <cellStyle name="Comma 5 7 2 4 6" xfId="15035" xr:uid="{00000000-0005-0000-0000-00003B030000}"/>
    <cellStyle name="Comma 5 7 2 5" xfId="2713" xr:uid="{00000000-0005-0000-0000-000074020000}"/>
    <cellStyle name="Comma 5 7 2 5 2" xfId="9202" xr:uid="{00000000-0005-0000-0000-00003F030000}"/>
    <cellStyle name="Comma 5 7 2 5 3" xfId="17280" xr:uid="{00000000-0005-0000-0000-00003F030000}"/>
    <cellStyle name="Comma 5 7 2 6" xfId="4310" xr:uid="{00000000-0005-0000-0000-000075020000}"/>
    <cellStyle name="Comma 5 7 2 6 2" xfId="10697" xr:uid="{00000000-0005-0000-0000-000040030000}"/>
    <cellStyle name="Comma 5 7 2 6 3" xfId="18775" xr:uid="{00000000-0005-0000-0000-000040030000}"/>
    <cellStyle name="Comma 5 7 2 7" xfId="7511" xr:uid="{00000000-0005-0000-0000-000041030000}"/>
    <cellStyle name="Comma 5 7 2 7 2" xfId="15589" xr:uid="{00000000-0005-0000-0000-000041030000}"/>
    <cellStyle name="Comma 5 7 2 8" xfId="12435" xr:uid="{00000000-0005-0000-0000-000042030000}"/>
    <cellStyle name="Comma 5 7 2 8 2" xfId="20504" xr:uid="{00000000-0005-0000-0000-000042030000}"/>
    <cellStyle name="Comma 5 7 2 9" xfId="5901" xr:uid="{00000000-0005-0000-0000-000029030000}"/>
    <cellStyle name="Comma 5 7 3" xfId="981" xr:uid="{00000000-0005-0000-0000-000076020000}"/>
    <cellStyle name="Comma 5 7 3 2" xfId="1615" xr:uid="{00000000-0005-0000-0000-000077020000}"/>
    <cellStyle name="Comma 5 7 3 2 2" xfId="3264" xr:uid="{00000000-0005-0000-0000-000078020000}"/>
    <cellStyle name="Comma 5 7 3 2 2 2" xfId="9723" xr:uid="{00000000-0005-0000-0000-000045030000}"/>
    <cellStyle name="Comma 5 7 3 2 2 3" xfId="17801" xr:uid="{00000000-0005-0000-0000-000045030000}"/>
    <cellStyle name="Comma 5 7 3 2 3" xfId="4927" xr:uid="{00000000-0005-0000-0000-000079020000}"/>
    <cellStyle name="Comma 5 7 3 2 3 2" xfId="11314" xr:uid="{00000000-0005-0000-0000-000046030000}"/>
    <cellStyle name="Comma 5 7 3 2 3 3" xfId="19392" xr:uid="{00000000-0005-0000-0000-000046030000}"/>
    <cellStyle name="Comma 5 7 3 2 4" xfId="8128" xr:uid="{00000000-0005-0000-0000-000047030000}"/>
    <cellStyle name="Comma 5 7 3 2 4 2" xfId="16206" xr:uid="{00000000-0005-0000-0000-000047030000}"/>
    <cellStyle name="Comma 5 7 3 2 5" xfId="6518" xr:uid="{00000000-0005-0000-0000-000044030000}"/>
    <cellStyle name="Comma 5 7 3 2 6" xfId="14598" xr:uid="{00000000-0005-0000-0000-000044030000}"/>
    <cellStyle name="Comma 5 7 3 3" xfId="2141" xr:uid="{00000000-0005-0000-0000-00007A020000}"/>
    <cellStyle name="Comma 5 7 3 3 2" xfId="3791" xr:uid="{00000000-0005-0000-0000-00007B020000}"/>
    <cellStyle name="Comma 5 7 3 3 2 2" xfId="10250" xr:uid="{00000000-0005-0000-0000-000049030000}"/>
    <cellStyle name="Comma 5 7 3 3 2 3" xfId="18328" xr:uid="{00000000-0005-0000-0000-000049030000}"/>
    <cellStyle name="Comma 5 7 3 3 3" xfId="5454" xr:uid="{00000000-0005-0000-0000-00007C020000}"/>
    <cellStyle name="Comma 5 7 3 3 3 2" xfId="11841" xr:uid="{00000000-0005-0000-0000-00004A030000}"/>
    <cellStyle name="Comma 5 7 3 3 3 3" xfId="19919" xr:uid="{00000000-0005-0000-0000-00004A030000}"/>
    <cellStyle name="Comma 5 7 3 3 4" xfId="8655" xr:uid="{00000000-0005-0000-0000-00004B030000}"/>
    <cellStyle name="Comma 5 7 3 3 4 2" xfId="16733" xr:uid="{00000000-0005-0000-0000-00004B030000}"/>
    <cellStyle name="Comma 5 7 3 3 5" xfId="7045" xr:uid="{00000000-0005-0000-0000-000048030000}"/>
    <cellStyle name="Comma 5 7 3 3 6" xfId="15125" xr:uid="{00000000-0005-0000-0000-000048030000}"/>
    <cellStyle name="Comma 5 7 3 4" xfId="2746" xr:uid="{00000000-0005-0000-0000-00007D020000}"/>
    <cellStyle name="Comma 5 7 3 4 2" xfId="9235" xr:uid="{00000000-0005-0000-0000-00004C030000}"/>
    <cellStyle name="Comma 5 7 3 4 3" xfId="17313" xr:uid="{00000000-0005-0000-0000-00004C030000}"/>
    <cellStyle name="Comma 5 7 3 5" xfId="4400" xr:uid="{00000000-0005-0000-0000-00007E020000}"/>
    <cellStyle name="Comma 5 7 3 5 2" xfId="10787" xr:uid="{00000000-0005-0000-0000-00004D030000}"/>
    <cellStyle name="Comma 5 7 3 5 3" xfId="18865" xr:uid="{00000000-0005-0000-0000-00004D030000}"/>
    <cellStyle name="Comma 5 7 3 6" xfId="7601" xr:uid="{00000000-0005-0000-0000-00004E030000}"/>
    <cellStyle name="Comma 5 7 3 6 2" xfId="15679" xr:uid="{00000000-0005-0000-0000-00004E030000}"/>
    <cellStyle name="Comma 5 7 3 7" xfId="12879" xr:uid="{00000000-0005-0000-0000-00004F030000}"/>
    <cellStyle name="Comma 5 7 3 7 2" xfId="20917" xr:uid="{00000000-0005-0000-0000-00004F030000}"/>
    <cellStyle name="Comma 5 7 3 8" xfId="5991" xr:uid="{00000000-0005-0000-0000-000043030000}"/>
    <cellStyle name="Comma 5 7 3 9" xfId="14071" xr:uid="{00000000-0005-0000-0000-000043030000}"/>
    <cellStyle name="Comma 5 7 4" xfId="1367" xr:uid="{00000000-0005-0000-0000-00007F020000}"/>
    <cellStyle name="Comma 5 7 4 2" xfId="3016" xr:uid="{00000000-0005-0000-0000-000080020000}"/>
    <cellStyle name="Comma 5 7 4 2 2" xfId="9475" xr:uid="{00000000-0005-0000-0000-000051030000}"/>
    <cellStyle name="Comma 5 7 4 2 3" xfId="17553" xr:uid="{00000000-0005-0000-0000-000051030000}"/>
    <cellStyle name="Comma 5 7 4 3" xfId="4679" xr:uid="{00000000-0005-0000-0000-000081020000}"/>
    <cellStyle name="Comma 5 7 4 3 2" xfId="11066" xr:uid="{00000000-0005-0000-0000-000052030000}"/>
    <cellStyle name="Comma 5 7 4 3 3" xfId="19144" xr:uid="{00000000-0005-0000-0000-000052030000}"/>
    <cellStyle name="Comma 5 7 4 4" xfId="7880" xr:uid="{00000000-0005-0000-0000-000053030000}"/>
    <cellStyle name="Comma 5 7 4 4 2" xfId="15958" xr:uid="{00000000-0005-0000-0000-000053030000}"/>
    <cellStyle name="Comma 5 7 4 5" xfId="12672" xr:uid="{00000000-0005-0000-0000-000054030000}"/>
    <cellStyle name="Comma 5 7 4 5 2" xfId="20736" xr:uid="{00000000-0005-0000-0000-000054030000}"/>
    <cellStyle name="Comma 5 7 4 6" xfId="6270" xr:uid="{00000000-0005-0000-0000-000050030000}"/>
    <cellStyle name="Comma 5 7 4 7" xfId="14350" xr:uid="{00000000-0005-0000-0000-000050030000}"/>
    <cellStyle name="Comma 5 7 5" xfId="1893" xr:uid="{00000000-0005-0000-0000-000082020000}"/>
    <cellStyle name="Comma 5 7 5 2" xfId="3543" xr:uid="{00000000-0005-0000-0000-000083020000}"/>
    <cellStyle name="Comma 5 7 5 2 2" xfId="10002" xr:uid="{00000000-0005-0000-0000-000056030000}"/>
    <cellStyle name="Comma 5 7 5 2 3" xfId="18080" xr:uid="{00000000-0005-0000-0000-000056030000}"/>
    <cellStyle name="Comma 5 7 5 3" xfId="5206" xr:uid="{00000000-0005-0000-0000-000084020000}"/>
    <cellStyle name="Comma 5 7 5 3 2" xfId="11593" xr:uid="{00000000-0005-0000-0000-000057030000}"/>
    <cellStyle name="Comma 5 7 5 3 3" xfId="19671" xr:uid="{00000000-0005-0000-0000-000057030000}"/>
    <cellStyle name="Comma 5 7 5 4" xfId="8407" xr:uid="{00000000-0005-0000-0000-000058030000}"/>
    <cellStyle name="Comma 5 7 5 4 2" xfId="16485" xr:uid="{00000000-0005-0000-0000-000058030000}"/>
    <cellStyle name="Comma 5 7 5 5" xfId="6797" xr:uid="{00000000-0005-0000-0000-000055030000}"/>
    <cellStyle name="Comma 5 7 5 6" xfId="14877" xr:uid="{00000000-0005-0000-0000-000055030000}"/>
    <cellStyle name="Comma 5 7 6" xfId="2425" xr:uid="{00000000-0005-0000-0000-000085020000}"/>
    <cellStyle name="Comma 5 7 6 2" xfId="8939" xr:uid="{00000000-0005-0000-0000-000059030000}"/>
    <cellStyle name="Comma 5 7 6 3" xfId="17017" xr:uid="{00000000-0005-0000-0000-000059030000}"/>
    <cellStyle name="Comma 5 7 7" xfId="4152" xr:uid="{00000000-0005-0000-0000-000086020000}"/>
    <cellStyle name="Comma 5 7 7 2" xfId="10539" xr:uid="{00000000-0005-0000-0000-00005A030000}"/>
    <cellStyle name="Comma 5 7 7 3" xfId="18617" xr:uid="{00000000-0005-0000-0000-00005A030000}"/>
    <cellStyle name="Comma 5 7 8" xfId="7353" xr:uid="{00000000-0005-0000-0000-00005B030000}"/>
    <cellStyle name="Comma 5 7 8 2" xfId="15431" xr:uid="{00000000-0005-0000-0000-00005B030000}"/>
    <cellStyle name="Comma 5 7 9" xfId="12129" xr:uid="{00000000-0005-0000-0000-00005C030000}"/>
    <cellStyle name="Comma 5 7 9 2" xfId="20204" xr:uid="{00000000-0005-0000-0000-00005C030000}"/>
    <cellStyle name="Comma 5 8" xfId="357" xr:uid="{00000000-0005-0000-0000-000064010000}"/>
    <cellStyle name="Comma 5 8 10" xfId="5744" xr:uid="{00000000-0005-0000-0000-00005D030000}"/>
    <cellStyle name="Comma 5 8 11" xfId="13824" xr:uid="{00000000-0005-0000-0000-00005D030000}"/>
    <cellStyle name="Comma 5 8 2" xfId="982" xr:uid="{00000000-0005-0000-0000-000088020000}"/>
    <cellStyle name="Comma 5 8 2 2" xfId="1616" xr:uid="{00000000-0005-0000-0000-000089020000}"/>
    <cellStyle name="Comma 5 8 2 2 2" xfId="3265" xr:uid="{00000000-0005-0000-0000-00008A020000}"/>
    <cellStyle name="Comma 5 8 2 2 2 2" xfId="9724" xr:uid="{00000000-0005-0000-0000-000060030000}"/>
    <cellStyle name="Comma 5 8 2 2 2 3" xfId="17802" xr:uid="{00000000-0005-0000-0000-000060030000}"/>
    <cellStyle name="Comma 5 8 2 2 3" xfId="4928" xr:uid="{00000000-0005-0000-0000-00008B020000}"/>
    <cellStyle name="Comma 5 8 2 2 3 2" xfId="11315" xr:uid="{00000000-0005-0000-0000-000061030000}"/>
    <cellStyle name="Comma 5 8 2 2 3 3" xfId="19393" xr:uid="{00000000-0005-0000-0000-000061030000}"/>
    <cellStyle name="Comma 5 8 2 2 4" xfId="8129" xr:uid="{00000000-0005-0000-0000-000062030000}"/>
    <cellStyle name="Comma 5 8 2 2 4 2" xfId="16207" xr:uid="{00000000-0005-0000-0000-000062030000}"/>
    <cellStyle name="Comma 5 8 2 2 5" xfId="6519" xr:uid="{00000000-0005-0000-0000-00005F030000}"/>
    <cellStyle name="Comma 5 8 2 2 6" xfId="14599" xr:uid="{00000000-0005-0000-0000-00005F030000}"/>
    <cellStyle name="Comma 5 8 2 3" xfId="2142" xr:uid="{00000000-0005-0000-0000-00008C020000}"/>
    <cellStyle name="Comma 5 8 2 3 2" xfId="3792" xr:uid="{00000000-0005-0000-0000-00008D020000}"/>
    <cellStyle name="Comma 5 8 2 3 2 2" xfId="10251" xr:uid="{00000000-0005-0000-0000-000064030000}"/>
    <cellStyle name="Comma 5 8 2 3 2 3" xfId="18329" xr:uid="{00000000-0005-0000-0000-000064030000}"/>
    <cellStyle name="Comma 5 8 2 3 3" xfId="5455" xr:uid="{00000000-0005-0000-0000-00008E020000}"/>
    <cellStyle name="Comma 5 8 2 3 3 2" xfId="11842" xr:uid="{00000000-0005-0000-0000-000065030000}"/>
    <cellStyle name="Comma 5 8 2 3 3 3" xfId="19920" xr:uid="{00000000-0005-0000-0000-000065030000}"/>
    <cellStyle name="Comma 5 8 2 3 4" xfId="8656" xr:uid="{00000000-0005-0000-0000-000066030000}"/>
    <cellStyle name="Comma 5 8 2 3 4 2" xfId="16734" xr:uid="{00000000-0005-0000-0000-000066030000}"/>
    <cellStyle name="Comma 5 8 2 3 5" xfId="7046" xr:uid="{00000000-0005-0000-0000-000063030000}"/>
    <cellStyle name="Comma 5 8 2 3 6" xfId="15126" xr:uid="{00000000-0005-0000-0000-000063030000}"/>
    <cellStyle name="Comma 5 8 2 4" xfId="2747" xr:uid="{00000000-0005-0000-0000-00008F020000}"/>
    <cellStyle name="Comma 5 8 2 4 2" xfId="9236" xr:uid="{00000000-0005-0000-0000-000067030000}"/>
    <cellStyle name="Comma 5 8 2 4 3" xfId="17314" xr:uid="{00000000-0005-0000-0000-000067030000}"/>
    <cellStyle name="Comma 5 8 2 5" xfId="4401" xr:uid="{00000000-0005-0000-0000-000090020000}"/>
    <cellStyle name="Comma 5 8 2 5 2" xfId="10788" xr:uid="{00000000-0005-0000-0000-000068030000}"/>
    <cellStyle name="Comma 5 8 2 5 3" xfId="18866" xr:uid="{00000000-0005-0000-0000-000068030000}"/>
    <cellStyle name="Comma 5 8 2 6" xfId="7602" xr:uid="{00000000-0005-0000-0000-000069030000}"/>
    <cellStyle name="Comma 5 8 2 6 2" xfId="15680" xr:uid="{00000000-0005-0000-0000-000069030000}"/>
    <cellStyle name="Comma 5 8 2 7" xfId="12880" xr:uid="{00000000-0005-0000-0000-00006A030000}"/>
    <cellStyle name="Comma 5 8 2 7 2" xfId="20918" xr:uid="{00000000-0005-0000-0000-00006A030000}"/>
    <cellStyle name="Comma 5 8 2 8" xfId="5992" xr:uid="{00000000-0005-0000-0000-00005E030000}"/>
    <cellStyle name="Comma 5 8 2 9" xfId="14072" xr:uid="{00000000-0005-0000-0000-00005E030000}"/>
    <cellStyle name="Comma 5 8 3" xfId="1368" xr:uid="{00000000-0005-0000-0000-000091020000}"/>
    <cellStyle name="Comma 5 8 3 2" xfId="3017" xr:uid="{00000000-0005-0000-0000-000092020000}"/>
    <cellStyle name="Comma 5 8 3 2 2" xfId="9476" xr:uid="{00000000-0005-0000-0000-00006C030000}"/>
    <cellStyle name="Comma 5 8 3 2 3" xfId="17554" xr:uid="{00000000-0005-0000-0000-00006C030000}"/>
    <cellStyle name="Comma 5 8 3 3" xfId="4680" xr:uid="{00000000-0005-0000-0000-000093020000}"/>
    <cellStyle name="Comma 5 8 3 3 2" xfId="11067" xr:uid="{00000000-0005-0000-0000-00006D030000}"/>
    <cellStyle name="Comma 5 8 3 3 3" xfId="19145" xr:uid="{00000000-0005-0000-0000-00006D030000}"/>
    <cellStyle name="Comma 5 8 3 4" xfId="7881" xr:uid="{00000000-0005-0000-0000-00006E030000}"/>
    <cellStyle name="Comma 5 8 3 4 2" xfId="15959" xr:uid="{00000000-0005-0000-0000-00006E030000}"/>
    <cellStyle name="Comma 5 8 3 5" xfId="12673" xr:uid="{00000000-0005-0000-0000-00006F030000}"/>
    <cellStyle name="Comma 5 8 3 5 2" xfId="20737" xr:uid="{00000000-0005-0000-0000-00006F030000}"/>
    <cellStyle name="Comma 5 8 3 6" xfId="6271" xr:uid="{00000000-0005-0000-0000-00006B030000}"/>
    <cellStyle name="Comma 5 8 3 7" xfId="14351" xr:uid="{00000000-0005-0000-0000-00006B030000}"/>
    <cellStyle name="Comma 5 8 4" xfId="1894" xr:uid="{00000000-0005-0000-0000-000094020000}"/>
    <cellStyle name="Comma 5 8 4 2" xfId="3544" xr:uid="{00000000-0005-0000-0000-000095020000}"/>
    <cellStyle name="Comma 5 8 4 2 2" xfId="10003" xr:uid="{00000000-0005-0000-0000-000071030000}"/>
    <cellStyle name="Comma 5 8 4 2 3" xfId="18081" xr:uid="{00000000-0005-0000-0000-000071030000}"/>
    <cellStyle name="Comma 5 8 4 3" xfId="5207" xr:uid="{00000000-0005-0000-0000-000096020000}"/>
    <cellStyle name="Comma 5 8 4 3 2" xfId="11594" xr:uid="{00000000-0005-0000-0000-000072030000}"/>
    <cellStyle name="Comma 5 8 4 3 3" xfId="19672" xr:uid="{00000000-0005-0000-0000-000072030000}"/>
    <cellStyle name="Comma 5 8 4 4" xfId="8408" xr:uid="{00000000-0005-0000-0000-000073030000}"/>
    <cellStyle name="Comma 5 8 4 4 2" xfId="16486" xr:uid="{00000000-0005-0000-0000-000073030000}"/>
    <cellStyle name="Comma 5 8 4 5" xfId="6798" xr:uid="{00000000-0005-0000-0000-000070030000}"/>
    <cellStyle name="Comma 5 8 4 6" xfId="14878" xr:uid="{00000000-0005-0000-0000-000070030000}"/>
    <cellStyle name="Comma 5 8 5" xfId="2426" xr:uid="{00000000-0005-0000-0000-000097020000}"/>
    <cellStyle name="Comma 5 8 5 2" xfId="8940" xr:uid="{00000000-0005-0000-0000-000074030000}"/>
    <cellStyle name="Comma 5 8 5 3" xfId="17018" xr:uid="{00000000-0005-0000-0000-000074030000}"/>
    <cellStyle name="Comma 5 8 6" xfId="4153" xr:uid="{00000000-0005-0000-0000-000098020000}"/>
    <cellStyle name="Comma 5 8 6 2" xfId="10540" xr:uid="{00000000-0005-0000-0000-000075030000}"/>
    <cellStyle name="Comma 5 8 6 3" xfId="18618" xr:uid="{00000000-0005-0000-0000-000075030000}"/>
    <cellStyle name="Comma 5 8 7" xfId="7354" xr:uid="{00000000-0005-0000-0000-000076030000}"/>
    <cellStyle name="Comma 5 8 7 2" xfId="15432" xr:uid="{00000000-0005-0000-0000-000076030000}"/>
    <cellStyle name="Comma 5 8 8" xfId="12130" xr:uid="{00000000-0005-0000-0000-000077030000}"/>
    <cellStyle name="Comma 5 8 8 2" xfId="20205" xr:uid="{00000000-0005-0000-0000-000077030000}"/>
    <cellStyle name="Comma 5 8 9" xfId="13524" xr:uid="{00000000-0005-0000-0000-000078030000}"/>
    <cellStyle name="Comma 5 8 9 2" xfId="21521" xr:uid="{00000000-0005-0000-0000-000078030000}"/>
    <cellStyle name="Comma 5 9" xfId="358" xr:uid="{00000000-0005-0000-0000-000065010000}"/>
    <cellStyle name="Comma 5 9 10" xfId="5745" xr:uid="{00000000-0005-0000-0000-000079030000}"/>
    <cellStyle name="Comma 5 9 11" xfId="13825" xr:uid="{00000000-0005-0000-0000-000079030000}"/>
    <cellStyle name="Comma 5 9 2" xfId="983" xr:uid="{00000000-0005-0000-0000-00009A020000}"/>
    <cellStyle name="Comma 5 9 2 2" xfId="1617" xr:uid="{00000000-0005-0000-0000-00009B020000}"/>
    <cellStyle name="Comma 5 9 2 2 2" xfId="3266" xr:uid="{00000000-0005-0000-0000-00009C020000}"/>
    <cellStyle name="Comma 5 9 2 2 2 2" xfId="9725" xr:uid="{00000000-0005-0000-0000-00007C030000}"/>
    <cellStyle name="Comma 5 9 2 2 2 3" xfId="17803" xr:uid="{00000000-0005-0000-0000-00007C030000}"/>
    <cellStyle name="Comma 5 9 2 2 3" xfId="4929" xr:uid="{00000000-0005-0000-0000-00009D020000}"/>
    <cellStyle name="Comma 5 9 2 2 3 2" xfId="11316" xr:uid="{00000000-0005-0000-0000-00007D030000}"/>
    <cellStyle name="Comma 5 9 2 2 3 3" xfId="19394" xr:uid="{00000000-0005-0000-0000-00007D030000}"/>
    <cellStyle name="Comma 5 9 2 2 4" xfId="8130" xr:uid="{00000000-0005-0000-0000-00007E030000}"/>
    <cellStyle name="Comma 5 9 2 2 4 2" xfId="16208" xr:uid="{00000000-0005-0000-0000-00007E030000}"/>
    <cellStyle name="Comma 5 9 2 2 5" xfId="6520" xr:uid="{00000000-0005-0000-0000-00007B030000}"/>
    <cellStyle name="Comma 5 9 2 2 6" xfId="14600" xr:uid="{00000000-0005-0000-0000-00007B030000}"/>
    <cellStyle name="Comma 5 9 2 3" xfId="2143" xr:uid="{00000000-0005-0000-0000-00009E020000}"/>
    <cellStyle name="Comma 5 9 2 3 2" xfId="3793" xr:uid="{00000000-0005-0000-0000-00009F020000}"/>
    <cellStyle name="Comma 5 9 2 3 2 2" xfId="10252" xr:uid="{00000000-0005-0000-0000-000080030000}"/>
    <cellStyle name="Comma 5 9 2 3 2 3" xfId="18330" xr:uid="{00000000-0005-0000-0000-000080030000}"/>
    <cellStyle name="Comma 5 9 2 3 3" xfId="5456" xr:uid="{00000000-0005-0000-0000-0000A0020000}"/>
    <cellStyle name="Comma 5 9 2 3 3 2" xfId="11843" xr:uid="{00000000-0005-0000-0000-000081030000}"/>
    <cellStyle name="Comma 5 9 2 3 3 3" xfId="19921" xr:uid="{00000000-0005-0000-0000-000081030000}"/>
    <cellStyle name="Comma 5 9 2 3 4" xfId="8657" xr:uid="{00000000-0005-0000-0000-000082030000}"/>
    <cellStyle name="Comma 5 9 2 3 4 2" xfId="16735" xr:uid="{00000000-0005-0000-0000-000082030000}"/>
    <cellStyle name="Comma 5 9 2 3 5" xfId="7047" xr:uid="{00000000-0005-0000-0000-00007F030000}"/>
    <cellStyle name="Comma 5 9 2 3 6" xfId="15127" xr:uid="{00000000-0005-0000-0000-00007F030000}"/>
    <cellStyle name="Comma 5 9 2 4" xfId="2748" xr:uid="{00000000-0005-0000-0000-0000A1020000}"/>
    <cellStyle name="Comma 5 9 2 4 2" xfId="9237" xr:uid="{00000000-0005-0000-0000-000083030000}"/>
    <cellStyle name="Comma 5 9 2 4 3" xfId="17315" xr:uid="{00000000-0005-0000-0000-000083030000}"/>
    <cellStyle name="Comma 5 9 2 5" xfId="4402" xr:uid="{00000000-0005-0000-0000-0000A2020000}"/>
    <cellStyle name="Comma 5 9 2 5 2" xfId="10789" xr:uid="{00000000-0005-0000-0000-000084030000}"/>
    <cellStyle name="Comma 5 9 2 5 3" xfId="18867" xr:uid="{00000000-0005-0000-0000-000084030000}"/>
    <cellStyle name="Comma 5 9 2 6" xfId="7603" xr:uid="{00000000-0005-0000-0000-000085030000}"/>
    <cellStyle name="Comma 5 9 2 6 2" xfId="15681" xr:uid="{00000000-0005-0000-0000-000085030000}"/>
    <cellStyle name="Comma 5 9 2 7" xfId="12674" xr:uid="{00000000-0005-0000-0000-000086030000}"/>
    <cellStyle name="Comma 5 9 2 7 2" xfId="20738" xr:uid="{00000000-0005-0000-0000-000086030000}"/>
    <cellStyle name="Comma 5 9 2 8" xfId="5993" xr:uid="{00000000-0005-0000-0000-00007A030000}"/>
    <cellStyle name="Comma 5 9 2 9" xfId="14073" xr:uid="{00000000-0005-0000-0000-00007A030000}"/>
    <cellStyle name="Comma 5 9 3" xfId="1369" xr:uid="{00000000-0005-0000-0000-0000A3020000}"/>
    <cellStyle name="Comma 5 9 3 2" xfId="3018" xr:uid="{00000000-0005-0000-0000-0000A4020000}"/>
    <cellStyle name="Comma 5 9 3 2 2" xfId="9477" xr:uid="{00000000-0005-0000-0000-000088030000}"/>
    <cellStyle name="Comma 5 9 3 2 3" xfId="17555" xr:uid="{00000000-0005-0000-0000-000088030000}"/>
    <cellStyle name="Comma 5 9 3 3" xfId="4681" xr:uid="{00000000-0005-0000-0000-0000A5020000}"/>
    <cellStyle name="Comma 5 9 3 3 2" xfId="11068" xr:uid="{00000000-0005-0000-0000-000089030000}"/>
    <cellStyle name="Comma 5 9 3 3 3" xfId="19146" xr:uid="{00000000-0005-0000-0000-000089030000}"/>
    <cellStyle name="Comma 5 9 3 4" xfId="7882" xr:uid="{00000000-0005-0000-0000-00008A030000}"/>
    <cellStyle name="Comma 5 9 3 4 2" xfId="15960" xr:uid="{00000000-0005-0000-0000-00008A030000}"/>
    <cellStyle name="Comma 5 9 3 5" xfId="6272" xr:uid="{00000000-0005-0000-0000-000087030000}"/>
    <cellStyle name="Comma 5 9 3 6" xfId="14352" xr:uid="{00000000-0005-0000-0000-000087030000}"/>
    <cellStyle name="Comma 5 9 4" xfId="1895" xr:uid="{00000000-0005-0000-0000-0000A6020000}"/>
    <cellStyle name="Comma 5 9 4 2" xfId="3545" xr:uid="{00000000-0005-0000-0000-0000A7020000}"/>
    <cellStyle name="Comma 5 9 4 2 2" xfId="10004" xr:uid="{00000000-0005-0000-0000-00008C030000}"/>
    <cellStyle name="Comma 5 9 4 2 3" xfId="18082" xr:uid="{00000000-0005-0000-0000-00008C030000}"/>
    <cellStyle name="Comma 5 9 4 3" xfId="5208" xr:uid="{00000000-0005-0000-0000-0000A8020000}"/>
    <cellStyle name="Comma 5 9 4 3 2" xfId="11595" xr:uid="{00000000-0005-0000-0000-00008D030000}"/>
    <cellStyle name="Comma 5 9 4 3 3" xfId="19673" xr:uid="{00000000-0005-0000-0000-00008D030000}"/>
    <cellStyle name="Comma 5 9 4 4" xfId="8409" xr:uid="{00000000-0005-0000-0000-00008E030000}"/>
    <cellStyle name="Comma 5 9 4 4 2" xfId="16487" xr:uid="{00000000-0005-0000-0000-00008E030000}"/>
    <cellStyle name="Comma 5 9 4 5" xfId="6799" xr:uid="{00000000-0005-0000-0000-00008B030000}"/>
    <cellStyle name="Comma 5 9 4 6" xfId="14879" xr:uid="{00000000-0005-0000-0000-00008B030000}"/>
    <cellStyle name="Comma 5 9 5" xfId="2427" xr:uid="{00000000-0005-0000-0000-0000A9020000}"/>
    <cellStyle name="Comma 5 9 5 2" xfId="8941" xr:uid="{00000000-0005-0000-0000-00008F030000}"/>
    <cellStyle name="Comma 5 9 5 3" xfId="17019" xr:uid="{00000000-0005-0000-0000-00008F030000}"/>
    <cellStyle name="Comma 5 9 6" xfId="4154" xr:uid="{00000000-0005-0000-0000-0000AA020000}"/>
    <cellStyle name="Comma 5 9 6 2" xfId="10541" xr:uid="{00000000-0005-0000-0000-000090030000}"/>
    <cellStyle name="Comma 5 9 6 3" xfId="18619" xr:uid="{00000000-0005-0000-0000-000090030000}"/>
    <cellStyle name="Comma 5 9 7" xfId="7355" xr:uid="{00000000-0005-0000-0000-000091030000}"/>
    <cellStyle name="Comma 5 9 7 2" xfId="15433" xr:uid="{00000000-0005-0000-0000-000091030000}"/>
    <cellStyle name="Comma 5 9 8" xfId="12131" xr:uid="{00000000-0005-0000-0000-000092030000}"/>
    <cellStyle name="Comma 5 9 8 2" xfId="20206" xr:uid="{00000000-0005-0000-0000-000092030000}"/>
    <cellStyle name="Comma 5 9 9" xfId="13525" xr:uid="{00000000-0005-0000-0000-000093030000}"/>
    <cellStyle name="Comma 5 9 9 2" xfId="21522" xr:uid="{00000000-0005-0000-0000-000093030000}"/>
    <cellStyle name="Comma 6" xfId="359" xr:uid="{00000000-0005-0000-0000-000066010000}"/>
    <cellStyle name="Comma 6 2" xfId="360" xr:uid="{00000000-0005-0000-0000-000067010000}"/>
    <cellStyle name="Comma 6 3" xfId="361" xr:uid="{00000000-0005-0000-0000-000068010000}"/>
    <cellStyle name="Comma 6 4" xfId="362" xr:uid="{00000000-0005-0000-0000-000069010000}"/>
    <cellStyle name="Comma 6 4 10" xfId="13526" xr:uid="{00000000-0005-0000-0000-000098030000}"/>
    <cellStyle name="Comma 6 4 10 2" xfId="21523" xr:uid="{00000000-0005-0000-0000-000098030000}"/>
    <cellStyle name="Comma 6 4 11" xfId="5746" xr:uid="{00000000-0005-0000-0000-000097030000}"/>
    <cellStyle name="Comma 6 4 12" xfId="13826" xr:uid="{00000000-0005-0000-0000-000097030000}"/>
    <cellStyle name="Comma 6 4 2" xfId="363" xr:uid="{00000000-0005-0000-0000-00006A010000}"/>
    <cellStyle name="Comma 6 4 2 10" xfId="5962" xr:uid="{00000000-0005-0000-0000-000099030000}"/>
    <cellStyle name="Comma 6 4 2 11" xfId="14042" xr:uid="{00000000-0005-0000-0000-000099030000}"/>
    <cellStyle name="Comma 6 4 2 2" xfId="1133" xr:uid="{00000000-0005-0000-0000-0000B0020000}"/>
    <cellStyle name="Comma 6 4 2 2 2" xfId="1791" xr:uid="{00000000-0005-0000-0000-0000B1020000}"/>
    <cellStyle name="Comma 6 4 2 2 2 2" xfId="3441" xr:uid="{00000000-0005-0000-0000-0000B2020000}"/>
    <cellStyle name="Comma 6 4 2 2 2 2 2" xfId="9900" xr:uid="{00000000-0005-0000-0000-00009C030000}"/>
    <cellStyle name="Comma 6 4 2 2 2 2 3" xfId="17978" xr:uid="{00000000-0005-0000-0000-00009C030000}"/>
    <cellStyle name="Comma 6 4 2 2 2 3" xfId="5104" xr:uid="{00000000-0005-0000-0000-0000B3020000}"/>
    <cellStyle name="Comma 6 4 2 2 2 3 2" xfId="11491" xr:uid="{00000000-0005-0000-0000-00009D030000}"/>
    <cellStyle name="Comma 6 4 2 2 2 3 3" xfId="19569" xr:uid="{00000000-0005-0000-0000-00009D030000}"/>
    <cellStyle name="Comma 6 4 2 2 2 4" xfId="8305" xr:uid="{00000000-0005-0000-0000-00009E030000}"/>
    <cellStyle name="Comma 6 4 2 2 2 4 2" xfId="16383" xr:uid="{00000000-0005-0000-0000-00009E030000}"/>
    <cellStyle name="Comma 6 4 2 2 2 5" xfId="12882" xr:uid="{00000000-0005-0000-0000-00009F030000}"/>
    <cellStyle name="Comma 6 4 2 2 2 5 2" xfId="20920" xr:uid="{00000000-0005-0000-0000-00009F030000}"/>
    <cellStyle name="Comma 6 4 2 2 2 6" xfId="6695" xr:uid="{00000000-0005-0000-0000-00009B030000}"/>
    <cellStyle name="Comma 6 4 2 2 2 7" xfId="14775" xr:uid="{00000000-0005-0000-0000-00009B030000}"/>
    <cellStyle name="Comma 6 4 2 2 3" xfId="2318" xr:uid="{00000000-0005-0000-0000-0000B4020000}"/>
    <cellStyle name="Comma 6 4 2 2 3 2" xfId="3968" xr:uid="{00000000-0005-0000-0000-0000B5020000}"/>
    <cellStyle name="Comma 6 4 2 2 3 2 2" xfId="10427" xr:uid="{00000000-0005-0000-0000-0000A1030000}"/>
    <cellStyle name="Comma 6 4 2 2 3 2 3" xfId="18505" xr:uid="{00000000-0005-0000-0000-0000A1030000}"/>
    <cellStyle name="Comma 6 4 2 2 3 3" xfId="5631" xr:uid="{00000000-0005-0000-0000-0000B6020000}"/>
    <cellStyle name="Comma 6 4 2 2 3 3 2" xfId="12018" xr:uid="{00000000-0005-0000-0000-0000A2030000}"/>
    <cellStyle name="Comma 6 4 2 2 3 3 3" xfId="20096" xr:uid="{00000000-0005-0000-0000-0000A2030000}"/>
    <cellStyle name="Comma 6 4 2 2 3 4" xfId="8832" xr:uid="{00000000-0005-0000-0000-0000A3030000}"/>
    <cellStyle name="Comma 6 4 2 2 3 4 2" xfId="16910" xr:uid="{00000000-0005-0000-0000-0000A3030000}"/>
    <cellStyle name="Comma 6 4 2 2 3 5" xfId="7222" xr:uid="{00000000-0005-0000-0000-0000A0030000}"/>
    <cellStyle name="Comma 6 4 2 2 3 6" xfId="15302" xr:uid="{00000000-0005-0000-0000-0000A0030000}"/>
    <cellStyle name="Comma 6 4 2 2 4" xfId="2884" xr:uid="{00000000-0005-0000-0000-0000B7020000}"/>
    <cellStyle name="Comma 6 4 2 2 4 2" xfId="9373" xr:uid="{00000000-0005-0000-0000-0000A4030000}"/>
    <cellStyle name="Comma 6 4 2 2 4 3" xfId="17451" xr:uid="{00000000-0005-0000-0000-0000A4030000}"/>
    <cellStyle name="Comma 6 4 2 2 5" xfId="4577" xr:uid="{00000000-0005-0000-0000-0000B8020000}"/>
    <cellStyle name="Comma 6 4 2 2 5 2" xfId="10964" xr:uid="{00000000-0005-0000-0000-0000A5030000}"/>
    <cellStyle name="Comma 6 4 2 2 5 3" xfId="19042" xr:uid="{00000000-0005-0000-0000-0000A5030000}"/>
    <cellStyle name="Comma 6 4 2 2 6" xfId="7778" xr:uid="{00000000-0005-0000-0000-0000A6030000}"/>
    <cellStyle name="Comma 6 4 2 2 6 2" xfId="15856" xr:uid="{00000000-0005-0000-0000-0000A6030000}"/>
    <cellStyle name="Comma 6 4 2 2 7" xfId="12437" xr:uid="{00000000-0005-0000-0000-0000A7030000}"/>
    <cellStyle name="Comma 6 4 2 2 7 2" xfId="20506" xr:uid="{00000000-0005-0000-0000-0000A7030000}"/>
    <cellStyle name="Comma 6 4 2 2 8" xfId="6168" xr:uid="{00000000-0005-0000-0000-00009A030000}"/>
    <cellStyle name="Comma 6 4 2 2 9" xfId="14248" xr:uid="{00000000-0005-0000-0000-00009A030000}"/>
    <cellStyle name="Comma 6 4 2 3" xfId="1586" xr:uid="{00000000-0005-0000-0000-0000B9020000}"/>
    <cellStyle name="Comma 6 4 2 3 2" xfId="3235" xr:uid="{00000000-0005-0000-0000-0000BA020000}"/>
    <cellStyle name="Comma 6 4 2 3 2 2" xfId="9694" xr:uid="{00000000-0005-0000-0000-0000A9030000}"/>
    <cellStyle name="Comma 6 4 2 3 2 3" xfId="17772" xr:uid="{00000000-0005-0000-0000-0000A9030000}"/>
    <cellStyle name="Comma 6 4 2 3 3" xfId="4898" xr:uid="{00000000-0005-0000-0000-0000BB020000}"/>
    <cellStyle name="Comma 6 4 2 3 3 2" xfId="11285" xr:uid="{00000000-0005-0000-0000-0000AA030000}"/>
    <cellStyle name="Comma 6 4 2 3 3 3" xfId="19363" xr:uid="{00000000-0005-0000-0000-0000AA030000}"/>
    <cellStyle name="Comma 6 4 2 3 4" xfId="8099" xr:uid="{00000000-0005-0000-0000-0000AB030000}"/>
    <cellStyle name="Comma 6 4 2 3 4 2" xfId="16177" xr:uid="{00000000-0005-0000-0000-0000AB030000}"/>
    <cellStyle name="Comma 6 4 2 3 5" xfId="12883" xr:uid="{00000000-0005-0000-0000-0000AC030000}"/>
    <cellStyle name="Comma 6 4 2 3 5 2" xfId="20921" xr:uid="{00000000-0005-0000-0000-0000AC030000}"/>
    <cellStyle name="Comma 6 4 2 3 6" xfId="6489" xr:uid="{00000000-0005-0000-0000-0000A8030000}"/>
    <cellStyle name="Comma 6 4 2 3 7" xfId="14569" xr:uid="{00000000-0005-0000-0000-0000A8030000}"/>
    <cellStyle name="Comma 6 4 2 4" xfId="2112" xr:uid="{00000000-0005-0000-0000-0000BC020000}"/>
    <cellStyle name="Comma 6 4 2 4 2" xfId="3762" xr:uid="{00000000-0005-0000-0000-0000BD020000}"/>
    <cellStyle name="Comma 6 4 2 4 2 2" xfId="10221" xr:uid="{00000000-0005-0000-0000-0000AE030000}"/>
    <cellStyle name="Comma 6 4 2 4 2 3" xfId="18299" xr:uid="{00000000-0005-0000-0000-0000AE030000}"/>
    <cellStyle name="Comma 6 4 2 4 3" xfId="5425" xr:uid="{00000000-0005-0000-0000-0000BE020000}"/>
    <cellStyle name="Comma 6 4 2 4 3 2" xfId="11812" xr:uid="{00000000-0005-0000-0000-0000AF030000}"/>
    <cellStyle name="Comma 6 4 2 4 3 3" xfId="19890" xr:uid="{00000000-0005-0000-0000-0000AF030000}"/>
    <cellStyle name="Comma 6 4 2 4 4" xfId="8626" xr:uid="{00000000-0005-0000-0000-0000B0030000}"/>
    <cellStyle name="Comma 6 4 2 4 4 2" xfId="16704" xr:uid="{00000000-0005-0000-0000-0000B0030000}"/>
    <cellStyle name="Comma 6 4 2 4 5" xfId="12881" xr:uid="{00000000-0005-0000-0000-0000B1030000}"/>
    <cellStyle name="Comma 6 4 2 4 5 2" xfId="20919" xr:uid="{00000000-0005-0000-0000-0000B1030000}"/>
    <cellStyle name="Comma 6 4 2 4 6" xfId="7016" xr:uid="{00000000-0005-0000-0000-0000AD030000}"/>
    <cellStyle name="Comma 6 4 2 4 7" xfId="15096" xr:uid="{00000000-0005-0000-0000-0000AD030000}"/>
    <cellStyle name="Comma 6 4 2 5" xfId="2429" xr:uid="{00000000-0005-0000-0000-0000BF020000}"/>
    <cellStyle name="Comma 6 4 2 5 2" xfId="8943" xr:uid="{00000000-0005-0000-0000-0000B2030000}"/>
    <cellStyle name="Comma 6 4 2 5 3" xfId="17021" xr:uid="{00000000-0005-0000-0000-0000B2030000}"/>
    <cellStyle name="Comma 6 4 2 6" xfId="4371" xr:uid="{00000000-0005-0000-0000-0000C0020000}"/>
    <cellStyle name="Comma 6 4 2 6 2" xfId="10758" xr:uid="{00000000-0005-0000-0000-0000B3030000}"/>
    <cellStyle name="Comma 6 4 2 6 3" xfId="18836" xr:uid="{00000000-0005-0000-0000-0000B3030000}"/>
    <cellStyle name="Comma 6 4 2 7" xfId="7572" xr:uid="{00000000-0005-0000-0000-0000B4030000}"/>
    <cellStyle name="Comma 6 4 2 7 2" xfId="15650" xr:uid="{00000000-0005-0000-0000-0000B4030000}"/>
    <cellStyle name="Comma 6 4 2 8" xfId="12133" xr:uid="{00000000-0005-0000-0000-0000B5030000}"/>
    <cellStyle name="Comma 6 4 2 8 2" xfId="20208" xr:uid="{00000000-0005-0000-0000-0000B5030000}"/>
    <cellStyle name="Comma 6 4 2 9" xfId="13527" xr:uid="{00000000-0005-0000-0000-0000B6030000}"/>
    <cellStyle name="Comma 6 4 2 9 2" xfId="21524" xr:uid="{00000000-0005-0000-0000-0000B6030000}"/>
    <cellStyle name="Comma 6 4 3" xfId="984" xr:uid="{00000000-0005-0000-0000-0000C1020000}"/>
    <cellStyle name="Comma 6 4 3 2" xfId="1618" xr:uid="{00000000-0005-0000-0000-0000C2020000}"/>
    <cellStyle name="Comma 6 4 3 2 2" xfId="3267" xr:uid="{00000000-0005-0000-0000-0000C3020000}"/>
    <cellStyle name="Comma 6 4 3 2 2 2" xfId="12885" xr:uid="{00000000-0005-0000-0000-0000BA030000}"/>
    <cellStyle name="Comma 6 4 3 2 2 2 2" xfId="20923" xr:uid="{00000000-0005-0000-0000-0000BA030000}"/>
    <cellStyle name="Comma 6 4 3 2 2 3" xfId="9726" xr:uid="{00000000-0005-0000-0000-0000B9030000}"/>
    <cellStyle name="Comma 6 4 3 2 2 4" xfId="17804" xr:uid="{00000000-0005-0000-0000-0000B9030000}"/>
    <cellStyle name="Comma 6 4 3 2 3" xfId="4930" xr:uid="{00000000-0005-0000-0000-0000C4020000}"/>
    <cellStyle name="Comma 6 4 3 2 3 2" xfId="11317" xr:uid="{00000000-0005-0000-0000-0000BB030000}"/>
    <cellStyle name="Comma 6 4 3 2 3 3" xfId="19395" xr:uid="{00000000-0005-0000-0000-0000BB030000}"/>
    <cellStyle name="Comma 6 4 3 2 4" xfId="8131" xr:uid="{00000000-0005-0000-0000-0000BC030000}"/>
    <cellStyle name="Comma 6 4 3 2 4 2" xfId="16209" xr:uid="{00000000-0005-0000-0000-0000BC030000}"/>
    <cellStyle name="Comma 6 4 3 2 5" xfId="12438" xr:uid="{00000000-0005-0000-0000-0000BD030000}"/>
    <cellStyle name="Comma 6 4 3 2 5 2" xfId="20507" xr:uid="{00000000-0005-0000-0000-0000BD030000}"/>
    <cellStyle name="Comma 6 4 3 2 6" xfId="6521" xr:uid="{00000000-0005-0000-0000-0000B8030000}"/>
    <cellStyle name="Comma 6 4 3 2 7" xfId="14601" xr:uid="{00000000-0005-0000-0000-0000B8030000}"/>
    <cellStyle name="Comma 6 4 3 3" xfId="2144" xr:uid="{00000000-0005-0000-0000-0000C5020000}"/>
    <cellStyle name="Comma 6 4 3 3 2" xfId="3794" xr:uid="{00000000-0005-0000-0000-0000C6020000}"/>
    <cellStyle name="Comma 6 4 3 3 2 2" xfId="10253" xr:uid="{00000000-0005-0000-0000-0000BF030000}"/>
    <cellStyle name="Comma 6 4 3 3 2 3" xfId="18331" xr:uid="{00000000-0005-0000-0000-0000BF030000}"/>
    <cellStyle name="Comma 6 4 3 3 3" xfId="5457" xr:uid="{00000000-0005-0000-0000-0000C7020000}"/>
    <cellStyle name="Comma 6 4 3 3 3 2" xfId="11844" xr:uid="{00000000-0005-0000-0000-0000C0030000}"/>
    <cellStyle name="Comma 6 4 3 3 3 3" xfId="19922" xr:uid="{00000000-0005-0000-0000-0000C0030000}"/>
    <cellStyle name="Comma 6 4 3 3 4" xfId="8658" xr:uid="{00000000-0005-0000-0000-0000C1030000}"/>
    <cellStyle name="Comma 6 4 3 3 4 2" xfId="16736" xr:uid="{00000000-0005-0000-0000-0000C1030000}"/>
    <cellStyle name="Comma 6 4 3 3 5" xfId="12886" xr:uid="{00000000-0005-0000-0000-0000C2030000}"/>
    <cellStyle name="Comma 6 4 3 3 5 2" xfId="20924" xr:uid="{00000000-0005-0000-0000-0000C2030000}"/>
    <cellStyle name="Comma 6 4 3 3 6" xfId="7048" xr:uid="{00000000-0005-0000-0000-0000BE030000}"/>
    <cellStyle name="Comma 6 4 3 3 7" xfId="15128" xr:uid="{00000000-0005-0000-0000-0000BE030000}"/>
    <cellStyle name="Comma 6 4 3 4" xfId="2749" xr:uid="{00000000-0005-0000-0000-0000C8020000}"/>
    <cellStyle name="Comma 6 4 3 4 2" xfId="12884" xr:uid="{00000000-0005-0000-0000-0000C4030000}"/>
    <cellStyle name="Comma 6 4 3 4 2 2" xfId="20922" xr:uid="{00000000-0005-0000-0000-0000C4030000}"/>
    <cellStyle name="Comma 6 4 3 4 3" xfId="9238" xr:uid="{00000000-0005-0000-0000-0000C3030000}"/>
    <cellStyle name="Comma 6 4 3 4 4" xfId="17316" xr:uid="{00000000-0005-0000-0000-0000C3030000}"/>
    <cellStyle name="Comma 6 4 3 5" xfId="4403" xr:uid="{00000000-0005-0000-0000-0000C9020000}"/>
    <cellStyle name="Comma 6 4 3 5 2" xfId="10790" xr:uid="{00000000-0005-0000-0000-0000C5030000}"/>
    <cellStyle name="Comma 6 4 3 5 3" xfId="18868" xr:uid="{00000000-0005-0000-0000-0000C5030000}"/>
    <cellStyle name="Comma 6 4 3 6" xfId="7604" xr:uid="{00000000-0005-0000-0000-0000C6030000}"/>
    <cellStyle name="Comma 6 4 3 6 2" xfId="15682" xr:uid="{00000000-0005-0000-0000-0000C6030000}"/>
    <cellStyle name="Comma 6 4 3 7" xfId="12395" xr:uid="{00000000-0005-0000-0000-0000C7030000}"/>
    <cellStyle name="Comma 6 4 3 7 2" xfId="20466" xr:uid="{00000000-0005-0000-0000-0000C7030000}"/>
    <cellStyle name="Comma 6 4 3 8" xfId="5994" xr:uid="{00000000-0005-0000-0000-0000B7030000}"/>
    <cellStyle name="Comma 6 4 3 9" xfId="14074" xr:uid="{00000000-0005-0000-0000-0000B7030000}"/>
    <cellStyle name="Comma 6 4 4" xfId="1370" xr:uid="{00000000-0005-0000-0000-0000CA020000}"/>
    <cellStyle name="Comma 6 4 4 2" xfId="3019" xr:uid="{00000000-0005-0000-0000-0000CB020000}"/>
    <cellStyle name="Comma 6 4 4 2 2" xfId="12887" xr:uid="{00000000-0005-0000-0000-0000CA030000}"/>
    <cellStyle name="Comma 6 4 4 2 2 2" xfId="20925" xr:uid="{00000000-0005-0000-0000-0000CA030000}"/>
    <cellStyle name="Comma 6 4 4 2 3" xfId="9478" xr:uid="{00000000-0005-0000-0000-0000C9030000}"/>
    <cellStyle name="Comma 6 4 4 2 4" xfId="17556" xr:uid="{00000000-0005-0000-0000-0000C9030000}"/>
    <cellStyle name="Comma 6 4 4 3" xfId="4682" xr:uid="{00000000-0005-0000-0000-0000CC020000}"/>
    <cellStyle name="Comma 6 4 4 3 2" xfId="11069" xr:uid="{00000000-0005-0000-0000-0000CB030000}"/>
    <cellStyle name="Comma 6 4 4 3 3" xfId="19147" xr:uid="{00000000-0005-0000-0000-0000CB030000}"/>
    <cellStyle name="Comma 6 4 4 4" xfId="7883" xr:uid="{00000000-0005-0000-0000-0000CC030000}"/>
    <cellStyle name="Comma 6 4 4 4 2" xfId="15961" xr:uid="{00000000-0005-0000-0000-0000CC030000}"/>
    <cellStyle name="Comma 6 4 4 5" xfId="12436" xr:uid="{00000000-0005-0000-0000-0000CD030000}"/>
    <cellStyle name="Comma 6 4 4 5 2" xfId="20505" xr:uid="{00000000-0005-0000-0000-0000CD030000}"/>
    <cellStyle name="Comma 6 4 4 6" xfId="6273" xr:uid="{00000000-0005-0000-0000-0000C8030000}"/>
    <cellStyle name="Comma 6 4 4 7" xfId="14353" xr:uid="{00000000-0005-0000-0000-0000C8030000}"/>
    <cellStyle name="Comma 6 4 5" xfId="1896" xr:uid="{00000000-0005-0000-0000-0000CD020000}"/>
    <cellStyle name="Comma 6 4 5 2" xfId="3546" xr:uid="{00000000-0005-0000-0000-0000CE020000}"/>
    <cellStyle name="Comma 6 4 5 2 2" xfId="10005" xr:uid="{00000000-0005-0000-0000-0000CF030000}"/>
    <cellStyle name="Comma 6 4 5 2 3" xfId="18083" xr:uid="{00000000-0005-0000-0000-0000CF030000}"/>
    <cellStyle name="Comma 6 4 5 3" xfId="5209" xr:uid="{00000000-0005-0000-0000-0000CF020000}"/>
    <cellStyle name="Comma 6 4 5 3 2" xfId="11596" xr:uid="{00000000-0005-0000-0000-0000D0030000}"/>
    <cellStyle name="Comma 6 4 5 3 3" xfId="19674" xr:uid="{00000000-0005-0000-0000-0000D0030000}"/>
    <cellStyle name="Comma 6 4 5 4" xfId="8410" xr:uid="{00000000-0005-0000-0000-0000D1030000}"/>
    <cellStyle name="Comma 6 4 5 4 2" xfId="16488" xr:uid="{00000000-0005-0000-0000-0000D1030000}"/>
    <cellStyle name="Comma 6 4 5 5" xfId="12888" xr:uid="{00000000-0005-0000-0000-0000D2030000}"/>
    <cellStyle name="Comma 6 4 5 5 2" xfId="20926" xr:uid="{00000000-0005-0000-0000-0000D2030000}"/>
    <cellStyle name="Comma 6 4 5 6" xfId="6800" xr:uid="{00000000-0005-0000-0000-0000CE030000}"/>
    <cellStyle name="Comma 6 4 5 7" xfId="14880" xr:uid="{00000000-0005-0000-0000-0000CE030000}"/>
    <cellStyle name="Comma 6 4 6" xfId="2428" xr:uid="{00000000-0005-0000-0000-0000D0020000}"/>
    <cellStyle name="Comma 6 4 6 2" xfId="12675" xr:uid="{00000000-0005-0000-0000-0000D4030000}"/>
    <cellStyle name="Comma 6 4 6 2 2" xfId="20739" xr:uid="{00000000-0005-0000-0000-0000D4030000}"/>
    <cellStyle name="Comma 6 4 6 3" xfId="8942" xr:uid="{00000000-0005-0000-0000-0000D3030000}"/>
    <cellStyle name="Comma 6 4 6 4" xfId="17020" xr:uid="{00000000-0005-0000-0000-0000D3030000}"/>
    <cellStyle name="Comma 6 4 7" xfId="4155" xr:uid="{00000000-0005-0000-0000-0000D1020000}"/>
    <cellStyle name="Comma 6 4 7 2" xfId="10542" xr:uid="{00000000-0005-0000-0000-0000D5030000}"/>
    <cellStyle name="Comma 6 4 7 3" xfId="18620" xr:uid="{00000000-0005-0000-0000-0000D5030000}"/>
    <cellStyle name="Comma 6 4 8" xfId="7356" xr:uid="{00000000-0005-0000-0000-0000D6030000}"/>
    <cellStyle name="Comma 6 4 8 2" xfId="15434" xr:uid="{00000000-0005-0000-0000-0000D6030000}"/>
    <cellStyle name="Comma 6 4 9" xfId="12132" xr:uid="{00000000-0005-0000-0000-0000D7030000}"/>
    <cellStyle name="Comma 6 4 9 2" xfId="20207" xr:uid="{00000000-0005-0000-0000-0000D7030000}"/>
    <cellStyle name="Comma 6 5" xfId="12109" xr:uid="{00000000-0005-0000-0000-0000D8030000}"/>
    <cellStyle name="Comma 6 5 2" xfId="12439" xr:uid="{00000000-0005-0000-0000-0000D9030000}"/>
    <cellStyle name="Comma 6 5 2 2" xfId="12890" xr:uid="{00000000-0005-0000-0000-0000DA030000}"/>
    <cellStyle name="Comma 6 5 2 2 2" xfId="20928" xr:uid="{00000000-0005-0000-0000-0000DA030000}"/>
    <cellStyle name="Comma 6 5 2 3" xfId="20508" xr:uid="{00000000-0005-0000-0000-0000D9030000}"/>
    <cellStyle name="Comma 6 5 3" xfId="12891" xr:uid="{00000000-0005-0000-0000-0000DB030000}"/>
    <cellStyle name="Comma 6 5 3 2" xfId="20929" xr:uid="{00000000-0005-0000-0000-0000DB030000}"/>
    <cellStyle name="Comma 6 5 4" xfId="12889" xr:uid="{00000000-0005-0000-0000-0000DC030000}"/>
    <cellStyle name="Comma 6 5 4 2" xfId="20927" xr:uid="{00000000-0005-0000-0000-0000DC030000}"/>
    <cellStyle name="Comma 6 5 5" xfId="20187" xr:uid="{00000000-0005-0000-0000-0000D8030000}"/>
    <cellStyle name="Comma 7" xfId="364" xr:uid="{00000000-0005-0000-0000-00006B010000}"/>
    <cellStyle name="Comma 7 10" xfId="1107" xr:uid="{00000000-0005-0000-0000-0000D3020000}"/>
    <cellStyle name="Comma 7 10 2" xfId="1765" xr:uid="{00000000-0005-0000-0000-0000D4020000}"/>
    <cellStyle name="Comma 7 10 2 2" xfId="3415" xr:uid="{00000000-0005-0000-0000-0000D5020000}"/>
    <cellStyle name="Comma 7 10 2 2 2" xfId="9874" xr:uid="{00000000-0005-0000-0000-0000E0030000}"/>
    <cellStyle name="Comma 7 10 2 2 3" xfId="17952" xr:uid="{00000000-0005-0000-0000-0000E0030000}"/>
    <cellStyle name="Comma 7 10 2 3" xfId="5078" xr:uid="{00000000-0005-0000-0000-0000D6020000}"/>
    <cellStyle name="Comma 7 10 2 3 2" xfId="11465" xr:uid="{00000000-0005-0000-0000-0000E1030000}"/>
    <cellStyle name="Comma 7 10 2 3 3" xfId="19543" xr:uid="{00000000-0005-0000-0000-0000E1030000}"/>
    <cellStyle name="Comma 7 10 2 4" xfId="8279" xr:uid="{00000000-0005-0000-0000-0000E2030000}"/>
    <cellStyle name="Comma 7 10 2 4 2" xfId="16357" xr:uid="{00000000-0005-0000-0000-0000E2030000}"/>
    <cellStyle name="Comma 7 10 2 5" xfId="6669" xr:uid="{00000000-0005-0000-0000-0000DF030000}"/>
    <cellStyle name="Comma 7 10 2 6" xfId="14749" xr:uid="{00000000-0005-0000-0000-0000DF030000}"/>
    <cellStyle name="Comma 7 10 3" xfId="2292" xr:uid="{00000000-0005-0000-0000-0000D7020000}"/>
    <cellStyle name="Comma 7 10 3 2" xfId="3942" xr:uid="{00000000-0005-0000-0000-0000D8020000}"/>
    <cellStyle name="Comma 7 10 3 2 2" xfId="10401" xr:uid="{00000000-0005-0000-0000-0000E4030000}"/>
    <cellStyle name="Comma 7 10 3 2 3" xfId="18479" xr:uid="{00000000-0005-0000-0000-0000E4030000}"/>
    <cellStyle name="Comma 7 10 3 3" xfId="5605" xr:uid="{00000000-0005-0000-0000-0000D9020000}"/>
    <cellStyle name="Comma 7 10 3 3 2" xfId="11992" xr:uid="{00000000-0005-0000-0000-0000E5030000}"/>
    <cellStyle name="Comma 7 10 3 3 3" xfId="20070" xr:uid="{00000000-0005-0000-0000-0000E5030000}"/>
    <cellStyle name="Comma 7 10 3 4" xfId="8806" xr:uid="{00000000-0005-0000-0000-0000E6030000}"/>
    <cellStyle name="Comma 7 10 3 4 2" xfId="16884" xr:uid="{00000000-0005-0000-0000-0000E6030000}"/>
    <cellStyle name="Comma 7 10 3 5" xfId="7196" xr:uid="{00000000-0005-0000-0000-0000E3030000}"/>
    <cellStyle name="Comma 7 10 3 6" xfId="15276" xr:uid="{00000000-0005-0000-0000-0000E3030000}"/>
    <cellStyle name="Comma 7 10 4" xfId="2858" xr:uid="{00000000-0005-0000-0000-0000DA020000}"/>
    <cellStyle name="Comma 7 10 4 2" xfId="9347" xr:uid="{00000000-0005-0000-0000-0000E7030000}"/>
    <cellStyle name="Comma 7 10 4 3" xfId="17425" xr:uid="{00000000-0005-0000-0000-0000E7030000}"/>
    <cellStyle name="Comma 7 10 5" xfId="4551" xr:uid="{00000000-0005-0000-0000-0000DB020000}"/>
    <cellStyle name="Comma 7 10 5 2" xfId="10938" xr:uid="{00000000-0005-0000-0000-0000E8030000}"/>
    <cellStyle name="Comma 7 10 5 3" xfId="19016" xr:uid="{00000000-0005-0000-0000-0000E8030000}"/>
    <cellStyle name="Comma 7 10 6" xfId="7752" xr:uid="{00000000-0005-0000-0000-0000E9030000}"/>
    <cellStyle name="Comma 7 10 6 2" xfId="15830" xr:uid="{00000000-0005-0000-0000-0000E9030000}"/>
    <cellStyle name="Comma 7 10 7" xfId="12892" xr:uid="{00000000-0005-0000-0000-0000EA030000}"/>
    <cellStyle name="Comma 7 10 7 2" xfId="20930" xr:uid="{00000000-0005-0000-0000-0000EA030000}"/>
    <cellStyle name="Comma 7 10 8" xfId="6142" xr:uid="{00000000-0005-0000-0000-0000DE030000}"/>
    <cellStyle name="Comma 7 10 9" xfId="14222" xr:uid="{00000000-0005-0000-0000-0000DE030000}"/>
    <cellStyle name="Comma 7 11" xfId="1371" xr:uid="{00000000-0005-0000-0000-0000DC020000}"/>
    <cellStyle name="Comma 7 11 2" xfId="3020" xr:uid="{00000000-0005-0000-0000-0000DD020000}"/>
    <cellStyle name="Comma 7 11 2 2" xfId="9479" xr:uid="{00000000-0005-0000-0000-0000EC030000}"/>
    <cellStyle name="Comma 7 11 2 3" xfId="17557" xr:uid="{00000000-0005-0000-0000-0000EC030000}"/>
    <cellStyle name="Comma 7 11 3" xfId="4683" xr:uid="{00000000-0005-0000-0000-0000DE020000}"/>
    <cellStyle name="Comma 7 11 3 2" xfId="11070" xr:uid="{00000000-0005-0000-0000-0000ED030000}"/>
    <cellStyle name="Comma 7 11 3 3" xfId="19148" xr:uid="{00000000-0005-0000-0000-0000ED030000}"/>
    <cellStyle name="Comma 7 11 4" xfId="7884" xr:uid="{00000000-0005-0000-0000-0000EE030000}"/>
    <cellStyle name="Comma 7 11 4 2" xfId="15962" xr:uid="{00000000-0005-0000-0000-0000EE030000}"/>
    <cellStyle name="Comma 7 11 5" xfId="12676" xr:uid="{00000000-0005-0000-0000-0000EF030000}"/>
    <cellStyle name="Comma 7 11 5 2" xfId="20740" xr:uid="{00000000-0005-0000-0000-0000EF030000}"/>
    <cellStyle name="Comma 7 11 6" xfId="6274" xr:uid="{00000000-0005-0000-0000-0000EB030000}"/>
    <cellStyle name="Comma 7 11 7" xfId="14354" xr:uid="{00000000-0005-0000-0000-0000EB030000}"/>
    <cellStyle name="Comma 7 12" xfId="1897" xr:uid="{00000000-0005-0000-0000-0000DF020000}"/>
    <cellStyle name="Comma 7 12 2" xfId="3547" xr:uid="{00000000-0005-0000-0000-0000E0020000}"/>
    <cellStyle name="Comma 7 12 2 2" xfId="10006" xr:uid="{00000000-0005-0000-0000-0000F1030000}"/>
    <cellStyle name="Comma 7 12 2 3" xfId="18084" xr:uid="{00000000-0005-0000-0000-0000F1030000}"/>
    <cellStyle name="Comma 7 12 3" xfId="5210" xr:uid="{00000000-0005-0000-0000-0000E1020000}"/>
    <cellStyle name="Comma 7 12 3 2" xfId="11597" xr:uid="{00000000-0005-0000-0000-0000F2030000}"/>
    <cellStyle name="Comma 7 12 3 3" xfId="19675" xr:uid="{00000000-0005-0000-0000-0000F2030000}"/>
    <cellStyle name="Comma 7 12 4" xfId="8411" xr:uid="{00000000-0005-0000-0000-0000F3030000}"/>
    <cellStyle name="Comma 7 12 4 2" xfId="16489" xr:uid="{00000000-0005-0000-0000-0000F3030000}"/>
    <cellStyle name="Comma 7 12 5" xfId="6801" xr:uid="{00000000-0005-0000-0000-0000F0030000}"/>
    <cellStyle name="Comma 7 12 6" xfId="14881" xr:uid="{00000000-0005-0000-0000-0000F0030000}"/>
    <cellStyle name="Comma 7 13" xfId="2430" xr:uid="{00000000-0005-0000-0000-0000E2020000}"/>
    <cellStyle name="Comma 7 13 2" xfId="8944" xr:uid="{00000000-0005-0000-0000-0000F4030000}"/>
    <cellStyle name="Comma 7 13 3" xfId="17022" xr:uid="{00000000-0005-0000-0000-0000F4030000}"/>
    <cellStyle name="Comma 7 14" xfId="4156" xr:uid="{00000000-0005-0000-0000-0000E3020000}"/>
    <cellStyle name="Comma 7 14 2" xfId="10543" xr:uid="{00000000-0005-0000-0000-0000F5030000}"/>
    <cellStyle name="Comma 7 14 3" xfId="18621" xr:uid="{00000000-0005-0000-0000-0000F5030000}"/>
    <cellStyle name="Comma 7 15" xfId="7357" xr:uid="{00000000-0005-0000-0000-0000F6030000}"/>
    <cellStyle name="Comma 7 15 2" xfId="15435" xr:uid="{00000000-0005-0000-0000-0000F6030000}"/>
    <cellStyle name="Comma 7 16" xfId="12134" xr:uid="{00000000-0005-0000-0000-0000F7030000}"/>
    <cellStyle name="Comma 7 16 2" xfId="20209" xr:uid="{00000000-0005-0000-0000-0000F7030000}"/>
    <cellStyle name="Comma 7 17" xfId="13528" xr:uid="{00000000-0005-0000-0000-0000F8030000}"/>
    <cellStyle name="Comma 7 17 2" xfId="21525" xr:uid="{00000000-0005-0000-0000-0000F8030000}"/>
    <cellStyle name="Comma 7 18" xfId="5747" xr:uid="{00000000-0005-0000-0000-0000DD030000}"/>
    <cellStyle name="Comma 7 19" xfId="13827" xr:uid="{00000000-0005-0000-0000-0000DD030000}"/>
    <cellStyle name="Comma 7 2" xfId="365" xr:uid="{00000000-0005-0000-0000-00006C010000}"/>
    <cellStyle name="Comma 7 2 10" xfId="12135" xr:uid="{00000000-0005-0000-0000-0000FA030000}"/>
    <cellStyle name="Comma 7 2 10 2" xfId="20210" xr:uid="{00000000-0005-0000-0000-0000FA030000}"/>
    <cellStyle name="Comma 7 2 11" xfId="13529" xr:uid="{00000000-0005-0000-0000-0000FB030000}"/>
    <cellStyle name="Comma 7 2 11 2" xfId="21526" xr:uid="{00000000-0005-0000-0000-0000FB030000}"/>
    <cellStyle name="Comma 7 2 12" xfId="5748" xr:uid="{00000000-0005-0000-0000-0000F9030000}"/>
    <cellStyle name="Comma 7 2 13" xfId="13828" xr:uid="{00000000-0005-0000-0000-0000F9030000}"/>
    <cellStyle name="Comma 7 2 2" xfId="366" xr:uid="{00000000-0005-0000-0000-00006D010000}"/>
    <cellStyle name="Comma 7 2 2 10" xfId="5749" xr:uid="{00000000-0005-0000-0000-0000FC030000}"/>
    <cellStyle name="Comma 7 2 2 11" xfId="13829" xr:uid="{00000000-0005-0000-0000-0000FC030000}"/>
    <cellStyle name="Comma 7 2 2 2" xfId="367" xr:uid="{00000000-0005-0000-0000-00006E010000}"/>
    <cellStyle name="Comma 7 2 2 2 10" xfId="14077" xr:uid="{00000000-0005-0000-0000-0000FD030000}"/>
    <cellStyle name="Comma 7 2 2 2 2" xfId="1621" xr:uid="{00000000-0005-0000-0000-0000E7020000}"/>
    <cellStyle name="Comma 7 2 2 2 2 2" xfId="3270" xr:uid="{00000000-0005-0000-0000-0000E8020000}"/>
    <cellStyle name="Comma 7 2 2 2 2 2 2" xfId="12894" xr:uid="{00000000-0005-0000-0000-000000040000}"/>
    <cellStyle name="Comma 7 2 2 2 2 2 2 2" xfId="20932" xr:uid="{00000000-0005-0000-0000-000000040000}"/>
    <cellStyle name="Comma 7 2 2 2 2 2 3" xfId="9729" xr:uid="{00000000-0005-0000-0000-0000FF030000}"/>
    <cellStyle name="Comma 7 2 2 2 2 2 4" xfId="17807" xr:uid="{00000000-0005-0000-0000-0000FF030000}"/>
    <cellStyle name="Comma 7 2 2 2 2 3" xfId="4933" xr:uid="{00000000-0005-0000-0000-0000E9020000}"/>
    <cellStyle name="Comma 7 2 2 2 2 3 2" xfId="11320" xr:uid="{00000000-0005-0000-0000-000001040000}"/>
    <cellStyle name="Comma 7 2 2 2 2 3 3" xfId="19398" xr:uid="{00000000-0005-0000-0000-000001040000}"/>
    <cellStyle name="Comma 7 2 2 2 2 4" xfId="8134" xr:uid="{00000000-0005-0000-0000-000002040000}"/>
    <cellStyle name="Comma 7 2 2 2 2 4 2" xfId="16212" xr:uid="{00000000-0005-0000-0000-000002040000}"/>
    <cellStyle name="Comma 7 2 2 2 2 5" xfId="12442" xr:uid="{00000000-0005-0000-0000-000003040000}"/>
    <cellStyle name="Comma 7 2 2 2 2 5 2" xfId="20511" xr:uid="{00000000-0005-0000-0000-000003040000}"/>
    <cellStyle name="Comma 7 2 2 2 2 6" xfId="6524" xr:uid="{00000000-0005-0000-0000-0000FE030000}"/>
    <cellStyle name="Comma 7 2 2 2 2 7" xfId="14604" xr:uid="{00000000-0005-0000-0000-0000FE030000}"/>
    <cellStyle name="Comma 7 2 2 2 3" xfId="2147" xr:uid="{00000000-0005-0000-0000-0000EA020000}"/>
    <cellStyle name="Comma 7 2 2 2 3 2" xfId="3797" xr:uid="{00000000-0005-0000-0000-0000EB020000}"/>
    <cellStyle name="Comma 7 2 2 2 3 2 2" xfId="10256" xr:uid="{00000000-0005-0000-0000-000005040000}"/>
    <cellStyle name="Comma 7 2 2 2 3 2 3" xfId="18334" xr:uid="{00000000-0005-0000-0000-000005040000}"/>
    <cellStyle name="Comma 7 2 2 2 3 3" xfId="5460" xr:uid="{00000000-0005-0000-0000-0000EC020000}"/>
    <cellStyle name="Comma 7 2 2 2 3 3 2" xfId="11847" xr:uid="{00000000-0005-0000-0000-000006040000}"/>
    <cellStyle name="Comma 7 2 2 2 3 3 3" xfId="19925" xr:uid="{00000000-0005-0000-0000-000006040000}"/>
    <cellStyle name="Comma 7 2 2 2 3 4" xfId="8661" xr:uid="{00000000-0005-0000-0000-000007040000}"/>
    <cellStyle name="Comma 7 2 2 2 3 4 2" xfId="16739" xr:uid="{00000000-0005-0000-0000-000007040000}"/>
    <cellStyle name="Comma 7 2 2 2 3 5" xfId="12895" xr:uid="{00000000-0005-0000-0000-000008040000}"/>
    <cellStyle name="Comma 7 2 2 2 3 5 2" xfId="20933" xr:uid="{00000000-0005-0000-0000-000008040000}"/>
    <cellStyle name="Comma 7 2 2 2 3 6" xfId="7051" xr:uid="{00000000-0005-0000-0000-000004040000}"/>
    <cellStyle name="Comma 7 2 2 2 3 7" xfId="15131" xr:uid="{00000000-0005-0000-0000-000004040000}"/>
    <cellStyle name="Comma 7 2 2 2 4" xfId="2433" xr:uid="{00000000-0005-0000-0000-0000ED020000}"/>
    <cellStyle name="Comma 7 2 2 2 4 2" xfId="12893" xr:uid="{00000000-0005-0000-0000-00000A040000}"/>
    <cellStyle name="Comma 7 2 2 2 4 2 2" xfId="20931" xr:uid="{00000000-0005-0000-0000-00000A040000}"/>
    <cellStyle name="Comma 7 2 2 2 4 3" xfId="8947" xr:uid="{00000000-0005-0000-0000-000009040000}"/>
    <cellStyle name="Comma 7 2 2 2 4 4" xfId="17025" xr:uid="{00000000-0005-0000-0000-000009040000}"/>
    <cellStyle name="Comma 7 2 2 2 5" xfId="4406" xr:uid="{00000000-0005-0000-0000-0000EE020000}"/>
    <cellStyle name="Comma 7 2 2 2 5 2" xfId="10793" xr:uid="{00000000-0005-0000-0000-00000B040000}"/>
    <cellStyle name="Comma 7 2 2 2 5 3" xfId="18871" xr:uid="{00000000-0005-0000-0000-00000B040000}"/>
    <cellStyle name="Comma 7 2 2 2 6" xfId="7607" xr:uid="{00000000-0005-0000-0000-00000C040000}"/>
    <cellStyle name="Comma 7 2 2 2 6 2" xfId="15685" xr:uid="{00000000-0005-0000-0000-00000C040000}"/>
    <cellStyle name="Comma 7 2 2 2 7" xfId="12137" xr:uid="{00000000-0005-0000-0000-00000D040000}"/>
    <cellStyle name="Comma 7 2 2 2 7 2" xfId="20212" xr:uid="{00000000-0005-0000-0000-00000D040000}"/>
    <cellStyle name="Comma 7 2 2 2 8" xfId="13531" xr:uid="{00000000-0005-0000-0000-00000E040000}"/>
    <cellStyle name="Comma 7 2 2 2 8 2" xfId="21528" xr:uid="{00000000-0005-0000-0000-00000E040000}"/>
    <cellStyle name="Comma 7 2 2 2 9" xfId="5997" xr:uid="{00000000-0005-0000-0000-0000FD030000}"/>
    <cellStyle name="Comma 7 2 2 3" xfId="1373" xr:uid="{00000000-0005-0000-0000-0000EF020000}"/>
    <cellStyle name="Comma 7 2 2 3 2" xfId="3022" xr:uid="{00000000-0005-0000-0000-0000F0020000}"/>
    <cellStyle name="Comma 7 2 2 3 2 2" xfId="12896" xr:uid="{00000000-0005-0000-0000-000011040000}"/>
    <cellStyle name="Comma 7 2 2 3 2 2 2" xfId="20934" xr:uid="{00000000-0005-0000-0000-000011040000}"/>
    <cellStyle name="Comma 7 2 2 3 2 3" xfId="9481" xr:uid="{00000000-0005-0000-0000-000010040000}"/>
    <cellStyle name="Comma 7 2 2 3 2 4" xfId="17559" xr:uid="{00000000-0005-0000-0000-000010040000}"/>
    <cellStyle name="Comma 7 2 2 3 3" xfId="4685" xr:uid="{00000000-0005-0000-0000-0000F1020000}"/>
    <cellStyle name="Comma 7 2 2 3 3 2" xfId="11072" xr:uid="{00000000-0005-0000-0000-000012040000}"/>
    <cellStyle name="Comma 7 2 2 3 3 3" xfId="19150" xr:uid="{00000000-0005-0000-0000-000012040000}"/>
    <cellStyle name="Comma 7 2 2 3 4" xfId="7886" xr:uid="{00000000-0005-0000-0000-000013040000}"/>
    <cellStyle name="Comma 7 2 2 3 4 2" xfId="15964" xr:uid="{00000000-0005-0000-0000-000013040000}"/>
    <cellStyle name="Comma 7 2 2 3 5" xfId="12441" xr:uid="{00000000-0005-0000-0000-000014040000}"/>
    <cellStyle name="Comma 7 2 2 3 5 2" xfId="20510" xr:uid="{00000000-0005-0000-0000-000014040000}"/>
    <cellStyle name="Comma 7 2 2 3 6" xfId="6276" xr:uid="{00000000-0005-0000-0000-00000F040000}"/>
    <cellStyle name="Comma 7 2 2 3 7" xfId="14356" xr:uid="{00000000-0005-0000-0000-00000F040000}"/>
    <cellStyle name="Comma 7 2 2 4" xfId="1899" xr:uid="{00000000-0005-0000-0000-0000F2020000}"/>
    <cellStyle name="Comma 7 2 2 4 2" xfId="3549" xr:uid="{00000000-0005-0000-0000-0000F3020000}"/>
    <cellStyle name="Comma 7 2 2 4 2 2" xfId="10008" xr:uid="{00000000-0005-0000-0000-000016040000}"/>
    <cellStyle name="Comma 7 2 2 4 2 3" xfId="18086" xr:uid="{00000000-0005-0000-0000-000016040000}"/>
    <cellStyle name="Comma 7 2 2 4 3" xfId="5212" xr:uid="{00000000-0005-0000-0000-0000F4020000}"/>
    <cellStyle name="Comma 7 2 2 4 3 2" xfId="11599" xr:uid="{00000000-0005-0000-0000-000017040000}"/>
    <cellStyle name="Comma 7 2 2 4 3 3" xfId="19677" xr:uid="{00000000-0005-0000-0000-000017040000}"/>
    <cellStyle name="Comma 7 2 2 4 4" xfId="8413" xr:uid="{00000000-0005-0000-0000-000018040000}"/>
    <cellStyle name="Comma 7 2 2 4 4 2" xfId="16491" xr:uid="{00000000-0005-0000-0000-000018040000}"/>
    <cellStyle name="Comma 7 2 2 4 5" xfId="12897" xr:uid="{00000000-0005-0000-0000-000019040000}"/>
    <cellStyle name="Comma 7 2 2 4 5 2" xfId="20935" xr:uid="{00000000-0005-0000-0000-000019040000}"/>
    <cellStyle name="Comma 7 2 2 4 6" xfId="6803" xr:uid="{00000000-0005-0000-0000-000015040000}"/>
    <cellStyle name="Comma 7 2 2 4 7" xfId="14883" xr:uid="{00000000-0005-0000-0000-000015040000}"/>
    <cellStyle name="Comma 7 2 2 5" xfId="2432" xr:uid="{00000000-0005-0000-0000-0000F5020000}"/>
    <cellStyle name="Comma 7 2 2 5 2" xfId="12678" xr:uid="{00000000-0005-0000-0000-00001B040000}"/>
    <cellStyle name="Comma 7 2 2 5 2 2" xfId="20742" xr:uid="{00000000-0005-0000-0000-00001B040000}"/>
    <cellStyle name="Comma 7 2 2 5 3" xfId="8946" xr:uid="{00000000-0005-0000-0000-00001A040000}"/>
    <cellStyle name="Comma 7 2 2 5 4" xfId="17024" xr:uid="{00000000-0005-0000-0000-00001A040000}"/>
    <cellStyle name="Comma 7 2 2 6" xfId="4158" xr:uid="{00000000-0005-0000-0000-0000F6020000}"/>
    <cellStyle name="Comma 7 2 2 6 2" xfId="10545" xr:uid="{00000000-0005-0000-0000-00001C040000}"/>
    <cellStyle name="Comma 7 2 2 6 3" xfId="18623" xr:uid="{00000000-0005-0000-0000-00001C040000}"/>
    <cellStyle name="Comma 7 2 2 7" xfId="7359" xr:uid="{00000000-0005-0000-0000-00001D040000}"/>
    <cellStyle name="Comma 7 2 2 7 2" xfId="15437" xr:uid="{00000000-0005-0000-0000-00001D040000}"/>
    <cellStyle name="Comma 7 2 2 8" xfId="12136" xr:uid="{00000000-0005-0000-0000-00001E040000}"/>
    <cellStyle name="Comma 7 2 2 8 2" xfId="20211" xr:uid="{00000000-0005-0000-0000-00001E040000}"/>
    <cellStyle name="Comma 7 2 2 9" xfId="13530" xr:uid="{00000000-0005-0000-0000-00001F040000}"/>
    <cellStyle name="Comma 7 2 2 9 2" xfId="21527" xr:uid="{00000000-0005-0000-0000-00001F040000}"/>
    <cellStyle name="Comma 7 2 3" xfId="368" xr:uid="{00000000-0005-0000-0000-00006F010000}"/>
    <cellStyle name="Comma 7 2 3 10" xfId="14076" xr:uid="{00000000-0005-0000-0000-000020040000}"/>
    <cellStyle name="Comma 7 2 3 2" xfId="1620" xr:uid="{00000000-0005-0000-0000-0000F8020000}"/>
    <cellStyle name="Comma 7 2 3 2 2" xfId="3269" xr:uid="{00000000-0005-0000-0000-0000F9020000}"/>
    <cellStyle name="Comma 7 2 3 2 2 2" xfId="12899" xr:uid="{00000000-0005-0000-0000-000023040000}"/>
    <cellStyle name="Comma 7 2 3 2 2 2 2" xfId="20937" xr:uid="{00000000-0005-0000-0000-000023040000}"/>
    <cellStyle name="Comma 7 2 3 2 2 3" xfId="9728" xr:uid="{00000000-0005-0000-0000-000022040000}"/>
    <cellStyle name="Comma 7 2 3 2 2 4" xfId="17806" xr:uid="{00000000-0005-0000-0000-000022040000}"/>
    <cellStyle name="Comma 7 2 3 2 3" xfId="4932" xr:uid="{00000000-0005-0000-0000-0000FA020000}"/>
    <cellStyle name="Comma 7 2 3 2 3 2" xfId="11319" xr:uid="{00000000-0005-0000-0000-000024040000}"/>
    <cellStyle name="Comma 7 2 3 2 3 3" xfId="19397" xr:uid="{00000000-0005-0000-0000-000024040000}"/>
    <cellStyle name="Comma 7 2 3 2 4" xfId="8133" xr:uid="{00000000-0005-0000-0000-000025040000}"/>
    <cellStyle name="Comma 7 2 3 2 4 2" xfId="16211" xr:uid="{00000000-0005-0000-0000-000025040000}"/>
    <cellStyle name="Comma 7 2 3 2 5" xfId="12443" xr:uid="{00000000-0005-0000-0000-000026040000}"/>
    <cellStyle name="Comma 7 2 3 2 5 2" xfId="20512" xr:uid="{00000000-0005-0000-0000-000026040000}"/>
    <cellStyle name="Comma 7 2 3 2 6" xfId="6523" xr:uid="{00000000-0005-0000-0000-000021040000}"/>
    <cellStyle name="Comma 7 2 3 2 7" xfId="14603" xr:uid="{00000000-0005-0000-0000-000021040000}"/>
    <cellStyle name="Comma 7 2 3 3" xfId="2146" xr:uid="{00000000-0005-0000-0000-0000FB020000}"/>
    <cellStyle name="Comma 7 2 3 3 2" xfId="3796" xr:uid="{00000000-0005-0000-0000-0000FC020000}"/>
    <cellStyle name="Comma 7 2 3 3 2 2" xfId="10255" xr:uid="{00000000-0005-0000-0000-000028040000}"/>
    <cellStyle name="Comma 7 2 3 3 2 3" xfId="18333" xr:uid="{00000000-0005-0000-0000-000028040000}"/>
    <cellStyle name="Comma 7 2 3 3 3" xfId="5459" xr:uid="{00000000-0005-0000-0000-0000FD020000}"/>
    <cellStyle name="Comma 7 2 3 3 3 2" xfId="11846" xr:uid="{00000000-0005-0000-0000-000029040000}"/>
    <cellStyle name="Comma 7 2 3 3 3 3" xfId="19924" xr:uid="{00000000-0005-0000-0000-000029040000}"/>
    <cellStyle name="Comma 7 2 3 3 4" xfId="8660" xr:uid="{00000000-0005-0000-0000-00002A040000}"/>
    <cellStyle name="Comma 7 2 3 3 4 2" xfId="16738" xr:uid="{00000000-0005-0000-0000-00002A040000}"/>
    <cellStyle name="Comma 7 2 3 3 5" xfId="12900" xr:uid="{00000000-0005-0000-0000-00002B040000}"/>
    <cellStyle name="Comma 7 2 3 3 5 2" xfId="20938" xr:uid="{00000000-0005-0000-0000-00002B040000}"/>
    <cellStyle name="Comma 7 2 3 3 6" xfId="7050" xr:uid="{00000000-0005-0000-0000-000027040000}"/>
    <cellStyle name="Comma 7 2 3 3 7" xfId="15130" xr:uid="{00000000-0005-0000-0000-000027040000}"/>
    <cellStyle name="Comma 7 2 3 4" xfId="2434" xr:uid="{00000000-0005-0000-0000-0000FE020000}"/>
    <cellStyle name="Comma 7 2 3 4 2" xfId="12898" xr:uid="{00000000-0005-0000-0000-00002D040000}"/>
    <cellStyle name="Comma 7 2 3 4 2 2" xfId="20936" xr:uid="{00000000-0005-0000-0000-00002D040000}"/>
    <cellStyle name="Comma 7 2 3 4 3" xfId="8948" xr:uid="{00000000-0005-0000-0000-00002C040000}"/>
    <cellStyle name="Comma 7 2 3 4 4" xfId="17026" xr:uid="{00000000-0005-0000-0000-00002C040000}"/>
    <cellStyle name="Comma 7 2 3 5" xfId="4405" xr:uid="{00000000-0005-0000-0000-0000FF020000}"/>
    <cellStyle name="Comma 7 2 3 5 2" xfId="10792" xr:uid="{00000000-0005-0000-0000-00002E040000}"/>
    <cellStyle name="Comma 7 2 3 5 3" xfId="18870" xr:uid="{00000000-0005-0000-0000-00002E040000}"/>
    <cellStyle name="Comma 7 2 3 6" xfId="7606" xr:uid="{00000000-0005-0000-0000-00002F040000}"/>
    <cellStyle name="Comma 7 2 3 6 2" xfId="15684" xr:uid="{00000000-0005-0000-0000-00002F040000}"/>
    <cellStyle name="Comma 7 2 3 7" xfId="12138" xr:uid="{00000000-0005-0000-0000-000030040000}"/>
    <cellStyle name="Comma 7 2 3 7 2" xfId="20213" xr:uid="{00000000-0005-0000-0000-000030040000}"/>
    <cellStyle name="Comma 7 2 3 8" xfId="13532" xr:uid="{00000000-0005-0000-0000-000031040000}"/>
    <cellStyle name="Comma 7 2 3 8 2" xfId="21529" xr:uid="{00000000-0005-0000-0000-000031040000}"/>
    <cellStyle name="Comma 7 2 3 9" xfId="5996" xr:uid="{00000000-0005-0000-0000-000020040000}"/>
    <cellStyle name="Comma 7 2 4" xfId="1124" xr:uid="{00000000-0005-0000-0000-000000030000}"/>
    <cellStyle name="Comma 7 2 4 2" xfId="1782" xr:uid="{00000000-0005-0000-0000-000001030000}"/>
    <cellStyle name="Comma 7 2 4 2 2" xfId="3432" xr:uid="{00000000-0005-0000-0000-000002030000}"/>
    <cellStyle name="Comma 7 2 4 2 2 2" xfId="9891" xr:uid="{00000000-0005-0000-0000-000034040000}"/>
    <cellStyle name="Comma 7 2 4 2 2 3" xfId="17969" xr:uid="{00000000-0005-0000-0000-000034040000}"/>
    <cellStyle name="Comma 7 2 4 2 3" xfId="5095" xr:uid="{00000000-0005-0000-0000-000003030000}"/>
    <cellStyle name="Comma 7 2 4 2 3 2" xfId="11482" xr:uid="{00000000-0005-0000-0000-000035040000}"/>
    <cellStyle name="Comma 7 2 4 2 3 3" xfId="19560" xr:uid="{00000000-0005-0000-0000-000035040000}"/>
    <cellStyle name="Comma 7 2 4 2 4" xfId="8296" xr:uid="{00000000-0005-0000-0000-000036040000}"/>
    <cellStyle name="Comma 7 2 4 2 4 2" xfId="16374" xr:uid="{00000000-0005-0000-0000-000036040000}"/>
    <cellStyle name="Comma 7 2 4 2 5" xfId="12901" xr:uid="{00000000-0005-0000-0000-000037040000}"/>
    <cellStyle name="Comma 7 2 4 2 5 2" xfId="20939" xr:uid="{00000000-0005-0000-0000-000037040000}"/>
    <cellStyle name="Comma 7 2 4 2 6" xfId="6686" xr:uid="{00000000-0005-0000-0000-000033040000}"/>
    <cellStyle name="Comma 7 2 4 2 7" xfId="14766" xr:uid="{00000000-0005-0000-0000-000033040000}"/>
    <cellStyle name="Comma 7 2 4 3" xfId="2309" xr:uid="{00000000-0005-0000-0000-000004030000}"/>
    <cellStyle name="Comma 7 2 4 3 2" xfId="3959" xr:uid="{00000000-0005-0000-0000-000005030000}"/>
    <cellStyle name="Comma 7 2 4 3 2 2" xfId="10418" xr:uid="{00000000-0005-0000-0000-000039040000}"/>
    <cellStyle name="Comma 7 2 4 3 2 3" xfId="18496" xr:uid="{00000000-0005-0000-0000-000039040000}"/>
    <cellStyle name="Comma 7 2 4 3 3" xfId="5622" xr:uid="{00000000-0005-0000-0000-000006030000}"/>
    <cellStyle name="Comma 7 2 4 3 3 2" xfId="12009" xr:uid="{00000000-0005-0000-0000-00003A040000}"/>
    <cellStyle name="Comma 7 2 4 3 3 3" xfId="20087" xr:uid="{00000000-0005-0000-0000-00003A040000}"/>
    <cellStyle name="Comma 7 2 4 3 4" xfId="8823" xr:uid="{00000000-0005-0000-0000-00003B040000}"/>
    <cellStyle name="Comma 7 2 4 3 4 2" xfId="16901" xr:uid="{00000000-0005-0000-0000-00003B040000}"/>
    <cellStyle name="Comma 7 2 4 3 5" xfId="7213" xr:uid="{00000000-0005-0000-0000-000038040000}"/>
    <cellStyle name="Comma 7 2 4 3 6" xfId="15293" xr:uid="{00000000-0005-0000-0000-000038040000}"/>
    <cellStyle name="Comma 7 2 4 4" xfId="2875" xr:uid="{00000000-0005-0000-0000-000007030000}"/>
    <cellStyle name="Comma 7 2 4 4 2" xfId="9364" xr:uid="{00000000-0005-0000-0000-00003C040000}"/>
    <cellStyle name="Comma 7 2 4 4 3" xfId="17442" xr:uid="{00000000-0005-0000-0000-00003C040000}"/>
    <cellStyle name="Comma 7 2 4 5" xfId="4568" xr:uid="{00000000-0005-0000-0000-000008030000}"/>
    <cellStyle name="Comma 7 2 4 5 2" xfId="10955" xr:uid="{00000000-0005-0000-0000-00003D040000}"/>
    <cellStyle name="Comma 7 2 4 5 3" xfId="19033" xr:uid="{00000000-0005-0000-0000-00003D040000}"/>
    <cellStyle name="Comma 7 2 4 6" xfId="7769" xr:uid="{00000000-0005-0000-0000-00003E040000}"/>
    <cellStyle name="Comma 7 2 4 6 2" xfId="15847" xr:uid="{00000000-0005-0000-0000-00003E040000}"/>
    <cellStyle name="Comma 7 2 4 7" xfId="12440" xr:uid="{00000000-0005-0000-0000-00003F040000}"/>
    <cellStyle name="Comma 7 2 4 7 2" xfId="20509" xr:uid="{00000000-0005-0000-0000-00003F040000}"/>
    <cellStyle name="Comma 7 2 4 8" xfId="6159" xr:uid="{00000000-0005-0000-0000-000032040000}"/>
    <cellStyle name="Comma 7 2 4 9" xfId="14239" xr:uid="{00000000-0005-0000-0000-000032040000}"/>
    <cellStyle name="Comma 7 2 5" xfId="1372" xr:uid="{00000000-0005-0000-0000-000009030000}"/>
    <cellStyle name="Comma 7 2 5 2" xfId="3021" xr:uid="{00000000-0005-0000-0000-00000A030000}"/>
    <cellStyle name="Comma 7 2 5 2 2" xfId="9480" xr:uid="{00000000-0005-0000-0000-000041040000}"/>
    <cellStyle name="Comma 7 2 5 2 3" xfId="17558" xr:uid="{00000000-0005-0000-0000-000041040000}"/>
    <cellStyle name="Comma 7 2 5 3" xfId="4684" xr:uid="{00000000-0005-0000-0000-00000B030000}"/>
    <cellStyle name="Comma 7 2 5 3 2" xfId="11071" xr:uid="{00000000-0005-0000-0000-000042040000}"/>
    <cellStyle name="Comma 7 2 5 3 3" xfId="19149" xr:uid="{00000000-0005-0000-0000-000042040000}"/>
    <cellStyle name="Comma 7 2 5 4" xfId="7885" xr:uid="{00000000-0005-0000-0000-000043040000}"/>
    <cellStyle name="Comma 7 2 5 4 2" xfId="15963" xr:uid="{00000000-0005-0000-0000-000043040000}"/>
    <cellStyle name="Comma 7 2 5 5" xfId="12902" xr:uid="{00000000-0005-0000-0000-000044040000}"/>
    <cellStyle name="Comma 7 2 5 5 2" xfId="20940" xr:uid="{00000000-0005-0000-0000-000044040000}"/>
    <cellStyle name="Comma 7 2 5 6" xfId="6275" xr:uid="{00000000-0005-0000-0000-000040040000}"/>
    <cellStyle name="Comma 7 2 5 7" xfId="14355" xr:uid="{00000000-0005-0000-0000-000040040000}"/>
    <cellStyle name="Comma 7 2 6" xfId="1898" xr:uid="{00000000-0005-0000-0000-00000C030000}"/>
    <cellStyle name="Comma 7 2 6 2" xfId="3548" xr:uid="{00000000-0005-0000-0000-00000D030000}"/>
    <cellStyle name="Comma 7 2 6 2 2" xfId="10007" xr:uid="{00000000-0005-0000-0000-000046040000}"/>
    <cellStyle name="Comma 7 2 6 2 3" xfId="18085" xr:uid="{00000000-0005-0000-0000-000046040000}"/>
    <cellStyle name="Comma 7 2 6 3" xfId="5211" xr:uid="{00000000-0005-0000-0000-00000E030000}"/>
    <cellStyle name="Comma 7 2 6 3 2" xfId="11598" xr:uid="{00000000-0005-0000-0000-000047040000}"/>
    <cellStyle name="Comma 7 2 6 3 3" xfId="19676" xr:uid="{00000000-0005-0000-0000-000047040000}"/>
    <cellStyle name="Comma 7 2 6 4" xfId="8412" xr:uid="{00000000-0005-0000-0000-000048040000}"/>
    <cellStyle name="Comma 7 2 6 4 2" xfId="16490" xr:uid="{00000000-0005-0000-0000-000048040000}"/>
    <cellStyle name="Comma 7 2 6 5" xfId="12677" xr:uid="{00000000-0005-0000-0000-000049040000}"/>
    <cellStyle name="Comma 7 2 6 5 2" xfId="20741" xr:uid="{00000000-0005-0000-0000-000049040000}"/>
    <cellStyle name="Comma 7 2 6 6" xfId="6802" xr:uid="{00000000-0005-0000-0000-000045040000}"/>
    <cellStyle name="Comma 7 2 6 7" xfId="14882" xr:uid="{00000000-0005-0000-0000-000045040000}"/>
    <cellStyle name="Comma 7 2 7" xfId="2431" xr:uid="{00000000-0005-0000-0000-00000F030000}"/>
    <cellStyle name="Comma 7 2 7 2" xfId="8945" xr:uid="{00000000-0005-0000-0000-00004A040000}"/>
    <cellStyle name="Comma 7 2 7 3" xfId="17023" xr:uid="{00000000-0005-0000-0000-00004A040000}"/>
    <cellStyle name="Comma 7 2 8" xfId="4157" xr:uid="{00000000-0005-0000-0000-000010030000}"/>
    <cellStyle name="Comma 7 2 8 2" xfId="10544" xr:uid="{00000000-0005-0000-0000-00004B040000}"/>
    <cellStyle name="Comma 7 2 8 3" xfId="18622" xr:uid="{00000000-0005-0000-0000-00004B040000}"/>
    <cellStyle name="Comma 7 2 9" xfId="7358" xr:uid="{00000000-0005-0000-0000-00004C040000}"/>
    <cellStyle name="Comma 7 2 9 2" xfId="15436" xr:uid="{00000000-0005-0000-0000-00004C040000}"/>
    <cellStyle name="Comma 7 3" xfId="369" xr:uid="{00000000-0005-0000-0000-000070010000}"/>
    <cellStyle name="Comma 7 3 10" xfId="13533" xr:uid="{00000000-0005-0000-0000-00004E040000}"/>
    <cellStyle name="Comma 7 3 10 2" xfId="21530" xr:uid="{00000000-0005-0000-0000-00004E040000}"/>
    <cellStyle name="Comma 7 3 11" xfId="5750" xr:uid="{00000000-0005-0000-0000-00004D040000}"/>
    <cellStyle name="Comma 7 3 12" xfId="13830" xr:uid="{00000000-0005-0000-0000-00004D040000}"/>
    <cellStyle name="Comma 7 3 2" xfId="370" xr:uid="{00000000-0005-0000-0000-000071010000}"/>
    <cellStyle name="Comma 7 3 2 10" xfId="5964" xr:uid="{00000000-0005-0000-0000-00004F040000}"/>
    <cellStyle name="Comma 7 3 2 11" xfId="14044" xr:uid="{00000000-0005-0000-0000-00004F040000}"/>
    <cellStyle name="Comma 7 3 2 2" xfId="1134" xr:uid="{00000000-0005-0000-0000-000013030000}"/>
    <cellStyle name="Comma 7 3 2 2 2" xfId="1792" xr:uid="{00000000-0005-0000-0000-000014030000}"/>
    <cellStyle name="Comma 7 3 2 2 2 2" xfId="3442" xr:uid="{00000000-0005-0000-0000-000015030000}"/>
    <cellStyle name="Comma 7 3 2 2 2 2 2" xfId="9901" xr:uid="{00000000-0005-0000-0000-000052040000}"/>
    <cellStyle name="Comma 7 3 2 2 2 2 3" xfId="17979" xr:uid="{00000000-0005-0000-0000-000052040000}"/>
    <cellStyle name="Comma 7 3 2 2 2 3" xfId="5105" xr:uid="{00000000-0005-0000-0000-000016030000}"/>
    <cellStyle name="Comma 7 3 2 2 2 3 2" xfId="11492" xr:uid="{00000000-0005-0000-0000-000053040000}"/>
    <cellStyle name="Comma 7 3 2 2 2 3 3" xfId="19570" xr:uid="{00000000-0005-0000-0000-000053040000}"/>
    <cellStyle name="Comma 7 3 2 2 2 4" xfId="8306" xr:uid="{00000000-0005-0000-0000-000054040000}"/>
    <cellStyle name="Comma 7 3 2 2 2 4 2" xfId="16384" xr:uid="{00000000-0005-0000-0000-000054040000}"/>
    <cellStyle name="Comma 7 3 2 2 2 5" xfId="12904" xr:uid="{00000000-0005-0000-0000-000055040000}"/>
    <cellStyle name="Comma 7 3 2 2 2 5 2" xfId="20942" xr:uid="{00000000-0005-0000-0000-000055040000}"/>
    <cellStyle name="Comma 7 3 2 2 2 6" xfId="6696" xr:uid="{00000000-0005-0000-0000-000051040000}"/>
    <cellStyle name="Comma 7 3 2 2 2 7" xfId="14776" xr:uid="{00000000-0005-0000-0000-000051040000}"/>
    <cellStyle name="Comma 7 3 2 2 3" xfId="2319" xr:uid="{00000000-0005-0000-0000-000017030000}"/>
    <cellStyle name="Comma 7 3 2 2 3 2" xfId="3969" xr:uid="{00000000-0005-0000-0000-000018030000}"/>
    <cellStyle name="Comma 7 3 2 2 3 2 2" xfId="10428" xr:uid="{00000000-0005-0000-0000-000057040000}"/>
    <cellStyle name="Comma 7 3 2 2 3 2 3" xfId="18506" xr:uid="{00000000-0005-0000-0000-000057040000}"/>
    <cellStyle name="Comma 7 3 2 2 3 3" xfId="5632" xr:uid="{00000000-0005-0000-0000-000019030000}"/>
    <cellStyle name="Comma 7 3 2 2 3 3 2" xfId="12019" xr:uid="{00000000-0005-0000-0000-000058040000}"/>
    <cellStyle name="Comma 7 3 2 2 3 3 3" xfId="20097" xr:uid="{00000000-0005-0000-0000-000058040000}"/>
    <cellStyle name="Comma 7 3 2 2 3 4" xfId="8833" xr:uid="{00000000-0005-0000-0000-000059040000}"/>
    <cellStyle name="Comma 7 3 2 2 3 4 2" xfId="16911" xr:uid="{00000000-0005-0000-0000-000059040000}"/>
    <cellStyle name="Comma 7 3 2 2 3 5" xfId="7223" xr:uid="{00000000-0005-0000-0000-000056040000}"/>
    <cellStyle name="Comma 7 3 2 2 3 6" xfId="15303" xr:uid="{00000000-0005-0000-0000-000056040000}"/>
    <cellStyle name="Comma 7 3 2 2 4" xfId="2885" xr:uid="{00000000-0005-0000-0000-00001A030000}"/>
    <cellStyle name="Comma 7 3 2 2 4 2" xfId="9374" xr:uid="{00000000-0005-0000-0000-00005A040000}"/>
    <cellStyle name="Comma 7 3 2 2 4 3" xfId="17452" xr:uid="{00000000-0005-0000-0000-00005A040000}"/>
    <cellStyle name="Comma 7 3 2 2 5" xfId="4578" xr:uid="{00000000-0005-0000-0000-00001B030000}"/>
    <cellStyle name="Comma 7 3 2 2 5 2" xfId="10965" xr:uid="{00000000-0005-0000-0000-00005B040000}"/>
    <cellStyle name="Comma 7 3 2 2 5 3" xfId="19043" xr:uid="{00000000-0005-0000-0000-00005B040000}"/>
    <cellStyle name="Comma 7 3 2 2 6" xfId="7779" xr:uid="{00000000-0005-0000-0000-00005C040000}"/>
    <cellStyle name="Comma 7 3 2 2 6 2" xfId="15857" xr:uid="{00000000-0005-0000-0000-00005C040000}"/>
    <cellStyle name="Comma 7 3 2 2 7" xfId="12445" xr:uid="{00000000-0005-0000-0000-00005D040000}"/>
    <cellStyle name="Comma 7 3 2 2 7 2" xfId="20514" xr:uid="{00000000-0005-0000-0000-00005D040000}"/>
    <cellStyle name="Comma 7 3 2 2 8" xfId="6169" xr:uid="{00000000-0005-0000-0000-000050040000}"/>
    <cellStyle name="Comma 7 3 2 2 9" xfId="14249" xr:uid="{00000000-0005-0000-0000-000050040000}"/>
    <cellStyle name="Comma 7 3 2 3" xfId="1588" xr:uid="{00000000-0005-0000-0000-00001C030000}"/>
    <cellStyle name="Comma 7 3 2 3 2" xfId="3237" xr:uid="{00000000-0005-0000-0000-00001D030000}"/>
    <cellStyle name="Comma 7 3 2 3 2 2" xfId="9696" xr:uid="{00000000-0005-0000-0000-00005F040000}"/>
    <cellStyle name="Comma 7 3 2 3 2 3" xfId="17774" xr:uid="{00000000-0005-0000-0000-00005F040000}"/>
    <cellStyle name="Comma 7 3 2 3 3" xfId="4900" xr:uid="{00000000-0005-0000-0000-00001E030000}"/>
    <cellStyle name="Comma 7 3 2 3 3 2" xfId="11287" xr:uid="{00000000-0005-0000-0000-000060040000}"/>
    <cellStyle name="Comma 7 3 2 3 3 3" xfId="19365" xr:uid="{00000000-0005-0000-0000-000060040000}"/>
    <cellStyle name="Comma 7 3 2 3 4" xfId="8101" xr:uid="{00000000-0005-0000-0000-000061040000}"/>
    <cellStyle name="Comma 7 3 2 3 4 2" xfId="16179" xr:uid="{00000000-0005-0000-0000-000061040000}"/>
    <cellStyle name="Comma 7 3 2 3 5" xfId="12905" xr:uid="{00000000-0005-0000-0000-000062040000}"/>
    <cellStyle name="Comma 7 3 2 3 5 2" xfId="20943" xr:uid="{00000000-0005-0000-0000-000062040000}"/>
    <cellStyle name="Comma 7 3 2 3 6" xfId="6491" xr:uid="{00000000-0005-0000-0000-00005E040000}"/>
    <cellStyle name="Comma 7 3 2 3 7" xfId="14571" xr:uid="{00000000-0005-0000-0000-00005E040000}"/>
    <cellStyle name="Comma 7 3 2 4" xfId="2114" xr:uid="{00000000-0005-0000-0000-00001F030000}"/>
    <cellStyle name="Comma 7 3 2 4 2" xfId="3764" xr:uid="{00000000-0005-0000-0000-000020030000}"/>
    <cellStyle name="Comma 7 3 2 4 2 2" xfId="10223" xr:uid="{00000000-0005-0000-0000-000064040000}"/>
    <cellStyle name="Comma 7 3 2 4 2 3" xfId="18301" xr:uid="{00000000-0005-0000-0000-000064040000}"/>
    <cellStyle name="Comma 7 3 2 4 3" xfId="5427" xr:uid="{00000000-0005-0000-0000-000021030000}"/>
    <cellStyle name="Comma 7 3 2 4 3 2" xfId="11814" xr:uid="{00000000-0005-0000-0000-000065040000}"/>
    <cellStyle name="Comma 7 3 2 4 3 3" xfId="19892" xr:uid="{00000000-0005-0000-0000-000065040000}"/>
    <cellStyle name="Comma 7 3 2 4 4" xfId="8628" xr:uid="{00000000-0005-0000-0000-000066040000}"/>
    <cellStyle name="Comma 7 3 2 4 4 2" xfId="16706" xr:uid="{00000000-0005-0000-0000-000066040000}"/>
    <cellStyle name="Comma 7 3 2 4 5" xfId="12903" xr:uid="{00000000-0005-0000-0000-000067040000}"/>
    <cellStyle name="Comma 7 3 2 4 5 2" xfId="20941" xr:uid="{00000000-0005-0000-0000-000067040000}"/>
    <cellStyle name="Comma 7 3 2 4 6" xfId="7018" xr:uid="{00000000-0005-0000-0000-000063040000}"/>
    <cellStyle name="Comma 7 3 2 4 7" xfId="15098" xr:uid="{00000000-0005-0000-0000-000063040000}"/>
    <cellStyle name="Comma 7 3 2 5" xfId="2436" xr:uid="{00000000-0005-0000-0000-000022030000}"/>
    <cellStyle name="Comma 7 3 2 5 2" xfId="8950" xr:uid="{00000000-0005-0000-0000-000068040000}"/>
    <cellStyle name="Comma 7 3 2 5 3" xfId="17028" xr:uid="{00000000-0005-0000-0000-000068040000}"/>
    <cellStyle name="Comma 7 3 2 6" xfId="4373" xr:uid="{00000000-0005-0000-0000-000023030000}"/>
    <cellStyle name="Comma 7 3 2 6 2" xfId="10760" xr:uid="{00000000-0005-0000-0000-000069040000}"/>
    <cellStyle name="Comma 7 3 2 6 3" xfId="18838" xr:uid="{00000000-0005-0000-0000-000069040000}"/>
    <cellStyle name="Comma 7 3 2 7" xfId="7574" xr:uid="{00000000-0005-0000-0000-00006A040000}"/>
    <cellStyle name="Comma 7 3 2 7 2" xfId="15652" xr:uid="{00000000-0005-0000-0000-00006A040000}"/>
    <cellStyle name="Comma 7 3 2 8" xfId="12140" xr:uid="{00000000-0005-0000-0000-00006B040000}"/>
    <cellStyle name="Comma 7 3 2 8 2" xfId="20215" xr:uid="{00000000-0005-0000-0000-00006B040000}"/>
    <cellStyle name="Comma 7 3 2 9" xfId="13534" xr:uid="{00000000-0005-0000-0000-00006C040000}"/>
    <cellStyle name="Comma 7 3 2 9 2" xfId="21531" xr:uid="{00000000-0005-0000-0000-00006C040000}"/>
    <cellStyle name="Comma 7 3 3" xfId="985" xr:uid="{00000000-0005-0000-0000-000024030000}"/>
    <cellStyle name="Comma 7 3 3 2" xfId="1622" xr:uid="{00000000-0005-0000-0000-000025030000}"/>
    <cellStyle name="Comma 7 3 3 2 2" xfId="3271" xr:uid="{00000000-0005-0000-0000-000026030000}"/>
    <cellStyle name="Comma 7 3 3 2 2 2" xfId="12907" xr:uid="{00000000-0005-0000-0000-000070040000}"/>
    <cellStyle name="Comma 7 3 3 2 2 2 2" xfId="20945" xr:uid="{00000000-0005-0000-0000-000070040000}"/>
    <cellStyle name="Comma 7 3 3 2 2 3" xfId="9730" xr:uid="{00000000-0005-0000-0000-00006F040000}"/>
    <cellStyle name="Comma 7 3 3 2 2 4" xfId="17808" xr:uid="{00000000-0005-0000-0000-00006F040000}"/>
    <cellStyle name="Comma 7 3 3 2 3" xfId="4934" xr:uid="{00000000-0005-0000-0000-000027030000}"/>
    <cellStyle name="Comma 7 3 3 2 3 2" xfId="11321" xr:uid="{00000000-0005-0000-0000-000071040000}"/>
    <cellStyle name="Comma 7 3 3 2 3 3" xfId="19399" xr:uid="{00000000-0005-0000-0000-000071040000}"/>
    <cellStyle name="Comma 7 3 3 2 4" xfId="8135" xr:uid="{00000000-0005-0000-0000-000072040000}"/>
    <cellStyle name="Comma 7 3 3 2 4 2" xfId="16213" xr:uid="{00000000-0005-0000-0000-000072040000}"/>
    <cellStyle name="Comma 7 3 3 2 5" xfId="12446" xr:uid="{00000000-0005-0000-0000-000073040000}"/>
    <cellStyle name="Comma 7 3 3 2 5 2" xfId="20515" xr:uid="{00000000-0005-0000-0000-000073040000}"/>
    <cellStyle name="Comma 7 3 3 2 6" xfId="6525" xr:uid="{00000000-0005-0000-0000-00006E040000}"/>
    <cellStyle name="Comma 7 3 3 2 7" xfId="14605" xr:uid="{00000000-0005-0000-0000-00006E040000}"/>
    <cellStyle name="Comma 7 3 3 3" xfId="2148" xr:uid="{00000000-0005-0000-0000-000028030000}"/>
    <cellStyle name="Comma 7 3 3 3 2" xfId="3798" xr:uid="{00000000-0005-0000-0000-000029030000}"/>
    <cellStyle name="Comma 7 3 3 3 2 2" xfId="10257" xr:uid="{00000000-0005-0000-0000-000075040000}"/>
    <cellStyle name="Comma 7 3 3 3 2 3" xfId="18335" xr:uid="{00000000-0005-0000-0000-000075040000}"/>
    <cellStyle name="Comma 7 3 3 3 3" xfId="5461" xr:uid="{00000000-0005-0000-0000-00002A030000}"/>
    <cellStyle name="Comma 7 3 3 3 3 2" xfId="11848" xr:uid="{00000000-0005-0000-0000-000076040000}"/>
    <cellStyle name="Comma 7 3 3 3 3 3" xfId="19926" xr:uid="{00000000-0005-0000-0000-000076040000}"/>
    <cellStyle name="Comma 7 3 3 3 4" xfId="8662" xr:uid="{00000000-0005-0000-0000-000077040000}"/>
    <cellStyle name="Comma 7 3 3 3 4 2" xfId="16740" xr:uid="{00000000-0005-0000-0000-000077040000}"/>
    <cellStyle name="Comma 7 3 3 3 5" xfId="12908" xr:uid="{00000000-0005-0000-0000-000078040000}"/>
    <cellStyle name="Comma 7 3 3 3 5 2" xfId="20946" xr:uid="{00000000-0005-0000-0000-000078040000}"/>
    <cellStyle name="Comma 7 3 3 3 6" xfId="7052" xr:uid="{00000000-0005-0000-0000-000074040000}"/>
    <cellStyle name="Comma 7 3 3 3 7" xfId="15132" xr:uid="{00000000-0005-0000-0000-000074040000}"/>
    <cellStyle name="Comma 7 3 3 4" xfId="2750" xr:uid="{00000000-0005-0000-0000-00002B030000}"/>
    <cellStyle name="Comma 7 3 3 4 2" xfId="12906" xr:uid="{00000000-0005-0000-0000-00007A040000}"/>
    <cellStyle name="Comma 7 3 3 4 2 2" xfId="20944" xr:uid="{00000000-0005-0000-0000-00007A040000}"/>
    <cellStyle name="Comma 7 3 3 4 3" xfId="9239" xr:uid="{00000000-0005-0000-0000-000079040000}"/>
    <cellStyle name="Comma 7 3 3 4 4" xfId="17317" xr:uid="{00000000-0005-0000-0000-000079040000}"/>
    <cellStyle name="Comma 7 3 3 5" xfId="4407" xr:uid="{00000000-0005-0000-0000-00002C030000}"/>
    <cellStyle name="Comma 7 3 3 5 2" xfId="10794" xr:uid="{00000000-0005-0000-0000-00007B040000}"/>
    <cellStyle name="Comma 7 3 3 5 3" xfId="18872" xr:uid="{00000000-0005-0000-0000-00007B040000}"/>
    <cellStyle name="Comma 7 3 3 6" xfId="7608" xr:uid="{00000000-0005-0000-0000-00007C040000}"/>
    <cellStyle name="Comma 7 3 3 6 2" xfId="15686" xr:uid="{00000000-0005-0000-0000-00007C040000}"/>
    <cellStyle name="Comma 7 3 3 7" xfId="12397" xr:uid="{00000000-0005-0000-0000-00007D040000}"/>
    <cellStyle name="Comma 7 3 3 7 2" xfId="20468" xr:uid="{00000000-0005-0000-0000-00007D040000}"/>
    <cellStyle name="Comma 7 3 3 8" xfId="5998" xr:uid="{00000000-0005-0000-0000-00006D040000}"/>
    <cellStyle name="Comma 7 3 3 9" xfId="14078" xr:uid="{00000000-0005-0000-0000-00006D040000}"/>
    <cellStyle name="Comma 7 3 4" xfId="1374" xr:uid="{00000000-0005-0000-0000-00002D030000}"/>
    <cellStyle name="Comma 7 3 4 2" xfId="3023" xr:uid="{00000000-0005-0000-0000-00002E030000}"/>
    <cellStyle name="Comma 7 3 4 2 2" xfId="12909" xr:uid="{00000000-0005-0000-0000-000080040000}"/>
    <cellStyle name="Comma 7 3 4 2 2 2" xfId="20947" xr:uid="{00000000-0005-0000-0000-000080040000}"/>
    <cellStyle name="Comma 7 3 4 2 3" xfId="9482" xr:uid="{00000000-0005-0000-0000-00007F040000}"/>
    <cellStyle name="Comma 7 3 4 2 4" xfId="17560" xr:uid="{00000000-0005-0000-0000-00007F040000}"/>
    <cellStyle name="Comma 7 3 4 3" xfId="4686" xr:uid="{00000000-0005-0000-0000-00002F030000}"/>
    <cellStyle name="Comma 7 3 4 3 2" xfId="11073" xr:uid="{00000000-0005-0000-0000-000081040000}"/>
    <cellStyle name="Comma 7 3 4 3 3" xfId="19151" xr:uid="{00000000-0005-0000-0000-000081040000}"/>
    <cellStyle name="Comma 7 3 4 4" xfId="7887" xr:uid="{00000000-0005-0000-0000-000082040000}"/>
    <cellStyle name="Comma 7 3 4 4 2" xfId="15965" xr:uid="{00000000-0005-0000-0000-000082040000}"/>
    <cellStyle name="Comma 7 3 4 5" xfId="12444" xr:uid="{00000000-0005-0000-0000-000083040000}"/>
    <cellStyle name="Comma 7 3 4 5 2" xfId="20513" xr:uid="{00000000-0005-0000-0000-000083040000}"/>
    <cellStyle name="Comma 7 3 4 6" xfId="6277" xr:uid="{00000000-0005-0000-0000-00007E040000}"/>
    <cellStyle name="Comma 7 3 4 7" xfId="14357" xr:uid="{00000000-0005-0000-0000-00007E040000}"/>
    <cellStyle name="Comma 7 3 5" xfId="1900" xr:uid="{00000000-0005-0000-0000-000030030000}"/>
    <cellStyle name="Comma 7 3 5 2" xfId="3550" xr:uid="{00000000-0005-0000-0000-000031030000}"/>
    <cellStyle name="Comma 7 3 5 2 2" xfId="10009" xr:uid="{00000000-0005-0000-0000-000085040000}"/>
    <cellStyle name="Comma 7 3 5 2 3" xfId="18087" xr:uid="{00000000-0005-0000-0000-000085040000}"/>
    <cellStyle name="Comma 7 3 5 3" xfId="5213" xr:uid="{00000000-0005-0000-0000-000032030000}"/>
    <cellStyle name="Comma 7 3 5 3 2" xfId="11600" xr:uid="{00000000-0005-0000-0000-000086040000}"/>
    <cellStyle name="Comma 7 3 5 3 3" xfId="19678" xr:uid="{00000000-0005-0000-0000-000086040000}"/>
    <cellStyle name="Comma 7 3 5 4" xfId="8414" xr:uid="{00000000-0005-0000-0000-000087040000}"/>
    <cellStyle name="Comma 7 3 5 4 2" xfId="16492" xr:uid="{00000000-0005-0000-0000-000087040000}"/>
    <cellStyle name="Comma 7 3 5 5" xfId="12910" xr:uid="{00000000-0005-0000-0000-000088040000}"/>
    <cellStyle name="Comma 7 3 5 5 2" xfId="20948" xr:uid="{00000000-0005-0000-0000-000088040000}"/>
    <cellStyle name="Comma 7 3 5 6" xfId="6804" xr:uid="{00000000-0005-0000-0000-000084040000}"/>
    <cellStyle name="Comma 7 3 5 7" xfId="14884" xr:uid="{00000000-0005-0000-0000-000084040000}"/>
    <cellStyle name="Comma 7 3 6" xfId="2435" xr:uid="{00000000-0005-0000-0000-000033030000}"/>
    <cellStyle name="Comma 7 3 6 2" xfId="12679" xr:uid="{00000000-0005-0000-0000-00008A040000}"/>
    <cellStyle name="Comma 7 3 6 2 2" xfId="20743" xr:uid="{00000000-0005-0000-0000-00008A040000}"/>
    <cellStyle name="Comma 7 3 6 3" xfId="8949" xr:uid="{00000000-0005-0000-0000-000089040000}"/>
    <cellStyle name="Comma 7 3 6 4" xfId="17027" xr:uid="{00000000-0005-0000-0000-000089040000}"/>
    <cellStyle name="Comma 7 3 7" xfId="4159" xr:uid="{00000000-0005-0000-0000-000034030000}"/>
    <cellStyle name="Comma 7 3 7 2" xfId="10546" xr:uid="{00000000-0005-0000-0000-00008B040000}"/>
    <cellStyle name="Comma 7 3 7 3" xfId="18624" xr:uid="{00000000-0005-0000-0000-00008B040000}"/>
    <cellStyle name="Comma 7 3 8" xfId="7360" xr:uid="{00000000-0005-0000-0000-00008C040000}"/>
    <cellStyle name="Comma 7 3 8 2" xfId="15438" xr:uid="{00000000-0005-0000-0000-00008C040000}"/>
    <cellStyle name="Comma 7 3 9" xfId="12139" xr:uid="{00000000-0005-0000-0000-00008D040000}"/>
    <cellStyle name="Comma 7 3 9 2" xfId="20214" xr:uid="{00000000-0005-0000-0000-00008D040000}"/>
    <cellStyle name="Comma 7 4" xfId="371" xr:uid="{00000000-0005-0000-0000-000072010000}"/>
    <cellStyle name="Comma 7 4 10" xfId="13535" xr:uid="{00000000-0005-0000-0000-00008F040000}"/>
    <cellStyle name="Comma 7 4 10 2" xfId="21532" xr:uid="{00000000-0005-0000-0000-00008F040000}"/>
    <cellStyle name="Comma 7 4 11" xfId="5751" xr:uid="{00000000-0005-0000-0000-00008E040000}"/>
    <cellStyle name="Comma 7 4 12" xfId="13831" xr:uid="{00000000-0005-0000-0000-00008E040000}"/>
    <cellStyle name="Comma 7 4 2" xfId="372" xr:uid="{00000000-0005-0000-0000-000073010000}"/>
    <cellStyle name="Comma 7 4 2 10" xfId="5944" xr:uid="{00000000-0005-0000-0000-000090040000}"/>
    <cellStyle name="Comma 7 4 2 11" xfId="14024" xr:uid="{00000000-0005-0000-0000-000090040000}"/>
    <cellStyle name="Comma 7 4 2 2" xfId="1135" xr:uid="{00000000-0005-0000-0000-000037030000}"/>
    <cellStyle name="Comma 7 4 2 2 2" xfId="1793" xr:uid="{00000000-0005-0000-0000-000038030000}"/>
    <cellStyle name="Comma 7 4 2 2 2 2" xfId="3443" xr:uid="{00000000-0005-0000-0000-000039030000}"/>
    <cellStyle name="Comma 7 4 2 2 2 2 2" xfId="9902" xr:uid="{00000000-0005-0000-0000-000093040000}"/>
    <cellStyle name="Comma 7 4 2 2 2 2 3" xfId="17980" xr:uid="{00000000-0005-0000-0000-000093040000}"/>
    <cellStyle name="Comma 7 4 2 2 2 3" xfId="5106" xr:uid="{00000000-0005-0000-0000-00003A030000}"/>
    <cellStyle name="Comma 7 4 2 2 2 3 2" xfId="11493" xr:uid="{00000000-0005-0000-0000-000094040000}"/>
    <cellStyle name="Comma 7 4 2 2 2 3 3" xfId="19571" xr:uid="{00000000-0005-0000-0000-000094040000}"/>
    <cellStyle name="Comma 7 4 2 2 2 4" xfId="8307" xr:uid="{00000000-0005-0000-0000-000095040000}"/>
    <cellStyle name="Comma 7 4 2 2 2 4 2" xfId="16385" xr:uid="{00000000-0005-0000-0000-000095040000}"/>
    <cellStyle name="Comma 7 4 2 2 2 5" xfId="12912" xr:uid="{00000000-0005-0000-0000-000096040000}"/>
    <cellStyle name="Comma 7 4 2 2 2 5 2" xfId="20950" xr:uid="{00000000-0005-0000-0000-000096040000}"/>
    <cellStyle name="Comma 7 4 2 2 2 6" xfId="6697" xr:uid="{00000000-0005-0000-0000-000092040000}"/>
    <cellStyle name="Comma 7 4 2 2 2 7" xfId="14777" xr:uid="{00000000-0005-0000-0000-000092040000}"/>
    <cellStyle name="Comma 7 4 2 2 3" xfId="2320" xr:uid="{00000000-0005-0000-0000-00003B030000}"/>
    <cellStyle name="Comma 7 4 2 2 3 2" xfId="3970" xr:uid="{00000000-0005-0000-0000-00003C030000}"/>
    <cellStyle name="Comma 7 4 2 2 3 2 2" xfId="10429" xr:uid="{00000000-0005-0000-0000-000098040000}"/>
    <cellStyle name="Comma 7 4 2 2 3 2 3" xfId="18507" xr:uid="{00000000-0005-0000-0000-000098040000}"/>
    <cellStyle name="Comma 7 4 2 2 3 3" xfId="5633" xr:uid="{00000000-0005-0000-0000-00003D030000}"/>
    <cellStyle name="Comma 7 4 2 2 3 3 2" xfId="12020" xr:uid="{00000000-0005-0000-0000-000099040000}"/>
    <cellStyle name="Comma 7 4 2 2 3 3 3" xfId="20098" xr:uid="{00000000-0005-0000-0000-000099040000}"/>
    <cellStyle name="Comma 7 4 2 2 3 4" xfId="8834" xr:uid="{00000000-0005-0000-0000-00009A040000}"/>
    <cellStyle name="Comma 7 4 2 2 3 4 2" xfId="16912" xr:uid="{00000000-0005-0000-0000-00009A040000}"/>
    <cellStyle name="Comma 7 4 2 2 3 5" xfId="7224" xr:uid="{00000000-0005-0000-0000-000097040000}"/>
    <cellStyle name="Comma 7 4 2 2 3 6" xfId="15304" xr:uid="{00000000-0005-0000-0000-000097040000}"/>
    <cellStyle name="Comma 7 4 2 2 4" xfId="2886" xr:uid="{00000000-0005-0000-0000-00003E030000}"/>
    <cellStyle name="Comma 7 4 2 2 4 2" xfId="9375" xr:uid="{00000000-0005-0000-0000-00009B040000}"/>
    <cellStyle name="Comma 7 4 2 2 4 3" xfId="17453" xr:uid="{00000000-0005-0000-0000-00009B040000}"/>
    <cellStyle name="Comma 7 4 2 2 5" xfId="4579" xr:uid="{00000000-0005-0000-0000-00003F030000}"/>
    <cellStyle name="Comma 7 4 2 2 5 2" xfId="10966" xr:uid="{00000000-0005-0000-0000-00009C040000}"/>
    <cellStyle name="Comma 7 4 2 2 5 3" xfId="19044" xr:uid="{00000000-0005-0000-0000-00009C040000}"/>
    <cellStyle name="Comma 7 4 2 2 6" xfId="7780" xr:uid="{00000000-0005-0000-0000-00009D040000}"/>
    <cellStyle name="Comma 7 4 2 2 6 2" xfId="15858" xr:uid="{00000000-0005-0000-0000-00009D040000}"/>
    <cellStyle name="Comma 7 4 2 2 7" xfId="12448" xr:uid="{00000000-0005-0000-0000-00009E040000}"/>
    <cellStyle name="Comma 7 4 2 2 7 2" xfId="20517" xr:uid="{00000000-0005-0000-0000-00009E040000}"/>
    <cellStyle name="Comma 7 4 2 2 8" xfId="6170" xr:uid="{00000000-0005-0000-0000-000091040000}"/>
    <cellStyle name="Comma 7 4 2 2 9" xfId="14250" xr:uid="{00000000-0005-0000-0000-000091040000}"/>
    <cellStyle name="Comma 7 4 2 3" xfId="1568" xr:uid="{00000000-0005-0000-0000-000040030000}"/>
    <cellStyle name="Comma 7 4 2 3 2" xfId="3217" xr:uid="{00000000-0005-0000-0000-000041030000}"/>
    <cellStyle name="Comma 7 4 2 3 2 2" xfId="9676" xr:uid="{00000000-0005-0000-0000-0000A0040000}"/>
    <cellStyle name="Comma 7 4 2 3 2 3" xfId="17754" xr:uid="{00000000-0005-0000-0000-0000A0040000}"/>
    <cellStyle name="Comma 7 4 2 3 3" xfId="4880" xr:uid="{00000000-0005-0000-0000-000042030000}"/>
    <cellStyle name="Comma 7 4 2 3 3 2" xfId="11267" xr:uid="{00000000-0005-0000-0000-0000A1040000}"/>
    <cellStyle name="Comma 7 4 2 3 3 3" xfId="19345" xr:uid="{00000000-0005-0000-0000-0000A1040000}"/>
    <cellStyle name="Comma 7 4 2 3 4" xfId="8081" xr:uid="{00000000-0005-0000-0000-0000A2040000}"/>
    <cellStyle name="Comma 7 4 2 3 4 2" xfId="16159" xr:uid="{00000000-0005-0000-0000-0000A2040000}"/>
    <cellStyle name="Comma 7 4 2 3 5" xfId="12913" xr:uid="{00000000-0005-0000-0000-0000A3040000}"/>
    <cellStyle name="Comma 7 4 2 3 5 2" xfId="20951" xr:uid="{00000000-0005-0000-0000-0000A3040000}"/>
    <cellStyle name="Comma 7 4 2 3 6" xfId="6471" xr:uid="{00000000-0005-0000-0000-00009F040000}"/>
    <cellStyle name="Comma 7 4 2 3 7" xfId="14551" xr:uid="{00000000-0005-0000-0000-00009F040000}"/>
    <cellStyle name="Comma 7 4 2 4" xfId="2094" xr:uid="{00000000-0005-0000-0000-000043030000}"/>
    <cellStyle name="Comma 7 4 2 4 2" xfId="3744" xr:uid="{00000000-0005-0000-0000-000044030000}"/>
    <cellStyle name="Comma 7 4 2 4 2 2" xfId="10203" xr:uid="{00000000-0005-0000-0000-0000A5040000}"/>
    <cellStyle name="Comma 7 4 2 4 2 3" xfId="18281" xr:uid="{00000000-0005-0000-0000-0000A5040000}"/>
    <cellStyle name="Comma 7 4 2 4 3" xfId="5407" xr:uid="{00000000-0005-0000-0000-000045030000}"/>
    <cellStyle name="Comma 7 4 2 4 3 2" xfId="11794" xr:uid="{00000000-0005-0000-0000-0000A6040000}"/>
    <cellStyle name="Comma 7 4 2 4 3 3" xfId="19872" xr:uid="{00000000-0005-0000-0000-0000A6040000}"/>
    <cellStyle name="Comma 7 4 2 4 4" xfId="8608" xr:uid="{00000000-0005-0000-0000-0000A7040000}"/>
    <cellStyle name="Comma 7 4 2 4 4 2" xfId="16686" xr:uid="{00000000-0005-0000-0000-0000A7040000}"/>
    <cellStyle name="Comma 7 4 2 4 5" xfId="12911" xr:uid="{00000000-0005-0000-0000-0000A8040000}"/>
    <cellStyle name="Comma 7 4 2 4 5 2" xfId="20949" xr:uid="{00000000-0005-0000-0000-0000A8040000}"/>
    <cellStyle name="Comma 7 4 2 4 6" xfId="6998" xr:uid="{00000000-0005-0000-0000-0000A4040000}"/>
    <cellStyle name="Comma 7 4 2 4 7" xfId="15078" xr:uid="{00000000-0005-0000-0000-0000A4040000}"/>
    <cellStyle name="Comma 7 4 2 5" xfId="2438" xr:uid="{00000000-0005-0000-0000-000046030000}"/>
    <cellStyle name="Comma 7 4 2 5 2" xfId="8952" xr:uid="{00000000-0005-0000-0000-0000A9040000}"/>
    <cellStyle name="Comma 7 4 2 5 3" xfId="17030" xr:uid="{00000000-0005-0000-0000-0000A9040000}"/>
    <cellStyle name="Comma 7 4 2 6" xfId="4353" xr:uid="{00000000-0005-0000-0000-000047030000}"/>
    <cellStyle name="Comma 7 4 2 6 2" xfId="10740" xr:uid="{00000000-0005-0000-0000-0000AA040000}"/>
    <cellStyle name="Comma 7 4 2 6 3" xfId="18818" xr:uid="{00000000-0005-0000-0000-0000AA040000}"/>
    <cellStyle name="Comma 7 4 2 7" xfId="7554" xr:uid="{00000000-0005-0000-0000-0000AB040000}"/>
    <cellStyle name="Comma 7 4 2 7 2" xfId="15632" xr:uid="{00000000-0005-0000-0000-0000AB040000}"/>
    <cellStyle name="Comma 7 4 2 8" xfId="12142" xr:uid="{00000000-0005-0000-0000-0000AC040000}"/>
    <cellStyle name="Comma 7 4 2 8 2" xfId="20217" xr:uid="{00000000-0005-0000-0000-0000AC040000}"/>
    <cellStyle name="Comma 7 4 2 9" xfId="13536" xr:uid="{00000000-0005-0000-0000-0000AD040000}"/>
    <cellStyle name="Comma 7 4 2 9 2" xfId="21533" xr:uid="{00000000-0005-0000-0000-0000AD040000}"/>
    <cellStyle name="Comma 7 4 3" xfId="986" xr:uid="{00000000-0005-0000-0000-000048030000}"/>
    <cellStyle name="Comma 7 4 3 2" xfId="1623" xr:uid="{00000000-0005-0000-0000-000049030000}"/>
    <cellStyle name="Comma 7 4 3 2 2" xfId="3272" xr:uid="{00000000-0005-0000-0000-00004A030000}"/>
    <cellStyle name="Comma 7 4 3 2 2 2" xfId="9731" xr:uid="{00000000-0005-0000-0000-0000B0040000}"/>
    <cellStyle name="Comma 7 4 3 2 2 3" xfId="17809" xr:uid="{00000000-0005-0000-0000-0000B0040000}"/>
    <cellStyle name="Comma 7 4 3 2 3" xfId="4935" xr:uid="{00000000-0005-0000-0000-00004B030000}"/>
    <cellStyle name="Comma 7 4 3 2 3 2" xfId="11322" xr:uid="{00000000-0005-0000-0000-0000B1040000}"/>
    <cellStyle name="Comma 7 4 3 2 3 3" xfId="19400" xr:uid="{00000000-0005-0000-0000-0000B1040000}"/>
    <cellStyle name="Comma 7 4 3 2 4" xfId="8136" xr:uid="{00000000-0005-0000-0000-0000B2040000}"/>
    <cellStyle name="Comma 7 4 3 2 4 2" xfId="16214" xr:uid="{00000000-0005-0000-0000-0000B2040000}"/>
    <cellStyle name="Comma 7 4 3 2 5" xfId="12914" xr:uid="{00000000-0005-0000-0000-0000B3040000}"/>
    <cellStyle name="Comma 7 4 3 2 5 2" xfId="20952" xr:uid="{00000000-0005-0000-0000-0000B3040000}"/>
    <cellStyle name="Comma 7 4 3 2 6" xfId="6526" xr:uid="{00000000-0005-0000-0000-0000AF040000}"/>
    <cellStyle name="Comma 7 4 3 2 7" xfId="14606" xr:uid="{00000000-0005-0000-0000-0000AF040000}"/>
    <cellStyle name="Comma 7 4 3 3" xfId="2149" xr:uid="{00000000-0005-0000-0000-00004C030000}"/>
    <cellStyle name="Comma 7 4 3 3 2" xfId="3799" xr:uid="{00000000-0005-0000-0000-00004D030000}"/>
    <cellStyle name="Comma 7 4 3 3 2 2" xfId="10258" xr:uid="{00000000-0005-0000-0000-0000B5040000}"/>
    <cellStyle name="Comma 7 4 3 3 2 3" xfId="18336" xr:uid="{00000000-0005-0000-0000-0000B5040000}"/>
    <cellStyle name="Comma 7 4 3 3 3" xfId="5462" xr:uid="{00000000-0005-0000-0000-00004E030000}"/>
    <cellStyle name="Comma 7 4 3 3 3 2" xfId="11849" xr:uid="{00000000-0005-0000-0000-0000B6040000}"/>
    <cellStyle name="Comma 7 4 3 3 3 3" xfId="19927" xr:uid="{00000000-0005-0000-0000-0000B6040000}"/>
    <cellStyle name="Comma 7 4 3 3 4" xfId="8663" xr:uid="{00000000-0005-0000-0000-0000B7040000}"/>
    <cellStyle name="Comma 7 4 3 3 4 2" xfId="16741" xr:uid="{00000000-0005-0000-0000-0000B7040000}"/>
    <cellStyle name="Comma 7 4 3 3 5" xfId="7053" xr:uid="{00000000-0005-0000-0000-0000B4040000}"/>
    <cellStyle name="Comma 7 4 3 3 6" xfId="15133" xr:uid="{00000000-0005-0000-0000-0000B4040000}"/>
    <cellStyle name="Comma 7 4 3 4" xfId="2751" xr:uid="{00000000-0005-0000-0000-00004F030000}"/>
    <cellStyle name="Comma 7 4 3 4 2" xfId="9240" xr:uid="{00000000-0005-0000-0000-0000B8040000}"/>
    <cellStyle name="Comma 7 4 3 4 3" xfId="17318" xr:uid="{00000000-0005-0000-0000-0000B8040000}"/>
    <cellStyle name="Comma 7 4 3 5" xfId="4408" xr:uid="{00000000-0005-0000-0000-000050030000}"/>
    <cellStyle name="Comma 7 4 3 5 2" xfId="10795" xr:uid="{00000000-0005-0000-0000-0000B9040000}"/>
    <cellStyle name="Comma 7 4 3 5 3" xfId="18873" xr:uid="{00000000-0005-0000-0000-0000B9040000}"/>
    <cellStyle name="Comma 7 4 3 6" xfId="7609" xr:uid="{00000000-0005-0000-0000-0000BA040000}"/>
    <cellStyle name="Comma 7 4 3 6 2" xfId="15687" xr:uid="{00000000-0005-0000-0000-0000BA040000}"/>
    <cellStyle name="Comma 7 4 3 7" xfId="12447" xr:uid="{00000000-0005-0000-0000-0000BB040000}"/>
    <cellStyle name="Comma 7 4 3 7 2" xfId="20516" xr:uid="{00000000-0005-0000-0000-0000BB040000}"/>
    <cellStyle name="Comma 7 4 3 8" xfId="5999" xr:uid="{00000000-0005-0000-0000-0000AE040000}"/>
    <cellStyle name="Comma 7 4 3 9" xfId="14079" xr:uid="{00000000-0005-0000-0000-0000AE040000}"/>
    <cellStyle name="Comma 7 4 4" xfId="1375" xr:uid="{00000000-0005-0000-0000-000051030000}"/>
    <cellStyle name="Comma 7 4 4 2" xfId="3024" xr:uid="{00000000-0005-0000-0000-000052030000}"/>
    <cellStyle name="Comma 7 4 4 2 2" xfId="9483" xr:uid="{00000000-0005-0000-0000-0000BD040000}"/>
    <cellStyle name="Comma 7 4 4 2 3" xfId="17561" xr:uid="{00000000-0005-0000-0000-0000BD040000}"/>
    <cellStyle name="Comma 7 4 4 3" xfId="4687" xr:uid="{00000000-0005-0000-0000-000053030000}"/>
    <cellStyle name="Comma 7 4 4 3 2" xfId="11074" xr:uid="{00000000-0005-0000-0000-0000BE040000}"/>
    <cellStyle name="Comma 7 4 4 3 3" xfId="19152" xr:uid="{00000000-0005-0000-0000-0000BE040000}"/>
    <cellStyle name="Comma 7 4 4 4" xfId="7888" xr:uid="{00000000-0005-0000-0000-0000BF040000}"/>
    <cellStyle name="Comma 7 4 4 4 2" xfId="15966" xr:uid="{00000000-0005-0000-0000-0000BF040000}"/>
    <cellStyle name="Comma 7 4 4 5" xfId="12915" xr:uid="{00000000-0005-0000-0000-0000C0040000}"/>
    <cellStyle name="Comma 7 4 4 5 2" xfId="20953" xr:uid="{00000000-0005-0000-0000-0000C0040000}"/>
    <cellStyle name="Comma 7 4 4 6" xfId="6278" xr:uid="{00000000-0005-0000-0000-0000BC040000}"/>
    <cellStyle name="Comma 7 4 4 7" xfId="14358" xr:uid="{00000000-0005-0000-0000-0000BC040000}"/>
    <cellStyle name="Comma 7 4 5" xfId="1901" xr:uid="{00000000-0005-0000-0000-000054030000}"/>
    <cellStyle name="Comma 7 4 5 2" xfId="3551" xr:uid="{00000000-0005-0000-0000-000055030000}"/>
    <cellStyle name="Comma 7 4 5 2 2" xfId="10010" xr:uid="{00000000-0005-0000-0000-0000C2040000}"/>
    <cellStyle name="Comma 7 4 5 2 3" xfId="18088" xr:uid="{00000000-0005-0000-0000-0000C2040000}"/>
    <cellStyle name="Comma 7 4 5 3" xfId="5214" xr:uid="{00000000-0005-0000-0000-000056030000}"/>
    <cellStyle name="Comma 7 4 5 3 2" xfId="11601" xr:uid="{00000000-0005-0000-0000-0000C3040000}"/>
    <cellStyle name="Comma 7 4 5 3 3" xfId="19679" xr:uid="{00000000-0005-0000-0000-0000C3040000}"/>
    <cellStyle name="Comma 7 4 5 4" xfId="8415" xr:uid="{00000000-0005-0000-0000-0000C4040000}"/>
    <cellStyle name="Comma 7 4 5 4 2" xfId="16493" xr:uid="{00000000-0005-0000-0000-0000C4040000}"/>
    <cellStyle name="Comma 7 4 5 5" xfId="12680" xr:uid="{00000000-0005-0000-0000-0000C5040000}"/>
    <cellStyle name="Comma 7 4 5 5 2" xfId="20744" xr:uid="{00000000-0005-0000-0000-0000C5040000}"/>
    <cellStyle name="Comma 7 4 5 6" xfId="6805" xr:uid="{00000000-0005-0000-0000-0000C1040000}"/>
    <cellStyle name="Comma 7 4 5 7" xfId="14885" xr:uid="{00000000-0005-0000-0000-0000C1040000}"/>
    <cellStyle name="Comma 7 4 6" xfId="2437" xr:uid="{00000000-0005-0000-0000-000057030000}"/>
    <cellStyle name="Comma 7 4 6 2" xfId="8951" xr:uid="{00000000-0005-0000-0000-0000C6040000}"/>
    <cellStyle name="Comma 7 4 6 3" xfId="17029" xr:uid="{00000000-0005-0000-0000-0000C6040000}"/>
    <cellStyle name="Comma 7 4 7" xfId="4160" xr:uid="{00000000-0005-0000-0000-000058030000}"/>
    <cellStyle name="Comma 7 4 7 2" xfId="10547" xr:uid="{00000000-0005-0000-0000-0000C7040000}"/>
    <cellStyle name="Comma 7 4 7 3" xfId="18625" xr:uid="{00000000-0005-0000-0000-0000C7040000}"/>
    <cellStyle name="Comma 7 4 8" xfId="7361" xr:uid="{00000000-0005-0000-0000-0000C8040000}"/>
    <cellStyle name="Comma 7 4 8 2" xfId="15439" xr:uid="{00000000-0005-0000-0000-0000C8040000}"/>
    <cellStyle name="Comma 7 4 9" xfId="12141" xr:uid="{00000000-0005-0000-0000-0000C9040000}"/>
    <cellStyle name="Comma 7 4 9 2" xfId="20216" xr:uid="{00000000-0005-0000-0000-0000C9040000}"/>
    <cellStyle name="Comma 7 5" xfId="373" xr:uid="{00000000-0005-0000-0000-000074010000}"/>
    <cellStyle name="Comma 7 5 10" xfId="13537" xr:uid="{00000000-0005-0000-0000-0000CB040000}"/>
    <cellStyle name="Comma 7 5 10 2" xfId="21534" xr:uid="{00000000-0005-0000-0000-0000CB040000}"/>
    <cellStyle name="Comma 7 5 11" xfId="5752" xr:uid="{00000000-0005-0000-0000-0000CA040000}"/>
    <cellStyle name="Comma 7 5 12" xfId="13832" xr:uid="{00000000-0005-0000-0000-0000CA040000}"/>
    <cellStyle name="Comma 7 5 2" xfId="967" xr:uid="{00000000-0005-0000-0000-00005A030000}"/>
    <cellStyle name="Comma 7 5 2 10" xfId="14006" xr:uid="{00000000-0005-0000-0000-0000CC040000}"/>
    <cellStyle name="Comma 7 5 2 2" xfId="1136" xr:uid="{00000000-0005-0000-0000-00005B030000}"/>
    <cellStyle name="Comma 7 5 2 2 2" xfId="1794" xr:uid="{00000000-0005-0000-0000-00005C030000}"/>
    <cellStyle name="Comma 7 5 2 2 2 2" xfId="3444" xr:uid="{00000000-0005-0000-0000-00005D030000}"/>
    <cellStyle name="Comma 7 5 2 2 2 2 2" xfId="9903" xr:uid="{00000000-0005-0000-0000-0000CF040000}"/>
    <cellStyle name="Comma 7 5 2 2 2 2 3" xfId="17981" xr:uid="{00000000-0005-0000-0000-0000CF040000}"/>
    <cellStyle name="Comma 7 5 2 2 2 3" xfId="5107" xr:uid="{00000000-0005-0000-0000-00005E030000}"/>
    <cellStyle name="Comma 7 5 2 2 2 3 2" xfId="11494" xr:uid="{00000000-0005-0000-0000-0000D0040000}"/>
    <cellStyle name="Comma 7 5 2 2 2 3 3" xfId="19572" xr:uid="{00000000-0005-0000-0000-0000D0040000}"/>
    <cellStyle name="Comma 7 5 2 2 2 4" xfId="8308" xr:uid="{00000000-0005-0000-0000-0000D1040000}"/>
    <cellStyle name="Comma 7 5 2 2 2 4 2" xfId="16386" xr:uid="{00000000-0005-0000-0000-0000D1040000}"/>
    <cellStyle name="Comma 7 5 2 2 2 5" xfId="6698" xr:uid="{00000000-0005-0000-0000-0000CE040000}"/>
    <cellStyle name="Comma 7 5 2 2 2 6" xfId="14778" xr:uid="{00000000-0005-0000-0000-0000CE040000}"/>
    <cellStyle name="Comma 7 5 2 2 3" xfId="2321" xr:uid="{00000000-0005-0000-0000-00005F030000}"/>
    <cellStyle name="Comma 7 5 2 2 3 2" xfId="3971" xr:uid="{00000000-0005-0000-0000-000060030000}"/>
    <cellStyle name="Comma 7 5 2 2 3 2 2" xfId="10430" xr:uid="{00000000-0005-0000-0000-0000D3040000}"/>
    <cellStyle name="Comma 7 5 2 2 3 2 3" xfId="18508" xr:uid="{00000000-0005-0000-0000-0000D3040000}"/>
    <cellStyle name="Comma 7 5 2 2 3 3" xfId="5634" xr:uid="{00000000-0005-0000-0000-000061030000}"/>
    <cellStyle name="Comma 7 5 2 2 3 3 2" xfId="12021" xr:uid="{00000000-0005-0000-0000-0000D4040000}"/>
    <cellStyle name="Comma 7 5 2 2 3 3 3" xfId="20099" xr:uid="{00000000-0005-0000-0000-0000D4040000}"/>
    <cellStyle name="Comma 7 5 2 2 3 4" xfId="8835" xr:uid="{00000000-0005-0000-0000-0000D5040000}"/>
    <cellStyle name="Comma 7 5 2 2 3 4 2" xfId="16913" xr:uid="{00000000-0005-0000-0000-0000D5040000}"/>
    <cellStyle name="Comma 7 5 2 2 3 5" xfId="7225" xr:uid="{00000000-0005-0000-0000-0000D2040000}"/>
    <cellStyle name="Comma 7 5 2 2 3 6" xfId="15305" xr:uid="{00000000-0005-0000-0000-0000D2040000}"/>
    <cellStyle name="Comma 7 5 2 2 4" xfId="2887" xr:uid="{00000000-0005-0000-0000-000062030000}"/>
    <cellStyle name="Comma 7 5 2 2 4 2" xfId="9376" xr:uid="{00000000-0005-0000-0000-0000D6040000}"/>
    <cellStyle name="Comma 7 5 2 2 4 3" xfId="17454" xr:uid="{00000000-0005-0000-0000-0000D6040000}"/>
    <cellStyle name="Comma 7 5 2 2 5" xfId="4580" xr:uid="{00000000-0005-0000-0000-000063030000}"/>
    <cellStyle name="Comma 7 5 2 2 5 2" xfId="10967" xr:uid="{00000000-0005-0000-0000-0000D7040000}"/>
    <cellStyle name="Comma 7 5 2 2 5 3" xfId="19045" xr:uid="{00000000-0005-0000-0000-0000D7040000}"/>
    <cellStyle name="Comma 7 5 2 2 6" xfId="7781" xr:uid="{00000000-0005-0000-0000-0000D8040000}"/>
    <cellStyle name="Comma 7 5 2 2 6 2" xfId="15859" xr:uid="{00000000-0005-0000-0000-0000D8040000}"/>
    <cellStyle name="Comma 7 5 2 2 7" xfId="12916" xr:uid="{00000000-0005-0000-0000-0000D9040000}"/>
    <cellStyle name="Comma 7 5 2 2 7 2" xfId="20954" xr:uid="{00000000-0005-0000-0000-0000D9040000}"/>
    <cellStyle name="Comma 7 5 2 2 8" xfId="6171" xr:uid="{00000000-0005-0000-0000-0000CD040000}"/>
    <cellStyle name="Comma 7 5 2 2 9" xfId="14251" xr:uid="{00000000-0005-0000-0000-0000CD040000}"/>
    <cellStyle name="Comma 7 5 2 3" xfId="1550" xr:uid="{00000000-0005-0000-0000-000064030000}"/>
    <cellStyle name="Comma 7 5 2 3 2" xfId="3199" xr:uid="{00000000-0005-0000-0000-000065030000}"/>
    <cellStyle name="Comma 7 5 2 3 2 2" xfId="9658" xr:uid="{00000000-0005-0000-0000-0000DB040000}"/>
    <cellStyle name="Comma 7 5 2 3 2 3" xfId="17736" xr:uid="{00000000-0005-0000-0000-0000DB040000}"/>
    <cellStyle name="Comma 7 5 2 3 3" xfId="4862" xr:uid="{00000000-0005-0000-0000-000066030000}"/>
    <cellStyle name="Comma 7 5 2 3 3 2" xfId="11249" xr:uid="{00000000-0005-0000-0000-0000DC040000}"/>
    <cellStyle name="Comma 7 5 2 3 3 3" xfId="19327" xr:uid="{00000000-0005-0000-0000-0000DC040000}"/>
    <cellStyle name="Comma 7 5 2 3 4" xfId="8063" xr:uid="{00000000-0005-0000-0000-0000DD040000}"/>
    <cellStyle name="Comma 7 5 2 3 4 2" xfId="16141" xr:uid="{00000000-0005-0000-0000-0000DD040000}"/>
    <cellStyle name="Comma 7 5 2 3 5" xfId="6453" xr:uid="{00000000-0005-0000-0000-0000DA040000}"/>
    <cellStyle name="Comma 7 5 2 3 6" xfId="14533" xr:uid="{00000000-0005-0000-0000-0000DA040000}"/>
    <cellStyle name="Comma 7 5 2 4" xfId="2076" xr:uid="{00000000-0005-0000-0000-000067030000}"/>
    <cellStyle name="Comma 7 5 2 4 2" xfId="3726" xr:uid="{00000000-0005-0000-0000-000068030000}"/>
    <cellStyle name="Comma 7 5 2 4 2 2" xfId="10185" xr:uid="{00000000-0005-0000-0000-0000DF040000}"/>
    <cellStyle name="Comma 7 5 2 4 2 3" xfId="18263" xr:uid="{00000000-0005-0000-0000-0000DF040000}"/>
    <cellStyle name="Comma 7 5 2 4 3" xfId="5389" xr:uid="{00000000-0005-0000-0000-000069030000}"/>
    <cellStyle name="Comma 7 5 2 4 3 2" xfId="11776" xr:uid="{00000000-0005-0000-0000-0000E0040000}"/>
    <cellStyle name="Comma 7 5 2 4 3 3" xfId="19854" xr:uid="{00000000-0005-0000-0000-0000E0040000}"/>
    <cellStyle name="Comma 7 5 2 4 4" xfId="8590" xr:uid="{00000000-0005-0000-0000-0000E1040000}"/>
    <cellStyle name="Comma 7 5 2 4 4 2" xfId="16668" xr:uid="{00000000-0005-0000-0000-0000E1040000}"/>
    <cellStyle name="Comma 7 5 2 4 5" xfId="6980" xr:uid="{00000000-0005-0000-0000-0000DE040000}"/>
    <cellStyle name="Comma 7 5 2 4 6" xfId="15060" xr:uid="{00000000-0005-0000-0000-0000DE040000}"/>
    <cellStyle name="Comma 7 5 2 5" xfId="2732" xr:uid="{00000000-0005-0000-0000-00006A030000}"/>
    <cellStyle name="Comma 7 5 2 5 2" xfId="9221" xr:uid="{00000000-0005-0000-0000-0000E2040000}"/>
    <cellStyle name="Comma 7 5 2 5 3" xfId="17299" xr:uid="{00000000-0005-0000-0000-0000E2040000}"/>
    <cellStyle name="Comma 7 5 2 6" xfId="4335" xr:uid="{00000000-0005-0000-0000-00006B030000}"/>
    <cellStyle name="Comma 7 5 2 6 2" xfId="10722" xr:uid="{00000000-0005-0000-0000-0000E3040000}"/>
    <cellStyle name="Comma 7 5 2 6 3" xfId="18800" xr:uid="{00000000-0005-0000-0000-0000E3040000}"/>
    <cellStyle name="Comma 7 5 2 7" xfId="7536" xr:uid="{00000000-0005-0000-0000-0000E4040000}"/>
    <cellStyle name="Comma 7 5 2 7 2" xfId="15614" xr:uid="{00000000-0005-0000-0000-0000E4040000}"/>
    <cellStyle name="Comma 7 5 2 8" xfId="12449" xr:uid="{00000000-0005-0000-0000-0000E5040000}"/>
    <cellStyle name="Comma 7 5 2 8 2" xfId="20518" xr:uid="{00000000-0005-0000-0000-0000E5040000}"/>
    <cellStyle name="Comma 7 5 2 9" xfId="5926" xr:uid="{00000000-0005-0000-0000-0000CC040000}"/>
    <cellStyle name="Comma 7 5 3" xfId="987" xr:uid="{00000000-0005-0000-0000-00006C030000}"/>
    <cellStyle name="Comma 7 5 3 2" xfId="1624" xr:uid="{00000000-0005-0000-0000-00006D030000}"/>
    <cellStyle name="Comma 7 5 3 2 2" xfId="3273" xr:uid="{00000000-0005-0000-0000-00006E030000}"/>
    <cellStyle name="Comma 7 5 3 2 2 2" xfId="9732" xr:uid="{00000000-0005-0000-0000-0000E8040000}"/>
    <cellStyle name="Comma 7 5 3 2 2 3" xfId="17810" xr:uid="{00000000-0005-0000-0000-0000E8040000}"/>
    <cellStyle name="Comma 7 5 3 2 3" xfId="4936" xr:uid="{00000000-0005-0000-0000-00006F030000}"/>
    <cellStyle name="Comma 7 5 3 2 3 2" xfId="11323" xr:uid="{00000000-0005-0000-0000-0000E9040000}"/>
    <cellStyle name="Comma 7 5 3 2 3 3" xfId="19401" xr:uid="{00000000-0005-0000-0000-0000E9040000}"/>
    <cellStyle name="Comma 7 5 3 2 4" xfId="8137" xr:uid="{00000000-0005-0000-0000-0000EA040000}"/>
    <cellStyle name="Comma 7 5 3 2 4 2" xfId="16215" xr:uid="{00000000-0005-0000-0000-0000EA040000}"/>
    <cellStyle name="Comma 7 5 3 2 5" xfId="6527" xr:uid="{00000000-0005-0000-0000-0000E7040000}"/>
    <cellStyle name="Comma 7 5 3 2 6" xfId="14607" xr:uid="{00000000-0005-0000-0000-0000E7040000}"/>
    <cellStyle name="Comma 7 5 3 3" xfId="2150" xr:uid="{00000000-0005-0000-0000-000070030000}"/>
    <cellStyle name="Comma 7 5 3 3 2" xfId="3800" xr:uid="{00000000-0005-0000-0000-000071030000}"/>
    <cellStyle name="Comma 7 5 3 3 2 2" xfId="10259" xr:uid="{00000000-0005-0000-0000-0000EC040000}"/>
    <cellStyle name="Comma 7 5 3 3 2 3" xfId="18337" xr:uid="{00000000-0005-0000-0000-0000EC040000}"/>
    <cellStyle name="Comma 7 5 3 3 3" xfId="5463" xr:uid="{00000000-0005-0000-0000-000072030000}"/>
    <cellStyle name="Comma 7 5 3 3 3 2" xfId="11850" xr:uid="{00000000-0005-0000-0000-0000ED040000}"/>
    <cellStyle name="Comma 7 5 3 3 3 3" xfId="19928" xr:uid="{00000000-0005-0000-0000-0000ED040000}"/>
    <cellStyle name="Comma 7 5 3 3 4" xfId="8664" xr:uid="{00000000-0005-0000-0000-0000EE040000}"/>
    <cellStyle name="Comma 7 5 3 3 4 2" xfId="16742" xr:uid="{00000000-0005-0000-0000-0000EE040000}"/>
    <cellStyle name="Comma 7 5 3 3 5" xfId="7054" xr:uid="{00000000-0005-0000-0000-0000EB040000}"/>
    <cellStyle name="Comma 7 5 3 3 6" xfId="15134" xr:uid="{00000000-0005-0000-0000-0000EB040000}"/>
    <cellStyle name="Comma 7 5 3 4" xfId="2752" xr:uid="{00000000-0005-0000-0000-000073030000}"/>
    <cellStyle name="Comma 7 5 3 4 2" xfId="9241" xr:uid="{00000000-0005-0000-0000-0000EF040000}"/>
    <cellStyle name="Comma 7 5 3 4 3" xfId="17319" xr:uid="{00000000-0005-0000-0000-0000EF040000}"/>
    <cellStyle name="Comma 7 5 3 5" xfId="4409" xr:uid="{00000000-0005-0000-0000-000074030000}"/>
    <cellStyle name="Comma 7 5 3 5 2" xfId="10796" xr:uid="{00000000-0005-0000-0000-0000F0040000}"/>
    <cellStyle name="Comma 7 5 3 5 3" xfId="18874" xr:uid="{00000000-0005-0000-0000-0000F0040000}"/>
    <cellStyle name="Comma 7 5 3 6" xfId="7610" xr:uid="{00000000-0005-0000-0000-0000F1040000}"/>
    <cellStyle name="Comma 7 5 3 6 2" xfId="15688" xr:uid="{00000000-0005-0000-0000-0000F1040000}"/>
    <cellStyle name="Comma 7 5 3 7" xfId="12917" xr:uid="{00000000-0005-0000-0000-0000F2040000}"/>
    <cellStyle name="Comma 7 5 3 7 2" xfId="20955" xr:uid="{00000000-0005-0000-0000-0000F2040000}"/>
    <cellStyle name="Comma 7 5 3 8" xfId="6000" xr:uid="{00000000-0005-0000-0000-0000E6040000}"/>
    <cellStyle name="Comma 7 5 3 9" xfId="14080" xr:uid="{00000000-0005-0000-0000-0000E6040000}"/>
    <cellStyle name="Comma 7 5 4" xfId="1376" xr:uid="{00000000-0005-0000-0000-000075030000}"/>
    <cellStyle name="Comma 7 5 4 2" xfId="3025" xr:uid="{00000000-0005-0000-0000-000076030000}"/>
    <cellStyle name="Comma 7 5 4 2 2" xfId="9484" xr:uid="{00000000-0005-0000-0000-0000F4040000}"/>
    <cellStyle name="Comma 7 5 4 2 3" xfId="17562" xr:uid="{00000000-0005-0000-0000-0000F4040000}"/>
    <cellStyle name="Comma 7 5 4 3" xfId="4688" xr:uid="{00000000-0005-0000-0000-000077030000}"/>
    <cellStyle name="Comma 7 5 4 3 2" xfId="11075" xr:uid="{00000000-0005-0000-0000-0000F5040000}"/>
    <cellStyle name="Comma 7 5 4 3 3" xfId="19153" xr:uid="{00000000-0005-0000-0000-0000F5040000}"/>
    <cellStyle name="Comma 7 5 4 4" xfId="7889" xr:uid="{00000000-0005-0000-0000-0000F6040000}"/>
    <cellStyle name="Comma 7 5 4 4 2" xfId="15967" xr:uid="{00000000-0005-0000-0000-0000F6040000}"/>
    <cellStyle name="Comma 7 5 4 5" xfId="12681" xr:uid="{00000000-0005-0000-0000-0000F7040000}"/>
    <cellStyle name="Comma 7 5 4 5 2" xfId="20745" xr:uid="{00000000-0005-0000-0000-0000F7040000}"/>
    <cellStyle name="Comma 7 5 4 6" xfId="6279" xr:uid="{00000000-0005-0000-0000-0000F3040000}"/>
    <cellStyle name="Comma 7 5 4 7" xfId="14359" xr:uid="{00000000-0005-0000-0000-0000F3040000}"/>
    <cellStyle name="Comma 7 5 5" xfId="1902" xr:uid="{00000000-0005-0000-0000-000078030000}"/>
    <cellStyle name="Comma 7 5 5 2" xfId="3552" xr:uid="{00000000-0005-0000-0000-000079030000}"/>
    <cellStyle name="Comma 7 5 5 2 2" xfId="10011" xr:uid="{00000000-0005-0000-0000-0000F9040000}"/>
    <cellStyle name="Comma 7 5 5 2 3" xfId="18089" xr:uid="{00000000-0005-0000-0000-0000F9040000}"/>
    <cellStyle name="Comma 7 5 5 3" xfId="5215" xr:uid="{00000000-0005-0000-0000-00007A030000}"/>
    <cellStyle name="Comma 7 5 5 3 2" xfId="11602" xr:uid="{00000000-0005-0000-0000-0000FA040000}"/>
    <cellStyle name="Comma 7 5 5 3 3" xfId="19680" xr:uid="{00000000-0005-0000-0000-0000FA040000}"/>
    <cellStyle name="Comma 7 5 5 4" xfId="8416" xr:uid="{00000000-0005-0000-0000-0000FB040000}"/>
    <cellStyle name="Comma 7 5 5 4 2" xfId="16494" xr:uid="{00000000-0005-0000-0000-0000FB040000}"/>
    <cellStyle name="Comma 7 5 5 5" xfId="6806" xr:uid="{00000000-0005-0000-0000-0000F8040000}"/>
    <cellStyle name="Comma 7 5 5 6" xfId="14886" xr:uid="{00000000-0005-0000-0000-0000F8040000}"/>
    <cellStyle name="Comma 7 5 6" xfId="2439" xr:uid="{00000000-0005-0000-0000-00007B030000}"/>
    <cellStyle name="Comma 7 5 6 2" xfId="8953" xr:uid="{00000000-0005-0000-0000-0000FC040000}"/>
    <cellStyle name="Comma 7 5 6 3" xfId="17031" xr:uid="{00000000-0005-0000-0000-0000FC040000}"/>
    <cellStyle name="Comma 7 5 7" xfId="4161" xr:uid="{00000000-0005-0000-0000-00007C030000}"/>
    <cellStyle name="Comma 7 5 7 2" xfId="10548" xr:uid="{00000000-0005-0000-0000-0000FD040000}"/>
    <cellStyle name="Comma 7 5 7 3" xfId="18626" xr:uid="{00000000-0005-0000-0000-0000FD040000}"/>
    <cellStyle name="Comma 7 5 8" xfId="7362" xr:uid="{00000000-0005-0000-0000-0000FE040000}"/>
    <cellStyle name="Comma 7 5 8 2" xfId="15440" xr:uid="{00000000-0005-0000-0000-0000FE040000}"/>
    <cellStyle name="Comma 7 5 9" xfId="12143" xr:uid="{00000000-0005-0000-0000-0000FF040000}"/>
    <cellStyle name="Comma 7 5 9 2" xfId="20218" xr:uid="{00000000-0005-0000-0000-0000FF040000}"/>
    <cellStyle name="Comma 7 6" xfId="374" xr:uid="{00000000-0005-0000-0000-000075010000}"/>
    <cellStyle name="Comma 7 6 10" xfId="13538" xr:uid="{00000000-0005-0000-0000-000001050000}"/>
    <cellStyle name="Comma 7 6 10 2" xfId="21535" xr:uid="{00000000-0005-0000-0000-000001050000}"/>
    <cellStyle name="Comma 7 6 11" xfId="5753" xr:uid="{00000000-0005-0000-0000-000000050000}"/>
    <cellStyle name="Comma 7 6 12" xfId="13833" xr:uid="{00000000-0005-0000-0000-000000050000}"/>
    <cellStyle name="Comma 7 6 2" xfId="955" xr:uid="{00000000-0005-0000-0000-00007E030000}"/>
    <cellStyle name="Comma 7 6 2 10" xfId="13988" xr:uid="{00000000-0005-0000-0000-000002050000}"/>
    <cellStyle name="Comma 7 6 2 2" xfId="1137" xr:uid="{00000000-0005-0000-0000-00007F030000}"/>
    <cellStyle name="Comma 7 6 2 2 2" xfId="1795" xr:uid="{00000000-0005-0000-0000-000080030000}"/>
    <cellStyle name="Comma 7 6 2 2 2 2" xfId="3445" xr:uid="{00000000-0005-0000-0000-000081030000}"/>
    <cellStyle name="Comma 7 6 2 2 2 2 2" xfId="9904" xr:uid="{00000000-0005-0000-0000-000005050000}"/>
    <cellStyle name="Comma 7 6 2 2 2 2 3" xfId="17982" xr:uid="{00000000-0005-0000-0000-000005050000}"/>
    <cellStyle name="Comma 7 6 2 2 2 3" xfId="5108" xr:uid="{00000000-0005-0000-0000-000082030000}"/>
    <cellStyle name="Comma 7 6 2 2 2 3 2" xfId="11495" xr:uid="{00000000-0005-0000-0000-000006050000}"/>
    <cellStyle name="Comma 7 6 2 2 2 3 3" xfId="19573" xr:uid="{00000000-0005-0000-0000-000006050000}"/>
    <cellStyle name="Comma 7 6 2 2 2 4" xfId="8309" xr:uid="{00000000-0005-0000-0000-000007050000}"/>
    <cellStyle name="Comma 7 6 2 2 2 4 2" xfId="16387" xr:uid="{00000000-0005-0000-0000-000007050000}"/>
    <cellStyle name="Comma 7 6 2 2 2 5" xfId="6699" xr:uid="{00000000-0005-0000-0000-000004050000}"/>
    <cellStyle name="Comma 7 6 2 2 2 6" xfId="14779" xr:uid="{00000000-0005-0000-0000-000004050000}"/>
    <cellStyle name="Comma 7 6 2 2 3" xfId="2322" xr:uid="{00000000-0005-0000-0000-000083030000}"/>
    <cellStyle name="Comma 7 6 2 2 3 2" xfId="3972" xr:uid="{00000000-0005-0000-0000-000084030000}"/>
    <cellStyle name="Comma 7 6 2 2 3 2 2" xfId="10431" xr:uid="{00000000-0005-0000-0000-000009050000}"/>
    <cellStyle name="Comma 7 6 2 2 3 2 3" xfId="18509" xr:uid="{00000000-0005-0000-0000-000009050000}"/>
    <cellStyle name="Comma 7 6 2 2 3 3" xfId="5635" xr:uid="{00000000-0005-0000-0000-000085030000}"/>
    <cellStyle name="Comma 7 6 2 2 3 3 2" xfId="12022" xr:uid="{00000000-0005-0000-0000-00000A050000}"/>
    <cellStyle name="Comma 7 6 2 2 3 3 3" xfId="20100" xr:uid="{00000000-0005-0000-0000-00000A050000}"/>
    <cellStyle name="Comma 7 6 2 2 3 4" xfId="8836" xr:uid="{00000000-0005-0000-0000-00000B050000}"/>
    <cellStyle name="Comma 7 6 2 2 3 4 2" xfId="16914" xr:uid="{00000000-0005-0000-0000-00000B050000}"/>
    <cellStyle name="Comma 7 6 2 2 3 5" xfId="7226" xr:uid="{00000000-0005-0000-0000-000008050000}"/>
    <cellStyle name="Comma 7 6 2 2 3 6" xfId="15306" xr:uid="{00000000-0005-0000-0000-000008050000}"/>
    <cellStyle name="Comma 7 6 2 2 4" xfId="2888" xr:uid="{00000000-0005-0000-0000-000086030000}"/>
    <cellStyle name="Comma 7 6 2 2 4 2" xfId="9377" xr:uid="{00000000-0005-0000-0000-00000C050000}"/>
    <cellStyle name="Comma 7 6 2 2 4 3" xfId="17455" xr:uid="{00000000-0005-0000-0000-00000C050000}"/>
    <cellStyle name="Comma 7 6 2 2 5" xfId="4581" xr:uid="{00000000-0005-0000-0000-000087030000}"/>
    <cellStyle name="Comma 7 6 2 2 5 2" xfId="10968" xr:uid="{00000000-0005-0000-0000-00000D050000}"/>
    <cellStyle name="Comma 7 6 2 2 5 3" xfId="19046" xr:uid="{00000000-0005-0000-0000-00000D050000}"/>
    <cellStyle name="Comma 7 6 2 2 6" xfId="7782" xr:uid="{00000000-0005-0000-0000-00000E050000}"/>
    <cellStyle name="Comma 7 6 2 2 6 2" xfId="15860" xr:uid="{00000000-0005-0000-0000-00000E050000}"/>
    <cellStyle name="Comma 7 6 2 2 7" xfId="12918" xr:uid="{00000000-0005-0000-0000-00000F050000}"/>
    <cellStyle name="Comma 7 6 2 2 7 2" xfId="20956" xr:uid="{00000000-0005-0000-0000-00000F050000}"/>
    <cellStyle name="Comma 7 6 2 2 8" xfId="6172" xr:uid="{00000000-0005-0000-0000-000003050000}"/>
    <cellStyle name="Comma 7 6 2 2 9" xfId="14252" xr:uid="{00000000-0005-0000-0000-000003050000}"/>
    <cellStyle name="Comma 7 6 2 3" xfId="1532" xr:uid="{00000000-0005-0000-0000-000088030000}"/>
    <cellStyle name="Comma 7 6 2 3 2" xfId="3181" xr:uid="{00000000-0005-0000-0000-000089030000}"/>
    <cellStyle name="Comma 7 6 2 3 2 2" xfId="9640" xr:uid="{00000000-0005-0000-0000-000011050000}"/>
    <cellStyle name="Comma 7 6 2 3 2 3" xfId="17718" xr:uid="{00000000-0005-0000-0000-000011050000}"/>
    <cellStyle name="Comma 7 6 2 3 3" xfId="4844" xr:uid="{00000000-0005-0000-0000-00008A030000}"/>
    <cellStyle name="Comma 7 6 2 3 3 2" xfId="11231" xr:uid="{00000000-0005-0000-0000-000012050000}"/>
    <cellStyle name="Comma 7 6 2 3 3 3" xfId="19309" xr:uid="{00000000-0005-0000-0000-000012050000}"/>
    <cellStyle name="Comma 7 6 2 3 4" xfId="8045" xr:uid="{00000000-0005-0000-0000-000013050000}"/>
    <cellStyle name="Comma 7 6 2 3 4 2" xfId="16123" xr:uid="{00000000-0005-0000-0000-000013050000}"/>
    <cellStyle name="Comma 7 6 2 3 5" xfId="6435" xr:uid="{00000000-0005-0000-0000-000010050000}"/>
    <cellStyle name="Comma 7 6 2 3 6" xfId="14515" xr:uid="{00000000-0005-0000-0000-000010050000}"/>
    <cellStyle name="Comma 7 6 2 4" xfId="2058" xr:uid="{00000000-0005-0000-0000-00008B030000}"/>
    <cellStyle name="Comma 7 6 2 4 2" xfId="3708" xr:uid="{00000000-0005-0000-0000-00008C030000}"/>
    <cellStyle name="Comma 7 6 2 4 2 2" xfId="10167" xr:uid="{00000000-0005-0000-0000-000015050000}"/>
    <cellStyle name="Comma 7 6 2 4 2 3" xfId="18245" xr:uid="{00000000-0005-0000-0000-000015050000}"/>
    <cellStyle name="Comma 7 6 2 4 3" xfId="5371" xr:uid="{00000000-0005-0000-0000-00008D030000}"/>
    <cellStyle name="Comma 7 6 2 4 3 2" xfId="11758" xr:uid="{00000000-0005-0000-0000-000016050000}"/>
    <cellStyle name="Comma 7 6 2 4 3 3" xfId="19836" xr:uid="{00000000-0005-0000-0000-000016050000}"/>
    <cellStyle name="Comma 7 6 2 4 4" xfId="8572" xr:uid="{00000000-0005-0000-0000-000017050000}"/>
    <cellStyle name="Comma 7 6 2 4 4 2" xfId="16650" xr:uid="{00000000-0005-0000-0000-000017050000}"/>
    <cellStyle name="Comma 7 6 2 4 5" xfId="6962" xr:uid="{00000000-0005-0000-0000-000014050000}"/>
    <cellStyle name="Comma 7 6 2 4 6" xfId="15042" xr:uid="{00000000-0005-0000-0000-000014050000}"/>
    <cellStyle name="Comma 7 6 2 5" xfId="2720" xr:uid="{00000000-0005-0000-0000-00008E030000}"/>
    <cellStyle name="Comma 7 6 2 5 2" xfId="9209" xr:uid="{00000000-0005-0000-0000-000018050000}"/>
    <cellStyle name="Comma 7 6 2 5 3" xfId="17287" xr:uid="{00000000-0005-0000-0000-000018050000}"/>
    <cellStyle name="Comma 7 6 2 6" xfId="4317" xr:uid="{00000000-0005-0000-0000-00008F030000}"/>
    <cellStyle name="Comma 7 6 2 6 2" xfId="10704" xr:uid="{00000000-0005-0000-0000-000019050000}"/>
    <cellStyle name="Comma 7 6 2 6 3" xfId="18782" xr:uid="{00000000-0005-0000-0000-000019050000}"/>
    <cellStyle name="Comma 7 6 2 7" xfId="7518" xr:uid="{00000000-0005-0000-0000-00001A050000}"/>
    <cellStyle name="Comma 7 6 2 7 2" xfId="15596" xr:uid="{00000000-0005-0000-0000-00001A050000}"/>
    <cellStyle name="Comma 7 6 2 8" xfId="12450" xr:uid="{00000000-0005-0000-0000-00001B050000}"/>
    <cellStyle name="Comma 7 6 2 8 2" xfId="20519" xr:uid="{00000000-0005-0000-0000-00001B050000}"/>
    <cellStyle name="Comma 7 6 2 9" xfId="5908" xr:uid="{00000000-0005-0000-0000-000002050000}"/>
    <cellStyle name="Comma 7 6 3" xfId="988" xr:uid="{00000000-0005-0000-0000-000090030000}"/>
    <cellStyle name="Comma 7 6 3 2" xfId="1625" xr:uid="{00000000-0005-0000-0000-000091030000}"/>
    <cellStyle name="Comma 7 6 3 2 2" xfId="3274" xr:uid="{00000000-0005-0000-0000-000092030000}"/>
    <cellStyle name="Comma 7 6 3 2 2 2" xfId="9733" xr:uid="{00000000-0005-0000-0000-00001E050000}"/>
    <cellStyle name="Comma 7 6 3 2 2 3" xfId="17811" xr:uid="{00000000-0005-0000-0000-00001E050000}"/>
    <cellStyle name="Comma 7 6 3 2 3" xfId="4937" xr:uid="{00000000-0005-0000-0000-000093030000}"/>
    <cellStyle name="Comma 7 6 3 2 3 2" xfId="11324" xr:uid="{00000000-0005-0000-0000-00001F050000}"/>
    <cellStyle name="Comma 7 6 3 2 3 3" xfId="19402" xr:uid="{00000000-0005-0000-0000-00001F050000}"/>
    <cellStyle name="Comma 7 6 3 2 4" xfId="8138" xr:uid="{00000000-0005-0000-0000-000020050000}"/>
    <cellStyle name="Comma 7 6 3 2 4 2" xfId="16216" xr:uid="{00000000-0005-0000-0000-000020050000}"/>
    <cellStyle name="Comma 7 6 3 2 5" xfId="6528" xr:uid="{00000000-0005-0000-0000-00001D050000}"/>
    <cellStyle name="Comma 7 6 3 2 6" xfId="14608" xr:uid="{00000000-0005-0000-0000-00001D050000}"/>
    <cellStyle name="Comma 7 6 3 3" xfId="2151" xr:uid="{00000000-0005-0000-0000-000094030000}"/>
    <cellStyle name="Comma 7 6 3 3 2" xfId="3801" xr:uid="{00000000-0005-0000-0000-000095030000}"/>
    <cellStyle name="Comma 7 6 3 3 2 2" xfId="10260" xr:uid="{00000000-0005-0000-0000-000022050000}"/>
    <cellStyle name="Comma 7 6 3 3 2 3" xfId="18338" xr:uid="{00000000-0005-0000-0000-000022050000}"/>
    <cellStyle name="Comma 7 6 3 3 3" xfId="5464" xr:uid="{00000000-0005-0000-0000-000096030000}"/>
    <cellStyle name="Comma 7 6 3 3 3 2" xfId="11851" xr:uid="{00000000-0005-0000-0000-000023050000}"/>
    <cellStyle name="Comma 7 6 3 3 3 3" xfId="19929" xr:uid="{00000000-0005-0000-0000-000023050000}"/>
    <cellStyle name="Comma 7 6 3 3 4" xfId="8665" xr:uid="{00000000-0005-0000-0000-000024050000}"/>
    <cellStyle name="Comma 7 6 3 3 4 2" xfId="16743" xr:uid="{00000000-0005-0000-0000-000024050000}"/>
    <cellStyle name="Comma 7 6 3 3 5" xfId="7055" xr:uid="{00000000-0005-0000-0000-000021050000}"/>
    <cellStyle name="Comma 7 6 3 3 6" xfId="15135" xr:uid="{00000000-0005-0000-0000-000021050000}"/>
    <cellStyle name="Comma 7 6 3 4" xfId="2753" xr:uid="{00000000-0005-0000-0000-000097030000}"/>
    <cellStyle name="Comma 7 6 3 4 2" xfId="9242" xr:uid="{00000000-0005-0000-0000-000025050000}"/>
    <cellStyle name="Comma 7 6 3 4 3" xfId="17320" xr:uid="{00000000-0005-0000-0000-000025050000}"/>
    <cellStyle name="Comma 7 6 3 5" xfId="4410" xr:uid="{00000000-0005-0000-0000-000098030000}"/>
    <cellStyle name="Comma 7 6 3 5 2" xfId="10797" xr:uid="{00000000-0005-0000-0000-000026050000}"/>
    <cellStyle name="Comma 7 6 3 5 3" xfId="18875" xr:uid="{00000000-0005-0000-0000-000026050000}"/>
    <cellStyle name="Comma 7 6 3 6" xfId="7611" xr:uid="{00000000-0005-0000-0000-000027050000}"/>
    <cellStyle name="Comma 7 6 3 6 2" xfId="15689" xr:uid="{00000000-0005-0000-0000-000027050000}"/>
    <cellStyle name="Comma 7 6 3 7" xfId="12919" xr:uid="{00000000-0005-0000-0000-000028050000}"/>
    <cellStyle name="Comma 7 6 3 7 2" xfId="20957" xr:uid="{00000000-0005-0000-0000-000028050000}"/>
    <cellStyle name="Comma 7 6 3 8" xfId="6001" xr:uid="{00000000-0005-0000-0000-00001C050000}"/>
    <cellStyle name="Comma 7 6 3 9" xfId="14081" xr:uid="{00000000-0005-0000-0000-00001C050000}"/>
    <cellStyle name="Comma 7 6 4" xfId="1377" xr:uid="{00000000-0005-0000-0000-000099030000}"/>
    <cellStyle name="Comma 7 6 4 2" xfId="3026" xr:uid="{00000000-0005-0000-0000-00009A030000}"/>
    <cellStyle name="Comma 7 6 4 2 2" xfId="9485" xr:uid="{00000000-0005-0000-0000-00002A050000}"/>
    <cellStyle name="Comma 7 6 4 2 3" xfId="17563" xr:uid="{00000000-0005-0000-0000-00002A050000}"/>
    <cellStyle name="Comma 7 6 4 3" xfId="4689" xr:uid="{00000000-0005-0000-0000-00009B030000}"/>
    <cellStyle name="Comma 7 6 4 3 2" xfId="11076" xr:uid="{00000000-0005-0000-0000-00002B050000}"/>
    <cellStyle name="Comma 7 6 4 3 3" xfId="19154" xr:uid="{00000000-0005-0000-0000-00002B050000}"/>
    <cellStyle name="Comma 7 6 4 4" xfId="7890" xr:uid="{00000000-0005-0000-0000-00002C050000}"/>
    <cellStyle name="Comma 7 6 4 4 2" xfId="15968" xr:uid="{00000000-0005-0000-0000-00002C050000}"/>
    <cellStyle name="Comma 7 6 4 5" xfId="12682" xr:uid="{00000000-0005-0000-0000-00002D050000}"/>
    <cellStyle name="Comma 7 6 4 5 2" xfId="20746" xr:uid="{00000000-0005-0000-0000-00002D050000}"/>
    <cellStyle name="Comma 7 6 4 6" xfId="6280" xr:uid="{00000000-0005-0000-0000-000029050000}"/>
    <cellStyle name="Comma 7 6 4 7" xfId="14360" xr:uid="{00000000-0005-0000-0000-000029050000}"/>
    <cellStyle name="Comma 7 6 5" xfId="1903" xr:uid="{00000000-0005-0000-0000-00009C030000}"/>
    <cellStyle name="Comma 7 6 5 2" xfId="3553" xr:uid="{00000000-0005-0000-0000-00009D030000}"/>
    <cellStyle name="Comma 7 6 5 2 2" xfId="10012" xr:uid="{00000000-0005-0000-0000-00002F050000}"/>
    <cellStyle name="Comma 7 6 5 2 3" xfId="18090" xr:uid="{00000000-0005-0000-0000-00002F050000}"/>
    <cellStyle name="Comma 7 6 5 3" xfId="5216" xr:uid="{00000000-0005-0000-0000-00009E030000}"/>
    <cellStyle name="Comma 7 6 5 3 2" xfId="11603" xr:uid="{00000000-0005-0000-0000-000030050000}"/>
    <cellStyle name="Comma 7 6 5 3 3" xfId="19681" xr:uid="{00000000-0005-0000-0000-000030050000}"/>
    <cellStyle name="Comma 7 6 5 4" xfId="8417" xr:uid="{00000000-0005-0000-0000-000031050000}"/>
    <cellStyle name="Comma 7 6 5 4 2" xfId="16495" xr:uid="{00000000-0005-0000-0000-000031050000}"/>
    <cellStyle name="Comma 7 6 5 5" xfId="6807" xr:uid="{00000000-0005-0000-0000-00002E050000}"/>
    <cellStyle name="Comma 7 6 5 6" xfId="14887" xr:uid="{00000000-0005-0000-0000-00002E050000}"/>
    <cellStyle name="Comma 7 6 6" xfId="2440" xr:uid="{00000000-0005-0000-0000-00009F030000}"/>
    <cellStyle name="Comma 7 6 6 2" xfId="8954" xr:uid="{00000000-0005-0000-0000-000032050000}"/>
    <cellStyle name="Comma 7 6 6 3" xfId="17032" xr:uid="{00000000-0005-0000-0000-000032050000}"/>
    <cellStyle name="Comma 7 6 7" xfId="4162" xr:uid="{00000000-0005-0000-0000-0000A0030000}"/>
    <cellStyle name="Comma 7 6 7 2" xfId="10549" xr:uid="{00000000-0005-0000-0000-000033050000}"/>
    <cellStyle name="Comma 7 6 7 3" xfId="18627" xr:uid="{00000000-0005-0000-0000-000033050000}"/>
    <cellStyle name="Comma 7 6 8" xfId="7363" xr:uid="{00000000-0005-0000-0000-000034050000}"/>
    <cellStyle name="Comma 7 6 8 2" xfId="15441" xr:uid="{00000000-0005-0000-0000-000034050000}"/>
    <cellStyle name="Comma 7 6 9" xfId="12144" xr:uid="{00000000-0005-0000-0000-000035050000}"/>
    <cellStyle name="Comma 7 6 9 2" xfId="20219" xr:uid="{00000000-0005-0000-0000-000035050000}"/>
    <cellStyle name="Comma 7 7" xfId="375" xr:uid="{00000000-0005-0000-0000-000076010000}"/>
    <cellStyle name="Comma 7 7 10" xfId="5754" xr:uid="{00000000-0005-0000-0000-000036050000}"/>
    <cellStyle name="Comma 7 7 11" xfId="13834" xr:uid="{00000000-0005-0000-0000-000036050000}"/>
    <cellStyle name="Comma 7 7 2" xfId="989" xr:uid="{00000000-0005-0000-0000-0000A2030000}"/>
    <cellStyle name="Comma 7 7 2 2" xfId="1626" xr:uid="{00000000-0005-0000-0000-0000A3030000}"/>
    <cellStyle name="Comma 7 7 2 2 2" xfId="3275" xr:uid="{00000000-0005-0000-0000-0000A4030000}"/>
    <cellStyle name="Comma 7 7 2 2 2 2" xfId="9734" xr:uid="{00000000-0005-0000-0000-000039050000}"/>
    <cellStyle name="Comma 7 7 2 2 2 3" xfId="17812" xr:uid="{00000000-0005-0000-0000-000039050000}"/>
    <cellStyle name="Comma 7 7 2 2 3" xfId="4938" xr:uid="{00000000-0005-0000-0000-0000A5030000}"/>
    <cellStyle name="Comma 7 7 2 2 3 2" xfId="11325" xr:uid="{00000000-0005-0000-0000-00003A050000}"/>
    <cellStyle name="Comma 7 7 2 2 3 3" xfId="19403" xr:uid="{00000000-0005-0000-0000-00003A050000}"/>
    <cellStyle name="Comma 7 7 2 2 4" xfId="8139" xr:uid="{00000000-0005-0000-0000-00003B050000}"/>
    <cellStyle name="Comma 7 7 2 2 4 2" xfId="16217" xr:uid="{00000000-0005-0000-0000-00003B050000}"/>
    <cellStyle name="Comma 7 7 2 2 5" xfId="6529" xr:uid="{00000000-0005-0000-0000-000038050000}"/>
    <cellStyle name="Comma 7 7 2 2 6" xfId="14609" xr:uid="{00000000-0005-0000-0000-000038050000}"/>
    <cellStyle name="Comma 7 7 2 3" xfId="2152" xr:uid="{00000000-0005-0000-0000-0000A6030000}"/>
    <cellStyle name="Comma 7 7 2 3 2" xfId="3802" xr:uid="{00000000-0005-0000-0000-0000A7030000}"/>
    <cellStyle name="Comma 7 7 2 3 2 2" xfId="10261" xr:uid="{00000000-0005-0000-0000-00003D050000}"/>
    <cellStyle name="Comma 7 7 2 3 2 3" xfId="18339" xr:uid="{00000000-0005-0000-0000-00003D050000}"/>
    <cellStyle name="Comma 7 7 2 3 3" xfId="5465" xr:uid="{00000000-0005-0000-0000-0000A8030000}"/>
    <cellStyle name="Comma 7 7 2 3 3 2" xfId="11852" xr:uid="{00000000-0005-0000-0000-00003E050000}"/>
    <cellStyle name="Comma 7 7 2 3 3 3" xfId="19930" xr:uid="{00000000-0005-0000-0000-00003E050000}"/>
    <cellStyle name="Comma 7 7 2 3 4" xfId="8666" xr:uid="{00000000-0005-0000-0000-00003F050000}"/>
    <cellStyle name="Comma 7 7 2 3 4 2" xfId="16744" xr:uid="{00000000-0005-0000-0000-00003F050000}"/>
    <cellStyle name="Comma 7 7 2 3 5" xfId="7056" xr:uid="{00000000-0005-0000-0000-00003C050000}"/>
    <cellStyle name="Comma 7 7 2 3 6" xfId="15136" xr:uid="{00000000-0005-0000-0000-00003C050000}"/>
    <cellStyle name="Comma 7 7 2 4" xfId="2754" xr:uid="{00000000-0005-0000-0000-0000A9030000}"/>
    <cellStyle name="Comma 7 7 2 4 2" xfId="9243" xr:uid="{00000000-0005-0000-0000-000040050000}"/>
    <cellStyle name="Comma 7 7 2 4 3" xfId="17321" xr:uid="{00000000-0005-0000-0000-000040050000}"/>
    <cellStyle name="Comma 7 7 2 5" xfId="4411" xr:uid="{00000000-0005-0000-0000-0000AA030000}"/>
    <cellStyle name="Comma 7 7 2 5 2" xfId="10798" xr:uid="{00000000-0005-0000-0000-000041050000}"/>
    <cellStyle name="Comma 7 7 2 5 3" xfId="18876" xr:uid="{00000000-0005-0000-0000-000041050000}"/>
    <cellStyle name="Comma 7 7 2 6" xfId="7612" xr:uid="{00000000-0005-0000-0000-000042050000}"/>
    <cellStyle name="Comma 7 7 2 6 2" xfId="15690" xr:uid="{00000000-0005-0000-0000-000042050000}"/>
    <cellStyle name="Comma 7 7 2 7" xfId="12683" xr:uid="{00000000-0005-0000-0000-000043050000}"/>
    <cellStyle name="Comma 7 7 2 7 2" xfId="20747" xr:uid="{00000000-0005-0000-0000-000043050000}"/>
    <cellStyle name="Comma 7 7 2 8" xfId="6002" xr:uid="{00000000-0005-0000-0000-000037050000}"/>
    <cellStyle name="Comma 7 7 2 9" xfId="14082" xr:uid="{00000000-0005-0000-0000-000037050000}"/>
    <cellStyle name="Comma 7 7 3" xfId="1378" xr:uid="{00000000-0005-0000-0000-0000AB030000}"/>
    <cellStyle name="Comma 7 7 3 2" xfId="3027" xr:uid="{00000000-0005-0000-0000-0000AC030000}"/>
    <cellStyle name="Comma 7 7 3 2 2" xfId="9486" xr:uid="{00000000-0005-0000-0000-000045050000}"/>
    <cellStyle name="Comma 7 7 3 2 3" xfId="17564" xr:uid="{00000000-0005-0000-0000-000045050000}"/>
    <cellStyle name="Comma 7 7 3 3" xfId="4690" xr:uid="{00000000-0005-0000-0000-0000AD030000}"/>
    <cellStyle name="Comma 7 7 3 3 2" xfId="11077" xr:uid="{00000000-0005-0000-0000-000046050000}"/>
    <cellStyle name="Comma 7 7 3 3 3" xfId="19155" xr:uid="{00000000-0005-0000-0000-000046050000}"/>
    <cellStyle name="Comma 7 7 3 4" xfId="7891" xr:uid="{00000000-0005-0000-0000-000047050000}"/>
    <cellStyle name="Comma 7 7 3 4 2" xfId="15969" xr:uid="{00000000-0005-0000-0000-000047050000}"/>
    <cellStyle name="Comma 7 7 3 5" xfId="6281" xr:uid="{00000000-0005-0000-0000-000044050000}"/>
    <cellStyle name="Comma 7 7 3 6" xfId="14361" xr:uid="{00000000-0005-0000-0000-000044050000}"/>
    <cellStyle name="Comma 7 7 4" xfId="1904" xr:uid="{00000000-0005-0000-0000-0000AE030000}"/>
    <cellStyle name="Comma 7 7 4 2" xfId="3554" xr:uid="{00000000-0005-0000-0000-0000AF030000}"/>
    <cellStyle name="Comma 7 7 4 2 2" xfId="10013" xr:uid="{00000000-0005-0000-0000-000049050000}"/>
    <cellStyle name="Comma 7 7 4 2 3" xfId="18091" xr:uid="{00000000-0005-0000-0000-000049050000}"/>
    <cellStyle name="Comma 7 7 4 3" xfId="5217" xr:uid="{00000000-0005-0000-0000-0000B0030000}"/>
    <cellStyle name="Comma 7 7 4 3 2" xfId="11604" xr:uid="{00000000-0005-0000-0000-00004A050000}"/>
    <cellStyle name="Comma 7 7 4 3 3" xfId="19682" xr:uid="{00000000-0005-0000-0000-00004A050000}"/>
    <cellStyle name="Comma 7 7 4 4" xfId="8418" xr:uid="{00000000-0005-0000-0000-00004B050000}"/>
    <cellStyle name="Comma 7 7 4 4 2" xfId="16496" xr:uid="{00000000-0005-0000-0000-00004B050000}"/>
    <cellStyle name="Comma 7 7 4 5" xfId="6808" xr:uid="{00000000-0005-0000-0000-000048050000}"/>
    <cellStyle name="Comma 7 7 4 6" xfId="14888" xr:uid="{00000000-0005-0000-0000-000048050000}"/>
    <cellStyle name="Comma 7 7 5" xfId="2441" xr:uid="{00000000-0005-0000-0000-0000B1030000}"/>
    <cellStyle name="Comma 7 7 5 2" xfId="8955" xr:uid="{00000000-0005-0000-0000-00004C050000}"/>
    <cellStyle name="Comma 7 7 5 3" xfId="17033" xr:uid="{00000000-0005-0000-0000-00004C050000}"/>
    <cellStyle name="Comma 7 7 6" xfId="4163" xr:uid="{00000000-0005-0000-0000-0000B2030000}"/>
    <cellStyle name="Comma 7 7 6 2" xfId="10550" xr:uid="{00000000-0005-0000-0000-00004D050000}"/>
    <cellStyle name="Comma 7 7 6 3" xfId="18628" xr:uid="{00000000-0005-0000-0000-00004D050000}"/>
    <cellStyle name="Comma 7 7 7" xfId="7364" xr:uid="{00000000-0005-0000-0000-00004E050000}"/>
    <cellStyle name="Comma 7 7 7 2" xfId="15442" xr:uid="{00000000-0005-0000-0000-00004E050000}"/>
    <cellStyle name="Comma 7 7 8" xfId="12145" xr:uid="{00000000-0005-0000-0000-00004F050000}"/>
    <cellStyle name="Comma 7 7 8 2" xfId="20220" xr:uid="{00000000-0005-0000-0000-00004F050000}"/>
    <cellStyle name="Comma 7 7 9" xfId="13539" xr:uid="{00000000-0005-0000-0000-000050050000}"/>
    <cellStyle name="Comma 7 7 9 2" xfId="21536" xr:uid="{00000000-0005-0000-0000-000050050000}"/>
    <cellStyle name="Comma 7 8" xfId="376" xr:uid="{00000000-0005-0000-0000-000077010000}"/>
    <cellStyle name="Comma 7 8 10" xfId="5755" xr:uid="{00000000-0005-0000-0000-000051050000}"/>
    <cellStyle name="Comma 7 8 11" xfId="13835" xr:uid="{00000000-0005-0000-0000-000051050000}"/>
    <cellStyle name="Comma 7 8 2" xfId="990" xr:uid="{00000000-0005-0000-0000-0000B4030000}"/>
    <cellStyle name="Comma 7 8 2 2" xfId="1627" xr:uid="{00000000-0005-0000-0000-0000B5030000}"/>
    <cellStyle name="Comma 7 8 2 2 2" xfId="3276" xr:uid="{00000000-0005-0000-0000-0000B6030000}"/>
    <cellStyle name="Comma 7 8 2 2 2 2" xfId="9735" xr:uid="{00000000-0005-0000-0000-000054050000}"/>
    <cellStyle name="Comma 7 8 2 2 2 3" xfId="17813" xr:uid="{00000000-0005-0000-0000-000054050000}"/>
    <cellStyle name="Comma 7 8 2 2 3" xfId="4939" xr:uid="{00000000-0005-0000-0000-0000B7030000}"/>
    <cellStyle name="Comma 7 8 2 2 3 2" xfId="11326" xr:uid="{00000000-0005-0000-0000-000055050000}"/>
    <cellStyle name="Comma 7 8 2 2 3 3" xfId="19404" xr:uid="{00000000-0005-0000-0000-000055050000}"/>
    <cellStyle name="Comma 7 8 2 2 4" xfId="8140" xr:uid="{00000000-0005-0000-0000-000056050000}"/>
    <cellStyle name="Comma 7 8 2 2 4 2" xfId="16218" xr:uid="{00000000-0005-0000-0000-000056050000}"/>
    <cellStyle name="Comma 7 8 2 2 5" xfId="6530" xr:uid="{00000000-0005-0000-0000-000053050000}"/>
    <cellStyle name="Comma 7 8 2 2 6" xfId="14610" xr:uid="{00000000-0005-0000-0000-000053050000}"/>
    <cellStyle name="Comma 7 8 2 3" xfId="2153" xr:uid="{00000000-0005-0000-0000-0000B8030000}"/>
    <cellStyle name="Comma 7 8 2 3 2" xfId="3803" xr:uid="{00000000-0005-0000-0000-0000B9030000}"/>
    <cellStyle name="Comma 7 8 2 3 2 2" xfId="10262" xr:uid="{00000000-0005-0000-0000-000058050000}"/>
    <cellStyle name="Comma 7 8 2 3 2 3" xfId="18340" xr:uid="{00000000-0005-0000-0000-000058050000}"/>
    <cellStyle name="Comma 7 8 2 3 3" xfId="5466" xr:uid="{00000000-0005-0000-0000-0000BA030000}"/>
    <cellStyle name="Comma 7 8 2 3 3 2" xfId="11853" xr:uid="{00000000-0005-0000-0000-000059050000}"/>
    <cellStyle name="Comma 7 8 2 3 3 3" xfId="19931" xr:uid="{00000000-0005-0000-0000-000059050000}"/>
    <cellStyle name="Comma 7 8 2 3 4" xfId="8667" xr:uid="{00000000-0005-0000-0000-00005A050000}"/>
    <cellStyle name="Comma 7 8 2 3 4 2" xfId="16745" xr:uid="{00000000-0005-0000-0000-00005A050000}"/>
    <cellStyle name="Comma 7 8 2 3 5" xfId="7057" xr:uid="{00000000-0005-0000-0000-000057050000}"/>
    <cellStyle name="Comma 7 8 2 3 6" xfId="15137" xr:uid="{00000000-0005-0000-0000-000057050000}"/>
    <cellStyle name="Comma 7 8 2 4" xfId="2755" xr:uid="{00000000-0005-0000-0000-0000BB030000}"/>
    <cellStyle name="Comma 7 8 2 4 2" xfId="9244" xr:uid="{00000000-0005-0000-0000-00005B050000}"/>
    <cellStyle name="Comma 7 8 2 4 3" xfId="17322" xr:uid="{00000000-0005-0000-0000-00005B050000}"/>
    <cellStyle name="Comma 7 8 2 5" xfId="4412" xr:uid="{00000000-0005-0000-0000-0000BC030000}"/>
    <cellStyle name="Comma 7 8 2 5 2" xfId="10799" xr:uid="{00000000-0005-0000-0000-00005C050000}"/>
    <cellStyle name="Comma 7 8 2 5 3" xfId="18877" xr:uid="{00000000-0005-0000-0000-00005C050000}"/>
    <cellStyle name="Comma 7 8 2 6" xfId="7613" xr:uid="{00000000-0005-0000-0000-00005D050000}"/>
    <cellStyle name="Comma 7 8 2 6 2" xfId="15691" xr:uid="{00000000-0005-0000-0000-00005D050000}"/>
    <cellStyle name="Comma 7 8 2 7" xfId="12684" xr:uid="{00000000-0005-0000-0000-00005E050000}"/>
    <cellStyle name="Comma 7 8 2 7 2" xfId="20748" xr:uid="{00000000-0005-0000-0000-00005E050000}"/>
    <cellStyle name="Comma 7 8 2 8" xfId="6003" xr:uid="{00000000-0005-0000-0000-000052050000}"/>
    <cellStyle name="Comma 7 8 2 9" xfId="14083" xr:uid="{00000000-0005-0000-0000-000052050000}"/>
    <cellStyle name="Comma 7 8 3" xfId="1379" xr:uid="{00000000-0005-0000-0000-0000BD030000}"/>
    <cellStyle name="Comma 7 8 3 2" xfId="3028" xr:uid="{00000000-0005-0000-0000-0000BE030000}"/>
    <cellStyle name="Comma 7 8 3 2 2" xfId="9487" xr:uid="{00000000-0005-0000-0000-000060050000}"/>
    <cellStyle name="Comma 7 8 3 2 3" xfId="17565" xr:uid="{00000000-0005-0000-0000-000060050000}"/>
    <cellStyle name="Comma 7 8 3 3" xfId="4691" xr:uid="{00000000-0005-0000-0000-0000BF030000}"/>
    <cellStyle name="Comma 7 8 3 3 2" xfId="11078" xr:uid="{00000000-0005-0000-0000-000061050000}"/>
    <cellStyle name="Comma 7 8 3 3 3" xfId="19156" xr:uid="{00000000-0005-0000-0000-000061050000}"/>
    <cellStyle name="Comma 7 8 3 4" xfId="7892" xr:uid="{00000000-0005-0000-0000-000062050000}"/>
    <cellStyle name="Comma 7 8 3 4 2" xfId="15970" xr:uid="{00000000-0005-0000-0000-000062050000}"/>
    <cellStyle name="Comma 7 8 3 5" xfId="6282" xr:uid="{00000000-0005-0000-0000-00005F050000}"/>
    <cellStyle name="Comma 7 8 3 6" xfId="14362" xr:uid="{00000000-0005-0000-0000-00005F050000}"/>
    <cellStyle name="Comma 7 8 4" xfId="1905" xr:uid="{00000000-0005-0000-0000-0000C0030000}"/>
    <cellStyle name="Comma 7 8 4 2" xfId="3555" xr:uid="{00000000-0005-0000-0000-0000C1030000}"/>
    <cellStyle name="Comma 7 8 4 2 2" xfId="10014" xr:uid="{00000000-0005-0000-0000-000064050000}"/>
    <cellStyle name="Comma 7 8 4 2 3" xfId="18092" xr:uid="{00000000-0005-0000-0000-000064050000}"/>
    <cellStyle name="Comma 7 8 4 3" xfId="5218" xr:uid="{00000000-0005-0000-0000-0000C2030000}"/>
    <cellStyle name="Comma 7 8 4 3 2" xfId="11605" xr:uid="{00000000-0005-0000-0000-000065050000}"/>
    <cellStyle name="Comma 7 8 4 3 3" xfId="19683" xr:uid="{00000000-0005-0000-0000-000065050000}"/>
    <cellStyle name="Comma 7 8 4 4" xfId="8419" xr:uid="{00000000-0005-0000-0000-000066050000}"/>
    <cellStyle name="Comma 7 8 4 4 2" xfId="16497" xr:uid="{00000000-0005-0000-0000-000066050000}"/>
    <cellStyle name="Comma 7 8 4 5" xfId="6809" xr:uid="{00000000-0005-0000-0000-000063050000}"/>
    <cellStyle name="Comma 7 8 4 6" xfId="14889" xr:uid="{00000000-0005-0000-0000-000063050000}"/>
    <cellStyle name="Comma 7 8 5" xfId="2442" xr:uid="{00000000-0005-0000-0000-0000C3030000}"/>
    <cellStyle name="Comma 7 8 5 2" xfId="8956" xr:uid="{00000000-0005-0000-0000-000067050000}"/>
    <cellStyle name="Comma 7 8 5 3" xfId="17034" xr:uid="{00000000-0005-0000-0000-000067050000}"/>
    <cellStyle name="Comma 7 8 6" xfId="4164" xr:uid="{00000000-0005-0000-0000-0000C4030000}"/>
    <cellStyle name="Comma 7 8 6 2" xfId="10551" xr:uid="{00000000-0005-0000-0000-000068050000}"/>
    <cellStyle name="Comma 7 8 6 3" xfId="18629" xr:uid="{00000000-0005-0000-0000-000068050000}"/>
    <cellStyle name="Comma 7 8 7" xfId="7365" xr:uid="{00000000-0005-0000-0000-000069050000}"/>
    <cellStyle name="Comma 7 8 7 2" xfId="15443" xr:uid="{00000000-0005-0000-0000-000069050000}"/>
    <cellStyle name="Comma 7 8 8" xfId="12146" xr:uid="{00000000-0005-0000-0000-00006A050000}"/>
    <cellStyle name="Comma 7 8 8 2" xfId="20221" xr:uid="{00000000-0005-0000-0000-00006A050000}"/>
    <cellStyle name="Comma 7 8 9" xfId="13540" xr:uid="{00000000-0005-0000-0000-00006B050000}"/>
    <cellStyle name="Comma 7 8 9 2" xfId="21537" xr:uid="{00000000-0005-0000-0000-00006B050000}"/>
    <cellStyle name="Comma 7 9" xfId="377" xr:uid="{00000000-0005-0000-0000-000078010000}"/>
    <cellStyle name="Comma 7 9 10" xfId="14075" xr:uid="{00000000-0005-0000-0000-00006C050000}"/>
    <cellStyle name="Comma 7 9 2" xfId="1619" xr:uid="{00000000-0005-0000-0000-0000C6030000}"/>
    <cellStyle name="Comma 7 9 2 2" xfId="3268" xr:uid="{00000000-0005-0000-0000-0000C7030000}"/>
    <cellStyle name="Comma 7 9 2 2 2" xfId="9727" xr:uid="{00000000-0005-0000-0000-00006E050000}"/>
    <cellStyle name="Comma 7 9 2 2 3" xfId="17805" xr:uid="{00000000-0005-0000-0000-00006E050000}"/>
    <cellStyle name="Comma 7 9 2 3" xfId="4931" xr:uid="{00000000-0005-0000-0000-0000C8030000}"/>
    <cellStyle name="Comma 7 9 2 3 2" xfId="11318" xr:uid="{00000000-0005-0000-0000-00006F050000}"/>
    <cellStyle name="Comma 7 9 2 3 3" xfId="19396" xr:uid="{00000000-0005-0000-0000-00006F050000}"/>
    <cellStyle name="Comma 7 9 2 4" xfId="8132" xr:uid="{00000000-0005-0000-0000-000070050000}"/>
    <cellStyle name="Comma 7 9 2 4 2" xfId="16210" xr:uid="{00000000-0005-0000-0000-000070050000}"/>
    <cellStyle name="Comma 7 9 2 5" xfId="12920" xr:uid="{00000000-0005-0000-0000-000071050000}"/>
    <cellStyle name="Comma 7 9 2 5 2" xfId="20958" xr:uid="{00000000-0005-0000-0000-000071050000}"/>
    <cellStyle name="Comma 7 9 2 6" xfId="6522" xr:uid="{00000000-0005-0000-0000-00006D050000}"/>
    <cellStyle name="Comma 7 9 2 7" xfId="14602" xr:uid="{00000000-0005-0000-0000-00006D050000}"/>
    <cellStyle name="Comma 7 9 3" xfId="2145" xr:uid="{00000000-0005-0000-0000-0000C9030000}"/>
    <cellStyle name="Comma 7 9 3 2" xfId="3795" xr:uid="{00000000-0005-0000-0000-0000CA030000}"/>
    <cellStyle name="Comma 7 9 3 2 2" xfId="10254" xr:uid="{00000000-0005-0000-0000-000073050000}"/>
    <cellStyle name="Comma 7 9 3 2 3" xfId="18332" xr:uid="{00000000-0005-0000-0000-000073050000}"/>
    <cellStyle name="Comma 7 9 3 3" xfId="5458" xr:uid="{00000000-0005-0000-0000-0000CB030000}"/>
    <cellStyle name="Comma 7 9 3 3 2" xfId="11845" xr:uid="{00000000-0005-0000-0000-000074050000}"/>
    <cellStyle name="Comma 7 9 3 3 3" xfId="19923" xr:uid="{00000000-0005-0000-0000-000074050000}"/>
    <cellStyle name="Comma 7 9 3 4" xfId="8659" xr:uid="{00000000-0005-0000-0000-000075050000}"/>
    <cellStyle name="Comma 7 9 3 4 2" xfId="16737" xr:uid="{00000000-0005-0000-0000-000075050000}"/>
    <cellStyle name="Comma 7 9 3 5" xfId="7049" xr:uid="{00000000-0005-0000-0000-000072050000}"/>
    <cellStyle name="Comma 7 9 3 6" xfId="15129" xr:uid="{00000000-0005-0000-0000-000072050000}"/>
    <cellStyle name="Comma 7 9 4" xfId="2443" xr:uid="{00000000-0005-0000-0000-0000CC030000}"/>
    <cellStyle name="Comma 7 9 4 2" xfId="8957" xr:uid="{00000000-0005-0000-0000-000076050000}"/>
    <cellStyle name="Comma 7 9 4 3" xfId="17035" xr:uid="{00000000-0005-0000-0000-000076050000}"/>
    <cellStyle name="Comma 7 9 5" xfId="4404" xr:uid="{00000000-0005-0000-0000-0000CD030000}"/>
    <cellStyle name="Comma 7 9 5 2" xfId="10791" xr:uid="{00000000-0005-0000-0000-000077050000}"/>
    <cellStyle name="Comma 7 9 5 3" xfId="18869" xr:uid="{00000000-0005-0000-0000-000077050000}"/>
    <cellStyle name="Comma 7 9 6" xfId="7605" xr:uid="{00000000-0005-0000-0000-000078050000}"/>
    <cellStyle name="Comma 7 9 6 2" xfId="15683" xr:uid="{00000000-0005-0000-0000-000078050000}"/>
    <cellStyle name="Comma 7 9 7" xfId="12147" xr:uid="{00000000-0005-0000-0000-000079050000}"/>
    <cellStyle name="Comma 7 9 7 2" xfId="20222" xr:uid="{00000000-0005-0000-0000-000079050000}"/>
    <cellStyle name="Comma 7 9 8" xfId="13541" xr:uid="{00000000-0005-0000-0000-00007A050000}"/>
    <cellStyle name="Comma 7 9 8 2" xfId="21538" xr:uid="{00000000-0005-0000-0000-00007A050000}"/>
    <cellStyle name="Comma 7 9 9" xfId="5995" xr:uid="{00000000-0005-0000-0000-00006C050000}"/>
    <cellStyle name="Comma 8" xfId="378" xr:uid="{00000000-0005-0000-0000-000079010000}"/>
    <cellStyle name="Comma 9" xfId="379" xr:uid="{00000000-0005-0000-0000-00007A010000}"/>
    <cellStyle name="Comma 9 10" xfId="12148" xr:uid="{00000000-0005-0000-0000-00007D050000}"/>
    <cellStyle name="Comma 9 10 2" xfId="20223" xr:uid="{00000000-0005-0000-0000-00007D050000}"/>
    <cellStyle name="Comma 9 11" xfId="13542" xr:uid="{00000000-0005-0000-0000-00007E050000}"/>
    <cellStyle name="Comma 9 11 2" xfId="21539" xr:uid="{00000000-0005-0000-0000-00007E050000}"/>
    <cellStyle name="Comma 9 12" xfId="5756" xr:uid="{00000000-0005-0000-0000-00007C050000}"/>
    <cellStyle name="Comma 9 13" xfId="13836" xr:uid="{00000000-0005-0000-0000-00007C050000}"/>
    <cellStyle name="Comma 9 2" xfId="380" xr:uid="{00000000-0005-0000-0000-00007B010000}"/>
    <cellStyle name="Comma 9 2 10" xfId="5757" xr:uid="{00000000-0005-0000-0000-00007F050000}"/>
    <cellStyle name="Comma 9 2 11" xfId="13837" xr:uid="{00000000-0005-0000-0000-00007F050000}"/>
    <cellStyle name="Comma 9 2 2" xfId="381" xr:uid="{00000000-0005-0000-0000-00007C010000}"/>
    <cellStyle name="Comma 9 2 2 10" xfId="14085" xr:uid="{00000000-0005-0000-0000-000080050000}"/>
    <cellStyle name="Comma 9 2 2 2" xfId="1629" xr:uid="{00000000-0005-0000-0000-0000D2030000}"/>
    <cellStyle name="Comma 9 2 2 2 2" xfId="3278" xr:uid="{00000000-0005-0000-0000-0000D3030000}"/>
    <cellStyle name="Comma 9 2 2 2 2 2" xfId="12922" xr:uid="{00000000-0005-0000-0000-000083050000}"/>
    <cellStyle name="Comma 9 2 2 2 2 2 2" xfId="20960" xr:uid="{00000000-0005-0000-0000-000083050000}"/>
    <cellStyle name="Comma 9 2 2 2 2 3" xfId="9737" xr:uid="{00000000-0005-0000-0000-000082050000}"/>
    <cellStyle name="Comma 9 2 2 2 2 4" xfId="17815" xr:uid="{00000000-0005-0000-0000-000082050000}"/>
    <cellStyle name="Comma 9 2 2 2 3" xfId="4941" xr:uid="{00000000-0005-0000-0000-0000D4030000}"/>
    <cellStyle name="Comma 9 2 2 2 3 2" xfId="11328" xr:uid="{00000000-0005-0000-0000-000084050000}"/>
    <cellStyle name="Comma 9 2 2 2 3 3" xfId="19406" xr:uid="{00000000-0005-0000-0000-000084050000}"/>
    <cellStyle name="Comma 9 2 2 2 4" xfId="8142" xr:uid="{00000000-0005-0000-0000-000085050000}"/>
    <cellStyle name="Comma 9 2 2 2 4 2" xfId="16220" xr:uid="{00000000-0005-0000-0000-000085050000}"/>
    <cellStyle name="Comma 9 2 2 2 5" xfId="12453" xr:uid="{00000000-0005-0000-0000-000086050000}"/>
    <cellStyle name="Comma 9 2 2 2 5 2" xfId="20522" xr:uid="{00000000-0005-0000-0000-000086050000}"/>
    <cellStyle name="Comma 9 2 2 2 6" xfId="6532" xr:uid="{00000000-0005-0000-0000-000081050000}"/>
    <cellStyle name="Comma 9 2 2 2 7" xfId="14612" xr:uid="{00000000-0005-0000-0000-000081050000}"/>
    <cellStyle name="Comma 9 2 2 3" xfId="2155" xr:uid="{00000000-0005-0000-0000-0000D5030000}"/>
    <cellStyle name="Comma 9 2 2 3 2" xfId="3805" xr:uid="{00000000-0005-0000-0000-0000D6030000}"/>
    <cellStyle name="Comma 9 2 2 3 2 2" xfId="10264" xr:uid="{00000000-0005-0000-0000-000088050000}"/>
    <cellStyle name="Comma 9 2 2 3 2 3" xfId="18342" xr:uid="{00000000-0005-0000-0000-000088050000}"/>
    <cellStyle name="Comma 9 2 2 3 3" xfId="5468" xr:uid="{00000000-0005-0000-0000-0000D7030000}"/>
    <cellStyle name="Comma 9 2 2 3 3 2" xfId="11855" xr:uid="{00000000-0005-0000-0000-000089050000}"/>
    <cellStyle name="Comma 9 2 2 3 3 3" xfId="19933" xr:uid="{00000000-0005-0000-0000-000089050000}"/>
    <cellStyle name="Comma 9 2 2 3 4" xfId="8669" xr:uid="{00000000-0005-0000-0000-00008A050000}"/>
    <cellStyle name="Comma 9 2 2 3 4 2" xfId="16747" xr:uid="{00000000-0005-0000-0000-00008A050000}"/>
    <cellStyle name="Comma 9 2 2 3 5" xfId="12923" xr:uid="{00000000-0005-0000-0000-00008B050000}"/>
    <cellStyle name="Comma 9 2 2 3 5 2" xfId="20961" xr:uid="{00000000-0005-0000-0000-00008B050000}"/>
    <cellStyle name="Comma 9 2 2 3 6" xfId="7059" xr:uid="{00000000-0005-0000-0000-000087050000}"/>
    <cellStyle name="Comma 9 2 2 3 7" xfId="15139" xr:uid="{00000000-0005-0000-0000-000087050000}"/>
    <cellStyle name="Comma 9 2 2 4" xfId="2446" xr:uid="{00000000-0005-0000-0000-0000D8030000}"/>
    <cellStyle name="Comma 9 2 2 4 2" xfId="12921" xr:uid="{00000000-0005-0000-0000-00008D050000}"/>
    <cellStyle name="Comma 9 2 2 4 2 2" xfId="20959" xr:uid="{00000000-0005-0000-0000-00008D050000}"/>
    <cellStyle name="Comma 9 2 2 4 3" xfId="8960" xr:uid="{00000000-0005-0000-0000-00008C050000}"/>
    <cellStyle name="Comma 9 2 2 4 4" xfId="17038" xr:uid="{00000000-0005-0000-0000-00008C050000}"/>
    <cellStyle name="Comma 9 2 2 5" xfId="4414" xr:uid="{00000000-0005-0000-0000-0000D9030000}"/>
    <cellStyle name="Comma 9 2 2 5 2" xfId="10801" xr:uid="{00000000-0005-0000-0000-00008E050000}"/>
    <cellStyle name="Comma 9 2 2 5 3" xfId="18879" xr:uid="{00000000-0005-0000-0000-00008E050000}"/>
    <cellStyle name="Comma 9 2 2 6" xfId="7615" xr:uid="{00000000-0005-0000-0000-00008F050000}"/>
    <cellStyle name="Comma 9 2 2 6 2" xfId="15693" xr:uid="{00000000-0005-0000-0000-00008F050000}"/>
    <cellStyle name="Comma 9 2 2 7" xfId="12150" xr:uid="{00000000-0005-0000-0000-000090050000}"/>
    <cellStyle name="Comma 9 2 2 7 2" xfId="20225" xr:uid="{00000000-0005-0000-0000-000090050000}"/>
    <cellStyle name="Comma 9 2 2 8" xfId="13544" xr:uid="{00000000-0005-0000-0000-000091050000}"/>
    <cellStyle name="Comma 9 2 2 8 2" xfId="21541" xr:uid="{00000000-0005-0000-0000-000091050000}"/>
    <cellStyle name="Comma 9 2 2 9" xfId="6005" xr:uid="{00000000-0005-0000-0000-000080050000}"/>
    <cellStyle name="Comma 9 2 3" xfId="1381" xr:uid="{00000000-0005-0000-0000-0000DA030000}"/>
    <cellStyle name="Comma 9 2 3 2" xfId="3030" xr:uid="{00000000-0005-0000-0000-0000DB030000}"/>
    <cellStyle name="Comma 9 2 3 2 2" xfId="12924" xr:uid="{00000000-0005-0000-0000-000094050000}"/>
    <cellStyle name="Comma 9 2 3 2 2 2" xfId="20962" xr:uid="{00000000-0005-0000-0000-000094050000}"/>
    <cellStyle name="Comma 9 2 3 2 3" xfId="9489" xr:uid="{00000000-0005-0000-0000-000093050000}"/>
    <cellStyle name="Comma 9 2 3 2 4" xfId="17567" xr:uid="{00000000-0005-0000-0000-000093050000}"/>
    <cellStyle name="Comma 9 2 3 3" xfId="4693" xr:uid="{00000000-0005-0000-0000-0000DC030000}"/>
    <cellStyle name="Comma 9 2 3 3 2" xfId="11080" xr:uid="{00000000-0005-0000-0000-000095050000}"/>
    <cellStyle name="Comma 9 2 3 3 3" xfId="19158" xr:uid="{00000000-0005-0000-0000-000095050000}"/>
    <cellStyle name="Comma 9 2 3 4" xfId="7894" xr:uid="{00000000-0005-0000-0000-000096050000}"/>
    <cellStyle name="Comma 9 2 3 4 2" xfId="15972" xr:uid="{00000000-0005-0000-0000-000096050000}"/>
    <cellStyle name="Comma 9 2 3 5" xfId="12452" xr:uid="{00000000-0005-0000-0000-000097050000}"/>
    <cellStyle name="Comma 9 2 3 5 2" xfId="20521" xr:uid="{00000000-0005-0000-0000-000097050000}"/>
    <cellStyle name="Comma 9 2 3 6" xfId="6284" xr:uid="{00000000-0005-0000-0000-000092050000}"/>
    <cellStyle name="Comma 9 2 3 7" xfId="14364" xr:uid="{00000000-0005-0000-0000-000092050000}"/>
    <cellStyle name="Comma 9 2 4" xfId="1907" xr:uid="{00000000-0005-0000-0000-0000DD030000}"/>
    <cellStyle name="Comma 9 2 4 2" xfId="3557" xr:uid="{00000000-0005-0000-0000-0000DE030000}"/>
    <cellStyle name="Comma 9 2 4 2 2" xfId="10016" xr:uid="{00000000-0005-0000-0000-000099050000}"/>
    <cellStyle name="Comma 9 2 4 2 3" xfId="18094" xr:uid="{00000000-0005-0000-0000-000099050000}"/>
    <cellStyle name="Comma 9 2 4 3" xfId="5220" xr:uid="{00000000-0005-0000-0000-0000DF030000}"/>
    <cellStyle name="Comma 9 2 4 3 2" xfId="11607" xr:uid="{00000000-0005-0000-0000-00009A050000}"/>
    <cellStyle name="Comma 9 2 4 3 3" xfId="19685" xr:uid="{00000000-0005-0000-0000-00009A050000}"/>
    <cellStyle name="Comma 9 2 4 4" xfId="8421" xr:uid="{00000000-0005-0000-0000-00009B050000}"/>
    <cellStyle name="Comma 9 2 4 4 2" xfId="16499" xr:uid="{00000000-0005-0000-0000-00009B050000}"/>
    <cellStyle name="Comma 9 2 4 5" xfId="12925" xr:uid="{00000000-0005-0000-0000-00009C050000}"/>
    <cellStyle name="Comma 9 2 4 5 2" xfId="20963" xr:uid="{00000000-0005-0000-0000-00009C050000}"/>
    <cellStyle name="Comma 9 2 4 6" xfId="6811" xr:uid="{00000000-0005-0000-0000-000098050000}"/>
    <cellStyle name="Comma 9 2 4 7" xfId="14891" xr:uid="{00000000-0005-0000-0000-000098050000}"/>
    <cellStyle name="Comma 9 2 5" xfId="2445" xr:uid="{00000000-0005-0000-0000-0000E0030000}"/>
    <cellStyle name="Comma 9 2 5 2" xfId="12686" xr:uid="{00000000-0005-0000-0000-00009E050000}"/>
    <cellStyle name="Comma 9 2 5 2 2" xfId="20750" xr:uid="{00000000-0005-0000-0000-00009E050000}"/>
    <cellStyle name="Comma 9 2 5 3" xfId="8959" xr:uid="{00000000-0005-0000-0000-00009D050000}"/>
    <cellStyle name="Comma 9 2 5 4" xfId="17037" xr:uid="{00000000-0005-0000-0000-00009D050000}"/>
    <cellStyle name="Comma 9 2 6" xfId="4166" xr:uid="{00000000-0005-0000-0000-0000E1030000}"/>
    <cellStyle name="Comma 9 2 6 2" xfId="10553" xr:uid="{00000000-0005-0000-0000-00009F050000}"/>
    <cellStyle name="Comma 9 2 6 3" xfId="18631" xr:uid="{00000000-0005-0000-0000-00009F050000}"/>
    <cellStyle name="Comma 9 2 7" xfId="7367" xr:uid="{00000000-0005-0000-0000-0000A0050000}"/>
    <cellStyle name="Comma 9 2 7 2" xfId="15445" xr:uid="{00000000-0005-0000-0000-0000A0050000}"/>
    <cellStyle name="Comma 9 2 8" xfId="12149" xr:uid="{00000000-0005-0000-0000-0000A1050000}"/>
    <cellStyle name="Comma 9 2 8 2" xfId="20224" xr:uid="{00000000-0005-0000-0000-0000A1050000}"/>
    <cellStyle name="Comma 9 2 9" xfId="13543" xr:uid="{00000000-0005-0000-0000-0000A2050000}"/>
    <cellStyle name="Comma 9 2 9 2" xfId="21540" xr:uid="{00000000-0005-0000-0000-0000A2050000}"/>
    <cellStyle name="Comma 9 3" xfId="382" xr:uid="{00000000-0005-0000-0000-00007D010000}"/>
    <cellStyle name="Comma 9 3 10" xfId="14084" xr:uid="{00000000-0005-0000-0000-0000A3050000}"/>
    <cellStyle name="Comma 9 3 2" xfId="1628" xr:uid="{00000000-0005-0000-0000-0000E3030000}"/>
    <cellStyle name="Comma 9 3 2 2" xfId="3277" xr:uid="{00000000-0005-0000-0000-0000E4030000}"/>
    <cellStyle name="Comma 9 3 2 2 2" xfId="12927" xr:uid="{00000000-0005-0000-0000-0000A6050000}"/>
    <cellStyle name="Comma 9 3 2 2 2 2" xfId="20965" xr:uid="{00000000-0005-0000-0000-0000A6050000}"/>
    <cellStyle name="Comma 9 3 2 2 3" xfId="9736" xr:uid="{00000000-0005-0000-0000-0000A5050000}"/>
    <cellStyle name="Comma 9 3 2 2 4" xfId="17814" xr:uid="{00000000-0005-0000-0000-0000A5050000}"/>
    <cellStyle name="Comma 9 3 2 3" xfId="4940" xr:uid="{00000000-0005-0000-0000-0000E5030000}"/>
    <cellStyle name="Comma 9 3 2 3 2" xfId="11327" xr:uid="{00000000-0005-0000-0000-0000A7050000}"/>
    <cellStyle name="Comma 9 3 2 3 3" xfId="19405" xr:uid="{00000000-0005-0000-0000-0000A7050000}"/>
    <cellStyle name="Comma 9 3 2 4" xfId="8141" xr:uid="{00000000-0005-0000-0000-0000A8050000}"/>
    <cellStyle name="Comma 9 3 2 4 2" xfId="16219" xr:uid="{00000000-0005-0000-0000-0000A8050000}"/>
    <cellStyle name="Comma 9 3 2 5" xfId="12454" xr:uid="{00000000-0005-0000-0000-0000A9050000}"/>
    <cellStyle name="Comma 9 3 2 5 2" xfId="20523" xr:uid="{00000000-0005-0000-0000-0000A9050000}"/>
    <cellStyle name="Comma 9 3 2 6" xfId="6531" xr:uid="{00000000-0005-0000-0000-0000A4050000}"/>
    <cellStyle name="Comma 9 3 2 7" xfId="14611" xr:uid="{00000000-0005-0000-0000-0000A4050000}"/>
    <cellStyle name="Comma 9 3 3" xfId="2154" xr:uid="{00000000-0005-0000-0000-0000E6030000}"/>
    <cellStyle name="Comma 9 3 3 2" xfId="3804" xr:uid="{00000000-0005-0000-0000-0000E7030000}"/>
    <cellStyle name="Comma 9 3 3 2 2" xfId="10263" xr:uid="{00000000-0005-0000-0000-0000AB050000}"/>
    <cellStyle name="Comma 9 3 3 2 3" xfId="18341" xr:uid="{00000000-0005-0000-0000-0000AB050000}"/>
    <cellStyle name="Comma 9 3 3 3" xfId="5467" xr:uid="{00000000-0005-0000-0000-0000E8030000}"/>
    <cellStyle name="Comma 9 3 3 3 2" xfId="11854" xr:uid="{00000000-0005-0000-0000-0000AC050000}"/>
    <cellStyle name="Comma 9 3 3 3 3" xfId="19932" xr:uid="{00000000-0005-0000-0000-0000AC050000}"/>
    <cellStyle name="Comma 9 3 3 4" xfId="8668" xr:uid="{00000000-0005-0000-0000-0000AD050000}"/>
    <cellStyle name="Comma 9 3 3 4 2" xfId="16746" xr:uid="{00000000-0005-0000-0000-0000AD050000}"/>
    <cellStyle name="Comma 9 3 3 5" xfId="12928" xr:uid="{00000000-0005-0000-0000-0000AE050000}"/>
    <cellStyle name="Comma 9 3 3 5 2" xfId="20966" xr:uid="{00000000-0005-0000-0000-0000AE050000}"/>
    <cellStyle name="Comma 9 3 3 6" xfId="7058" xr:uid="{00000000-0005-0000-0000-0000AA050000}"/>
    <cellStyle name="Comma 9 3 3 7" xfId="15138" xr:uid="{00000000-0005-0000-0000-0000AA050000}"/>
    <cellStyle name="Comma 9 3 4" xfId="2447" xr:uid="{00000000-0005-0000-0000-0000E9030000}"/>
    <cellStyle name="Comma 9 3 4 2" xfId="12926" xr:uid="{00000000-0005-0000-0000-0000B0050000}"/>
    <cellStyle name="Comma 9 3 4 2 2" xfId="20964" xr:uid="{00000000-0005-0000-0000-0000B0050000}"/>
    <cellStyle name="Comma 9 3 4 3" xfId="8961" xr:uid="{00000000-0005-0000-0000-0000AF050000}"/>
    <cellStyle name="Comma 9 3 4 4" xfId="17039" xr:uid="{00000000-0005-0000-0000-0000AF050000}"/>
    <cellStyle name="Comma 9 3 5" xfId="4413" xr:uid="{00000000-0005-0000-0000-0000EA030000}"/>
    <cellStyle name="Comma 9 3 5 2" xfId="10800" xr:uid="{00000000-0005-0000-0000-0000B1050000}"/>
    <cellStyle name="Comma 9 3 5 3" xfId="18878" xr:uid="{00000000-0005-0000-0000-0000B1050000}"/>
    <cellStyle name="Comma 9 3 6" xfId="7614" xr:uid="{00000000-0005-0000-0000-0000B2050000}"/>
    <cellStyle name="Comma 9 3 6 2" xfId="15692" xr:uid="{00000000-0005-0000-0000-0000B2050000}"/>
    <cellStyle name="Comma 9 3 7" xfId="12151" xr:uid="{00000000-0005-0000-0000-0000B3050000}"/>
    <cellStyle name="Comma 9 3 7 2" xfId="20226" xr:uid="{00000000-0005-0000-0000-0000B3050000}"/>
    <cellStyle name="Comma 9 3 8" xfId="13545" xr:uid="{00000000-0005-0000-0000-0000B4050000}"/>
    <cellStyle name="Comma 9 3 8 2" xfId="21542" xr:uid="{00000000-0005-0000-0000-0000B4050000}"/>
    <cellStyle name="Comma 9 3 9" xfId="6004" xr:uid="{00000000-0005-0000-0000-0000A3050000}"/>
    <cellStyle name="Comma 9 4" xfId="1118" xr:uid="{00000000-0005-0000-0000-0000EB030000}"/>
    <cellStyle name="Comma 9 4 2" xfId="1776" xr:uid="{00000000-0005-0000-0000-0000EC030000}"/>
    <cellStyle name="Comma 9 4 2 2" xfId="3426" xr:uid="{00000000-0005-0000-0000-0000ED030000}"/>
    <cellStyle name="Comma 9 4 2 2 2" xfId="9885" xr:uid="{00000000-0005-0000-0000-0000B7050000}"/>
    <cellStyle name="Comma 9 4 2 2 3" xfId="17963" xr:uid="{00000000-0005-0000-0000-0000B7050000}"/>
    <cellStyle name="Comma 9 4 2 3" xfId="5089" xr:uid="{00000000-0005-0000-0000-0000EE030000}"/>
    <cellStyle name="Comma 9 4 2 3 2" xfId="11476" xr:uid="{00000000-0005-0000-0000-0000B8050000}"/>
    <cellStyle name="Comma 9 4 2 3 3" xfId="19554" xr:uid="{00000000-0005-0000-0000-0000B8050000}"/>
    <cellStyle name="Comma 9 4 2 4" xfId="8290" xr:uid="{00000000-0005-0000-0000-0000B9050000}"/>
    <cellStyle name="Comma 9 4 2 4 2" xfId="16368" xr:uid="{00000000-0005-0000-0000-0000B9050000}"/>
    <cellStyle name="Comma 9 4 2 5" xfId="12929" xr:uid="{00000000-0005-0000-0000-0000BA050000}"/>
    <cellStyle name="Comma 9 4 2 5 2" xfId="20967" xr:uid="{00000000-0005-0000-0000-0000BA050000}"/>
    <cellStyle name="Comma 9 4 2 6" xfId="6680" xr:uid="{00000000-0005-0000-0000-0000B6050000}"/>
    <cellStyle name="Comma 9 4 2 7" xfId="14760" xr:uid="{00000000-0005-0000-0000-0000B6050000}"/>
    <cellStyle name="Comma 9 4 3" xfId="2303" xr:uid="{00000000-0005-0000-0000-0000EF030000}"/>
    <cellStyle name="Comma 9 4 3 2" xfId="3953" xr:uid="{00000000-0005-0000-0000-0000F0030000}"/>
    <cellStyle name="Comma 9 4 3 2 2" xfId="10412" xr:uid="{00000000-0005-0000-0000-0000BC050000}"/>
    <cellStyle name="Comma 9 4 3 2 3" xfId="18490" xr:uid="{00000000-0005-0000-0000-0000BC050000}"/>
    <cellStyle name="Comma 9 4 3 3" xfId="5616" xr:uid="{00000000-0005-0000-0000-0000F1030000}"/>
    <cellStyle name="Comma 9 4 3 3 2" xfId="12003" xr:uid="{00000000-0005-0000-0000-0000BD050000}"/>
    <cellStyle name="Comma 9 4 3 3 3" xfId="20081" xr:uid="{00000000-0005-0000-0000-0000BD050000}"/>
    <cellStyle name="Comma 9 4 3 4" xfId="8817" xr:uid="{00000000-0005-0000-0000-0000BE050000}"/>
    <cellStyle name="Comma 9 4 3 4 2" xfId="16895" xr:uid="{00000000-0005-0000-0000-0000BE050000}"/>
    <cellStyle name="Comma 9 4 3 5" xfId="7207" xr:uid="{00000000-0005-0000-0000-0000BB050000}"/>
    <cellStyle name="Comma 9 4 3 6" xfId="15287" xr:uid="{00000000-0005-0000-0000-0000BB050000}"/>
    <cellStyle name="Comma 9 4 4" xfId="2869" xr:uid="{00000000-0005-0000-0000-0000F2030000}"/>
    <cellStyle name="Comma 9 4 4 2" xfId="9358" xr:uid="{00000000-0005-0000-0000-0000BF050000}"/>
    <cellStyle name="Comma 9 4 4 3" xfId="17436" xr:uid="{00000000-0005-0000-0000-0000BF050000}"/>
    <cellStyle name="Comma 9 4 5" xfId="4562" xr:uid="{00000000-0005-0000-0000-0000F3030000}"/>
    <cellStyle name="Comma 9 4 5 2" xfId="10949" xr:uid="{00000000-0005-0000-0000-0000C0050000}"/>
    <cellStyle name="Comma 9 4 5 3" xfId="19027" xr:uid="{00000000-0005-0000-0000-0000C0050000}"/>
    <cellStyle name="Comma 9 4 6" xfId="7763" xr:uid="{00000000-0005-0000-0000-0000C1050000}"/>
    <cellStyle name="Comma 9 4 6 2" xfId="15841" xr:uid="{00000000-0005-0000-0000-0000C1050000}"/>
    <cellStyle name="Comma 9 4 7" xfId="12451" xr:uid="{00000000-0005-0000-0000-0000C2050000}"/>
    <cellStyle name="Comma 9 4 7 2" xfId="20520" xr:uid="{00000000-0005-0000-0000-0000C2050000}"/>
    <cellStyle name="Comma 9 4 8" xfId="6153" xr:uid="{00000000-0005-0000-0000-0000B5050000}"/>
    <cellStyle name="Comma 9 4 9" xfId="14233" xr:uid="{00000000-0005-0000-0000-0000B5050000}"/>
    <cellStyle name="Comma 9 5" xfId="1380" xr:uid="{00000000-0005-0000-0000-0000F4030000}"/>
    <cellStyle name="Comma 9 5 2" xfId="3029" xr:uid="{00000000-0005-0000-0000-0000F5030000}"/>
    <cellStyle name="Comma 9 5 2 2" xfId="9488" xr:uid="{00000000-0005-0000-0000-0000C4050000}"/>
    <cellStyle name="Comma 9 5 2 3" xfId="17566" xr:uid="{00000000-0005-0000-0000-0000C4050000}"/>
    <cellStyle name="Comma 9 5 3" xfId="4692" xr:uid="{00000000-0005-0000-0000-0000F6030000}"/>
    <cellStyle name="Comma 9 5 3 2" xfId="11079" xr:uid="{00000000-0005-0000-0000-0000C5050000}"/>
    <cellStyle name="Comma 9 5 3 3" xfId="19157" xr:uid="{00000000-0005-0000-0000-0000C5050000}"/>
    <cellStyle name="Comma 9 5 4" xfId="7893" xr:uid="{00000000-0005-0000-0000-0000C6050000}"/>
    <cellStyle name="Comma 9 5 4 2" xfId="15971" xr:uid="{00000000-0005-0000-0000-0000C6050000}"/>
    <cellStyle name="Comma 9 5 5" xfId="12930" xr:uid="{00000000-0005-0000-0000-0000C7050000}"/>
    <cellStyle name="Comma 9 5 5 2" xfId="20968" xr:uid="{00000000-0005-0000-0000-0000C7050000}"/>
    <cellStyle name="Comma 9 5 6" xfId="6283" xr:uid="{00000000-0005-0000-0000-0000C3050000}"/>
    <cellStyle name="Comma 9 5 7" xfId="14363" xr:uid="{00000000-0005-0000-0000-0000C3050000}"/>
    <cellStyle name="Comma 9 6" xfId="1906" xr:uid="{00000000-0005-0000-0000-0000F7030000}"/>
    <cellStyle name="Comma 9 6 2" xfId="3556" xr:uid="{00000000-0005-0000-0000-0000F8030000}"/>
    <cellStyle name="Comma 9 6 2 2" xfId="10015" xr:uid="{00000000-0005-0000-0000-0000C9050000}"/>
    <cellStyle name="Comma 9 6 2 3" xfId="18093" xr:uid="{00000000-0005-0000-0000-0000C9050000}"/>
    <cellStyle name="Comma 9 6 3" xfId="5219" xr:uid="{00000000-0005-0000-0000-0000F9030000}"/>
    <cellStyle name="Comma 9 6 3 2" xfId="11606" xr:uid="{00000000-0005-0000-0000-0000CA050000}"/>
    <cellStyle name="Comma 9 6 3 3" xfId="19684" xr:uid="{00000000-0005-0000-0000-0000CA050000}"/>
    <cellStyle name="Comma 9 6 4" xfId="8420" xr:uid="{00000000-0005-0000-0000-0000CB050000}"/>
    <cellStyle name="Comma 9 6 4 2" xfId="16498" xr:uid="{00000000-0005-0000-0000-0000CB050000}"/>
    <cellStyle name="Comma 9 6 5" xfId="12685" xr:uid="{00000000-0005-0000-0000-0000CC050000}"/>
    <cellStyle name="Comma 9 6 5 2" xfId="20749" xr:uid="{00000000-0005-0000-0000-0000CC050000}"/>
    <cellStyle name="Comma 9 6 6" xfId="6810" xr:uid="{00000000-0005-0000-0000-0000C8050000}"/>
    <cellStyle name="Comma 9 6 7" xfId="14890" xr:uid="{00000000-0005-0000-0000-0000C8050000}"/>
    <cellStyle name="Comma 9 7" xfId="2444" xr:uid="{00000000-0005-0000-0000-0000FA030000}"/>
    <cellStyle name="Comma 9 7 2" xfId="8958" xr:uid="{00000000-0005-0000-0000-0000CD050000}"/>
    <cellStyle name="Comma 9 7 3" xfId="17036" xr:uid="{00000000-0005-0000-0000-0000CD050000}"/>
    <cellStyle name="Comma 9 8" xfId="4165" xr:uid="{00000000-0005-0000-0000-0000FB030000}"/>
    <cellStyle name="Comma 9 8 2" xfId="10552" xr:uid="{00000000-0005-0000-0000-0000CE050000}"/>
    <cellStyle name="Comma 9 8 3" xfId="18630" xr:uid="{00000000-0005-0000-0000-0000CE050000}"/>
    <cellStyle name="Comma 9 9" xfId="7366" xr:uid="{00000000-0005-0000-0000-0000CF050000}"/>
    <cellStyle name="Comma 9 9 2" xfId="15444" xr:uid="{00000000-0005-0000-0000-0000CF050000}"/>
    <cellStyle name="Currency" xfId="383" builtinId="4"/>
    <cellStyle name="Currency 2" xfId="384" xr:uid="{00000000-0005-0000-0000-00007F010000}"/>
    <cellStyle name="Currency 2 2" xfId="385" xr:uid="{00000000-0005-0000-0000-000080010000}"/>
    <cellStyle name="Currency 2 3" xfId="386" xr:uid="{00000000-0005-0000-0000-000081010000}"/>
    <cellStyle name="Currency 2 3 2" xfId="2449" xr:uid="{00000000-0005-0000-0000-0000FF030000}"/>
    <cellStyle name="Currency 2 3 2 2" xfId="8963" xr:uid="{00000000-0005-0000-0000-0000D3050000}"/>
    <cellStyle name="Currency 2 3 2 3" xfId="17041" xr:uid="{00000000-0005-0000-0000-0000D3050000}"/>
    <cellStyle name="Currency 2 3 3" xfId="919" xr:uid="{00000000-0005-0000-0000-000000040000}"/>
    <cellStyle name="Currency 2 3 4" xfId="7322" xr:uid="{00000000-0005-0000-0000-0000D5050000}"/>
    <cellStyle name="Currency 2 3 4 2" xfId="15401" xr:uid="{00000000-0005-0000-0000-0000D5050000}"/>
    <cellStyle name="Currency 2 3 5" xfId="893" xr:uid="{00000000-0005-0000-0000-0000FE030000}"/>
    <cellStyle name="Currency 2 4" xfId="387" xr:uid="{00000000-0005-0000-0000-000082010000}"/>
    <cellStyle name="Currency 2 4 10" xfId="13970" xr:uid="{00000000-0005-0000-0000-0000D6050000}"/>
    <cellStyle name="Currency 2 4 2" xfId="1514" xr:uid="{00000000-0005-0000-0000-000002040000}"/>
    <cellStyle name="Currency 2 4 2 2" xfId="3163" xr:uid="{00000000-0005-0000-0000-000003040000}"/>
    <cellStyle name="Currency 2 4 2 2 2" xfId="9622" xr:uid="{00000000-0005-0000-0000-0000D8050000}"/>
    <cellStyle name="Currency 2 4 2 2 3" xfId="17700" xr:uid="{00000000-0005-0000-0000-0000D8050000}"/>
    <cellStyle name="Currency 2 4 2 3" xfId="4826" xr:uid="{00000000-0005-0000-0000-000004040000}"/>
    <cellStyle name="Currency 2 4 2 3 2" xfId="11213" xr:uid="{00000000-0005-0000-0000-0000D9050000}"/>
    <cellStyle name="Currency 2 4 2 3 3" xfId="19291" xr:uid="{00000000-0005-0000-0000-0000D9050000}"/>
    <cellStyle name="Currency 2 4 2 4" xfId="8027" xr:uid="{00000000-0005-0000-0000-0000DA050000}"/>
    <cellStyle name="Currency 2 4 2 4 2" xfId="16105" xr:uid="{00000000-0005-0000-0000-0000DA050000}"/>
    <cellStyle name="Currency 2 4 2 5" xfId="6417" xr:uid="{00000000-0005-0000-0000-0000D7050000}"/>
    <cellStyle name="Currency 2 4 2 6" xfId="14497" xr:uid="{00000000-0005-0000-0000-0000D7050000}"/>
    <cellStyle name="Currency 2 4 3" xfId="2040" xr:uid="{00000000-0005-0000-0000-000005040000}"/>
    <cellStyle name="Currency 2 4 3 2" xfId="3690" xr:uid="{00000000-0005-0000-0000-000006040000}"/>
    <cellStyle name="Currency 2 4 3 2 2" xfId="10149" xr:uid="{00000000-0005-0000-0000-0000DC050000}"/>
    <cellStyle name="Currency 2 4 3 2 3" xfId="18227" xr:uid="{00000000-0005-0000-0000-0000DC050000}"/>
    <cellStyle name="Currency 2 4 3 3" xfId="5353" xr:uid="{00000000-0005-0000-0000-000007040000}"/>
    <cellStyle name="Currency 2 4 3 3 2" xfId="11740" xr:uid="{00000000-0005-0000-0000-0000DD050000}"/>
    <cellStyle name="Currency 2 4 3 3 3" xfId="19818" xr:uid="{00000000-0005-0000-0000-0000DD050000}"/>
    <cellStyle name="Currency 2 4 3 4" xfId="8554" xr:uid="{00000000-0005-0000-0000-0000DE050000}"/>
    <cellStyle name="Currency 2 4 3 4 2" xfId="16632" xr:uid="{00000000-0005-0000-0000-0000DE050000}"/>
    <cellStyle name="Currency 2 4 3 5" xfId="6944" xr:uid="{00000000-0005-0000-0000-0000DB050000}"/>
    <cellStyle name="Currency 2 4 3 6" xfId="15024" xr:uid="{00000000-0005-0000-0000-0000DB050000}"/>
    <cellStyle name="Currency 2 4 4" xfId="2710" xr:uid="{00000000-0005-0000-0000-000008040000}"/>
    <cellStyle name="Currency 2 4 4 2" xfId="9201" xr:uid="{00000000-0005-0000-0000-0000DF050000}"/>
    <cellStyle name="Currency 2 4 4 3" xfId="17279" xr:uid="{00000000-0005-0000-0000-0000DF050000}"/>
    <cellStyle name="Currency 2 4 5" xfId="4299" xr:uid="{00000000-0005-0000-0000-000009040000}"/>
    <cellStyle name="Currency 2 4 5 2" xfId="10686" xr:uid="{00000000-0005-0000-0000-0000E0050000}"/>
    <cellStyle name="Currency 2 4 5 3" xfId="18764" xr:uid="{00000000-0005-0000-0000-0000E0050000}"/>
    <cellStyle name="Currency 2 4 6" xfId="7500" xr:uid="{00000000-0005-0000-0000-0000E1050000}"/>
    <cellStyle name="Currency 2 4 6 2" xfId="15578" xr:uid="{00000000-0005-0000-0000-0000E1050000}"/>
    <cellStyle name="Currency 2 4 7" xfId="12153" xr:uid="{00000000-0005-0000-0000-0000E2050000}"/>
    <cellStyle name="Currency 2 4 7 2" xfId="20228" xr:uid="{00000000-0005-0000-0000-0000E2050000}"/>
    <cellStyle name="Currency 2 4 8" xfId="13547" xr:uid="{00000000-0005-0000-0000-0000E3050000}"/>
    <cellStyle name="Currency 2 4 8 2" xfId="21544" xr:uid="{00000000-0005-0000-0000-0000E3050000}"/>
    <cellStyle name="Currency 2 4 9" xfId="5890" xr:uid="{00000000-0005-0000-0000-0000D6050000}"/>
    <cellStyle name="Currency 2 5" xfId="901" xr:uid="{00000000-0005-0000-0000-00000A040000}"/>
    <cellStyle name="Currency 2 5 2" xfId="7333" xr:uid="{00000000-0005-0000-0000-0000E4050000}"/>
    <cellStyle name="Currency 2 5 3" xfId="15411" xr:uid="{00000000-0005-0000-0000-0000E4050000}"/>
    <cellStyle name="Currency 2 6" xfId="4132" xr:uid="{00000000-0005-0000-0000-00000B040000}"/>
    <cellStyle name="Currency 2 6 2" xfId="10519" xr:uid="{00000000-0005-0000-0000-0000E5050000}"/>
    <cellStyle name="Currency 2 6 3" xfId="18597" xr:uid="{00000000-0005-0000-0000-0000E5050000}"/>
    <cellStyle name="Currency 2 7" xfId="5723" xr:uid="{00000000-0005-0000-0000-0000D0050000}"/>
    <cellStyle name="Currency 2 8" xfId="13803" xr:uid="{00000000-0005-0000-0000-0000D0050000}"/>
    <cellStyle name="Currency 3" xfId="388" xr:uid="{00000000-0005-0000-0000-000083010000}"/>
    <cellStyle name="Currency 4" xfId="389" xr:uid="{00000000-0005-0000-0000-000084010000}"/>
    <cellStyle name="Currency 4 10" xfId="1108" xr:uid="{00000000-0005-0000-0000-00000E040000}"/>
    <cellStyle name="Currency 4 10 2" xfId="1766" xr:uid="{00000000-0005-0000-0000-00000F040000}"/>
    <cellStyle name="Currency 4 10 2 2" xfId="3416" xr:uid="{00000000-0005-0000-0000-000010040000}"/>
    <cellStyle name="Currency 4 10 2 2 2" xfId="9875" xr:uid="{00000000-0005-0000-0000-0000EA050000}"/>
    <cellStyle name="Currency 4 10 2 2 3" xfId="17953" xr:uid="{00000000-0005-0000-0000-0000EA050000}"/>
    <cellStyle name="Currency 4 10 2 3" xfId="5079" xr:uid="{00000000-0005-0000-0000-000011040000}"/>
    <cellStyle name="Currency 4 10 2 3 2" xfId="11466" xr:uid="{00000000-0005-0000-0000-0000EB050000}"/>
    <cellStyle name="Currency 4 10 2 3 3" xfId="19544" xr:uid="{00000000-0005-0000-0000-0000EB050000}"/>
    <cellStyle name="Currency 4 10 2 4" xfId="8280" xr:uid="{00000000-0005-0000-0000-0000EC050000}"/>
    <cellStyle name="Currency 4 10 2 4 2" xfId="16358" xr:uid="{00000000-0005-0000-0000-0000EC050000}"/>
    <cellStyle name="Currency 4 10 2 5" xfId="6670" xr:uid="{00000000-0005-0000-0000-0000E9050000}"/>
    <cellStyle name="Currency 4 10 2 6" xfId="14750" xr:uid="{00000000-0005-0000-0000-0000E9050000}"/>
    <cellStyle name="Currency 4 10 3" xfId="2293" xr:uid="{00000000-0005-0000-0000-000012040000}"/>
    <cellStyle name="Currency 4 10 3 2" xfId="3943" xr:uid="{00000000-0005-0000-0000-000013040000}"/>
    <cellStyle name="Currency 4 10 3 2 2" xfId="10402" xr:uid="{00000000-0005-0000-0000-0000EE050000}"/>
    <cellStyle name="Currency 4 10 3 2 3" xfId="18480" xr:uid="{00000000-0005-0000-0000-0000EE050000}"/>
    <cellStyle name="Currency 4 10 3 3" xfId="5606" xr:uid="{00000000-0005-0000-0000-000014040000}"/>
    <cellStyle name="Currency 4 10 3 3 2" xfId="11993" xr:uid="{00000000-0005-0000-0000-0000EF050000}"/>
    <cellStyle name="Currency 4 10 3 3 3" xfId="20071" xr:uid="{00000000-0005-0000-0000-0000EF050000}"/>
    <cellStyle name="Currency 4 10 3 4" xfId="8807" xr:uid="{00000000-0005-0000-0000-0000F0050000}"/>
    <cellStyle name="Currency 4 10 3 4 2" xfId="16885" xr:uid="{00000000-0005-0000-0000-0000F0050000}"/>
    <cellStyle name="Currency 4 10 3 5" xfId="7197" xr:uid="{00000000-0005-0000-0000-0000ED050000}"/>
    <cellStyle name="Currency 4 10 3 6" xfId="15277" xr:uid="{00000000-0005-0000-0000-0000ED050000}"/>
    <cellStyle name="Currency 4 10 4" xfId="2859" xr:uid="{00000000-0005-0000-0000-000015040000}"/>
    <cellStyle name="Currency 4 10 4 2" xfId="9348" xr:uid="{00000000-0005-0000-0000-0000F1050000}"/>
    <cellStyle name="Currency 4 10 4 3" xfId="17426" xr:uid="{00000000-0005-0000-0000-0000F1050000}"/>
    <cellStyle name="Currency 4 10 5" xfId="4552" xr:uid="{00000000-0005-0000-0000-000016040000}"/>
    <cellStyle name="Currency 4 10 5 2" xfId="10939" xr:uid="{00000000-0005-0000-0000-0000F2050000}"/>
    <cellStyle name="Currency 4 10 5 3" xfId="19017" xr:uid="{00000000-0005-0000-0000-0000F2050000}"/>
    <cellStyle name="Currency 4 10 6" xfId="7753" xr:uid="{00000000-0005-0000-0000-0000F3050000}"/>
    <cellStyle name="Currency 4 10 6 2" xfId="15831" xr:uid="{00000000-0005-0000-0000-0000F3050000}"/>
    <cellStyle name="Currency 4 10 7" xfId="12931" xr:uid="{00000000-0005-0000-0000-0000F4050000}"/>
    <cellStyle name="Currency 4 10 7 2" xfId="20969" xr:uid="{00000000-0005-0000-0000-0000F4050000}"/>
    <cellStyle name="Currency 4 10 8" xfId="6143" xr:uid="{00000000-0005-0000-0000-0000E8050000}"/>
    <cellStyle name="Currency 4 10 9" xfId="14223" xr:uid="{00000000-0005-0000-0000-0000E8050000}"/>
    <cellStyle name="Currency 4 11" xfId="1382" xr:uid="{00000000-0005-0000-0000-000017040000}"/>
    <cellStyle name="Currency 4 11 2" xfId="3031" xr:uid="{00000000-0005-0000-0000-000018040000}"/>
    <cellStyle name="Currency 4 11 2 2" xfId="9490" xr:uid="{00000000-0005-0000-0000-0000F6050000}"/>
    <cellStyle name="Currency 4 11 2 3" xfId="17568" xr:uid="{00000000-0005-0000-0000-0000F6050000}"/>
    <cellStyle name="Currency 4 11 3" xfId="4694" xr:uid="{00000000-0005-0000-0000-000019040000}"/>
    <cellStyle name="Currency 4 11 3 2" xfId="11081" xr:uid="{00000000-0005-0000-0000-0000F7050000}"/>
    <cellStyle name="Currency 4 11 3 3" xfId="19159" xr:uid="{00000000-0005-0000-0000-0000F7050000}"/>
    <cellStyle name="Currency 4 11 4" xfId="7895" xr:uid="{00000000-0005-0000-0000-0000F8050000}"/>
    <cellStyle name="Currency 4 11 4 2" xfId="15973" xr:uid="{00000000-0005-0000-0000-0000F8050000}"/>
    <cellStyle name="Currency 4 11 5" xfId="12687" xr:uid="{00000000-0005-0000-0000-0000F9050000}"/>
    <cellStyle name="Currency 4 11 5 2" xfId="20751" xr:uid="{00000000-0005-0000-0000-0000F9050000}"/>
    <cellStyle name="Currency 4 11 6" xfId="6285" xr:uid="{00000000-0005-0000-0000-0000F5050000}"/>
    <cellStyle name="Currency 4 11 7" xfId="14365" xr:uid="{00000000-0005-0000-0000-0000F5050000}"/>
    <cellStyle name="Currency 4 12" xfId="1908" xr:uid="{00000000-0005-0000-0000-00001A040000}"/>
    <cellStyle name="Currency 4 12 2" xfId="3558" xr:uid="{00000000-0005-0000-0000-00001B040000}"/>
    <cellStyle name="Currency 4 12 2 2" xfId="10017" xr:uid="{00000000-0005-0000-0000-0000FB050000}"/>
    <cellStyle name="Currency 4 12 2 3" xfId="18095" xr:uid="{00000000-0005-0000-0000-0000FB050000}"/>
    <cellStyle name="Currency 4 12 3" xfId="5221" xr:uid="{00000000-0005-0000-0000-00001C040000}"/>
    <cellStyle name="Currency 4 12 3 2" xfId="11608" xr:uid="{00000000-0005-0000-0000-0000FC050000}"/>
    <cellStyle name="Currency 4 12 3 3" xfId="19686" xr:uid="{00000000-0005-0000-0000-0000FC050000}"/>
    <cellStyle name="Currency 4 12 4" xfId="8422" xr:uid="{00000000-0005-0000-0000-0000FD050000}"/>
    <cellStyle name="Currency 4 12 4 2" xfId="16500" xr:uid="{00000000-0005-0000-0000-0000FD050000}"/>
    <cellStyle name="Currency 4 12 5" xfId="6812" xr:uid="{00000000-0005-0000-0000-0000FA050000}"/>
    <cellStyle name="Currency 4 12 6" xfId="14892" xr:uid="{00000000-0005-0000-0000-0000FA050000}"/>
    <cellStyle name="Currency 4 13" xfId="2450" xr:uid="{00000000-0005-0000-0000-00001D040000}"/>
    <cellStyle name="Currency 4 13 2" xfId="8964" xr:uid="{00000000-0005-0000-0000-0000FE050000}"/>
    <cellStyle name="Currency 4 13 3" xfId="17042" xr:uid="{00000000-0005-0000-0000-0000FE050000}"/>
    <cellStyle name="Currency 4 14" xfId="4167" xr:uid="{00000000-0005-0000-0000-00001E040000}"/>
    <cellStyle name="Currency 4 14 2" xfId="10554" xr:uid="{00000000-0005-0000-0000-0000FF050000}"/>
    <cellStyle name="Currency 4 14 3" xfId="18632" xr:uid="{00000000-0005-0000-0000-0000FF050000}"/>
    <cellStyle name="Currency 4 15" xfId="7368" xr:uid="{00000000-0005-0000-0000-000000060000}"/>
    <cellStyle name="Currency 4 15 2" xfId="15446" xr:uid="{00000000-0005-0000-0000-000000060000}"/>
    <cellStyle name="Currency 4 16" xfId="12154" xr:uid="{00000000-0005-0000-0000-000001060000}"/>
    <cellStyle name="Currency 4 16 2" xfId="20229" xr:uid="{00000000-0005-0000-0000-000001060000}"/>
    <cellStyle name="Currency 4 17" xfId="13548" xr:uid="{00000000-0005-0000-0000-000002060000}"/>
    <cellStyle name="Currency 4 17 2" xfId="21545" xr:uid="{00000000-0005-0000-0000-000002060000}"/>
    <cellStyle name="Currency 4 18" xfId="5758" xr:uid="{00000000-0005-0000-0000-0000E7050000}"/>
    <cellStyle name="Currency 4 19" xfId="13838" xr:uid="{00000000-0005-0000-0000-0000E7050000}"/>
    <cellStyle name="Currency 4 2" xfId="390" xr:uid="{00000000-0005-0000-0000-000085010000}"/>
    <cellStyle name="Currency 4 2 10" xfId="12155" xr:uid="{00000000-0005-0000-0000-000004060000}"/>
    <cellStyle name="Currency 4 2 10 2" xfId="20230" xr:uid="{00000000-0005-0000-0000-000004060000}"/>
    <cellStyle name="Currency 4 2 11" xfId="13549" xr:uid="{00000000-0005-0000-0000-000005060000}"/>
    <cellStyle name="Currency 4 2 11 2" xfId="21546" xr:uid="{00000000-0005-0000-0000-000005060000}"/>
    <cellStyle name="Currency 4 2 12" xfId="5759" xr:uid="{00000000-0005-0000-0000-000003060000}"/>
    <cellStyle name="Currency 4 2 13" xfId="13839" xr:uid="{00000000-0005-0000-0000-000003060000}"/>
    <cellStyle name="Currency 4 2 2" xfId="391" xr:uid="{00000000-0005-0000-0000-000086010000}"/>
    <cellStyle name="Currency 4 2 2 10" xfId="5760" xr:uid="{00000000-0005-0000-0000-000006060000}"/>
    <cellStyle name="Currency 4 2 2 11" xfId="13840" xr:uid="{00000000-0005-0000-0000-000006060000}"/>
    <cellStyle name="Currency 4 2 2 2" xfId="392" xr:uid="{00000000-0005-0000-0000-000087010000}"/>
    <cellStyle name="Currency 4 2 2 2 10" xfId="14089" xr:uid="{00000000-0005-0000-0000-000007060000}"/>
    <cellStyle name="Currency 4 2 2 2 2" xfId="1633" xr:uid="{00000000-0005-0000-0000-000022040000}"/>
    <cellStyle name="Currency 4 2 2 2 2 2" xfId="3282" xr:uid="{00000000-0005-0000-0000-000023040000}"/>
    <cellStyle name="Currency 4 2 2 2 2 2 2" xfId="12933" xr:uid="{00000000-0005-0000-0000-00000A060000}"/>
    <cellStyle name="Currency 4 2 2 2 2 2 2 2" xfId="20971" xr:uid="{00000000-0005-0000-0000-00000A060000}"/>
    <cellStyle name="Currency 4 2 2 2 2 2 3" xfId="9741" xr:uid="{00000000-0005-0000-0000-000009060000}"/>
    <cellStyle name="Currency 4 2 2 2 2 2 4" xfId="17819" xr:uid="{00000000-0005-0000-0000-000009060000}"/>
    <cellStyle name="Currency 4 2 2 2 2 3" xfId="4945" xr:uid="{00000000-0005-0000-0000-000024040000}"/>
    <cellStyle name="Currency 4 2 2 2 2 3 2" xfId="11332" xr:uid="{00000000-0005-0000-0000-00000B060000}"/>
    <cellStyle name="Currency 4 2 2 2 2 3 3" xfId="19410" xr:uid="{00000000-0005-0000-0000-00000B060000}"/>
    <cellStyle name="Currency 4 2 2 2 2 4" xfId="8146" xr:uid="{00000000-0005-0000-0000-00000C060000}"/>
    <cellStyle name="Currency 4 2 2 2 2 4 2" xfId="16224" xr:uid="{00000000-0005-0000-0000-00000C060000}"/>
    <cellStyle name="Currency 4 2 2 2 2 5" xfId="12458" xr:uid="{00000000-0005-0000-0000-00000D060000}"/>
    <cellStyle name="Currency 4 2 2 2 2 5 2" xfId="20527" xr:uid="{00000000-0005-0000-0000-00000D060000}"/>
    <cellStyle name="Currency 4 2 2 2 2 6" xfId="6536" xr:uid="{00000000-0005-0000-0000-000008060000}"/>
    <cellStyle name="Currency 4 2 2 2 2 7" xfId="14616" xr:uid="{00000000-0005-0000-0000-000008060000}"/>
    <cellStyle name="Currency 4 2 2 2 3" xfId="2159" xr:uid="{00000000-0005-0000-0000-000025040000}"/>
    <cellStyle name="Currency 4 2 2 2 3 2" xfId="3809" xr:uid="{00000000-0005-0000-0000-000026040000}"/>
    <cellStyle name="Currency 4 2 2 2 3 2 2" xfId="10268" xr:uid="{00000000-0005-0000-0000-00000F060000}"/>
    <cellStyle name="Currency 4 2 2 2 3 2 3" xfId="18346" xr:uid="{00000000-0005-0000-0000-00000F060000}"/>
    <cellStyle name="Currency 4 2 2 2 3 3" xfId="5472" xr:uid="{00000000-0005-0000-0000-000027040000}"/>
    <cellStyle name="Currency 4 2 2 2 3 3 2" xfId="11859" xr:uid="{00000000-0005-0000-0000-000010060000}"/>
    <cellStyle name="Currency 4 2 2 2 3 3 3" xfId="19937" xr:uid="{00000000-0005-0000-0000-000010060000}"/>
    <cellStyle name="Currency 4 2 2 2 3 4" xfId="8673" xr:uid="{00000000-0005-0000-0000-000011060000}"/>
    <cellStyle name="Currency 4 2 2 2 3 4 2" xfId="16751" xr:uid="{00000000-0005-0000-0000-000011060000}"/>
    <cellStyle name="Currency 4 2 2 2 3 5" xfId="12934" xr:uid="{00000000-0005-0000-0000-000012060000}"/>
    <cellStyle name="Currency 4 2 2 2 3 5 2" xfId="20972" xr:uid="{00000000-0005-0000-0000-000012060000}"/>
    <cellStyle name="Currency 4 2 2 2 3 6" xfId="7063" xr:uid="{00000000-0005-0000-0000-00000E060000}"/>
    <cellStyle name="Currency 4 2 2 2 3 7" xfId="15143" xr:uid="{00000000-0005-0000-0000-00000E060000}"/>
    <cellStyle name="Currency 4 2 2 2 4" xfId="2453" xr:uid="{00000000-0005-0000-0000-000028040000}"/>
    <cellStyle name="Currency 4 2 2 2 4 2" xfId="12932" xr:uid="{00000000-0005-0000-0000-000014060000}"/>
    <cellStyle name="Currency 4 2 2 2 4 2 2" xfId="20970" xr:uid="{00000000-0005-0000-0000-000014060000}"/>
    <cellStyle name="Currency 4 2 2 2 4 3" xfId="8967" xr:uid="{00000000-0005-0000-0000-000013060000}"/>
    <cellStyle name="Currency 4 2 2 2 4 4" xfId="17045" xr:uid="{00000000-0005-0000-0000-000013060000}"/>
    <cellStyle name="Currency 4 2 2 2 5" xfId="4418" xr:uid="{00000000-0005-0000-0000-000029040000}"/>
    <cellStyle name="Currency 4 2 2 2 5 2" xfId="10805" xr:uid="{00000000-0005-0000-0000-000015060000}"/>
    <cellStyle name="Currency 4 2 2 2 5 3" xfId="18883" xr:uid="{00000000-0005-0000-0000-000015060000}"/>
    <cellStyle name="Currency 4 2 2 2 6" xfId="7619" xr:uid="{00000000-0005-0000-0000-000016060000}"/>
    <cellStyle name="Currency 4 2 2 2 6 2" xfId="15697" xr:uid="{00000000-0005-0000-0000-000016060000}"/>
    <cellStyle name="Currency 4 2 2 2 7" xfId="12157" xr:uid="{00000000-0005-0000-0000-000017060000}"/>
    <cellStyle name="Currency 4 2 2 2 7 2" xfId="20232" xr:uid="{00000000-0005-0000-0000-000017060000}"/>
    <cellStyle name="Currency 4 2 2 2 8" xfId="13551" xr:uid="{00000000-0005-0000-0000-000018060000}"/>
    <cellStyle name="Currency 4 2 2 2 8 2" xfId="21548" xr:uid="{00000000-0005-0000-0000-000018060000}"/>
    <cellStyle name="Currency 4 2 2 2 9" xfId="6009" xr:uid="{00000000-0005-0000-0000-000007060000}"/>
    <cellStyle name="Currency 4 2 2 3" xfId="1384" xr:uid="{00000000-0005-0000-0000-00002A040000}"/>
    <cellStyle name="Currency 4 2 2 3 2" xfId="3033" xr:uid="{00000000-0005-0000-0000-00002B040000}"/>
    <cellStyle name="Currency 4 2 2 3 2 2" xfId="12935" xr:uid="{00000000-0005-0000-0000-00001B060000}"/>
    <cellStyle name="Currency 4 2 2 3 2 2 2" xfId="20973" xr:uid="{00000000-0005-0000-0000-00001B060000}"/>
    <cellStyle name="Currency 4 2 2 3 2 3" xfId="9492" xr:uid="{00000000-0005-0000-0000-00001A060000}"/>
    <cellStyle name="Currency 4 2 2 3 2 4" xfId="17570" xr:uid="{00000000-0005-0000-0000-00001A060000}"/>
    <cellStyle name="Currency 4 2 2 3 3" xfId="4696" xr:uid="{00000000-0005-0000-0000-00002C040000}"/>
    <cellStyle name="Currency 4 2 2 3 3 2" xfId="11083" xr:uid="{00000000-0005-0000-0000-00001C060000}"/>
    <cellStyle name="Currency 4 2 2 3 3 3" xfId="19161" xr:uid="{00000000-0005-0000-0000-00001C060000}"/>
    <cellStyle name="Currency 4 2 2 3 4" xfId="7897" xr:uid="{00000000-0005-0000-0000-00001D060000}"/>
    <cellStyle name="Currency 4 2 2 3 4 2" xfId="15975" xr:uid="{00000000-0005-0000-0000-00001D060000}"/>
    <cellStyle name="Currency 4 2 2 3 5" xfId="12457" xr:uid="{00000000-0005-0000-0000-00001E060000}"/>
    <cellStyle name="Currency 4 2 2 3 5 2" xfId="20526" xr:uid="{00000000-0005-0000-0000-00001E060000}"/>
    <cellStyle name="Currency 4 2 2 3 6" xfId="6287" xr:uid="{00000000-0005-0000-0000-000019060000}"/>
    <cellStyle name="Currency 4 2 2 3 7" xfId="14367" xr:uid="{00000000-0005-0000-0000-000019060000}"/>
    <cellStyle name="Currency 4 2 2 4" xfId="1910" xr:uid="{00000000-0005-0000-0000-00002D040000}"/>
    <cellStyle name="Currency 4 2 2 4 2" xfId="3560" xr:uid="{00000000-0005-0000-0000-00002E040000}"/>
    <cellStyle name="Currency 4 2 2 4 2 2" xfId="10019" xr:uid="{00000000-0005-0000-0000-000020060000}"/>
    <cellStyle name="Currency 4 2 2 4 2 3" xfId="18097" xr:uid="{00000000-0005-0000-0000-000020060000}"/>
    <cellStyle name="Currency 4 2 2 4 3" xfId="5223" xr:uid="{00000000-0005-0000-0000-00002F040000}"/>
    <cellStyle name="Currency 4 2 2 4 3 2" xfId="11610" xr:uid="{00000000-0005-0000-0000-000021060000}"/>
    <cellStyle name="Currency 4 2 2 4 3 3" xfId="19688" xr:uid="{00000000-0005-0000-0000-000021060000}"/>
    <cellStyle name="Currency 4 2 2 4 4" xfId="8424" xr:uid="{00000000-0005-0000-0000-000022060000}"/>
    <cellStyle name="Currency 4 2 2 4 4 2" xfId="16502" xr:uid="{00000000-0005-0000-0000-000022060000}"/>
    <cellStyle name="Currency 4 2 2 4 5" xfId="12936" xr:uid="{00000000-0005-0000-0000-000023060000}"/>
    <cellStyle name="Currency 4 2 2 4 5 2" xfId="20974" xr:uid="{00000000-0005-0000-0000-000023060000}"/>
    <cellStyle name="Currency 4 2 2 4 6" xfId="6814" xr:uid="{00000000-0005-0000-0000-00001F060000}"/>
    <cellStyle name="Currency 4 2 2 4 7" xfId="14894" xr:uid="{00000000-0005-0000-0000-00001F060000}"/>
    <cellStyle name="Currency 4 2 2 5" xfId="2452" xr:uid="{00000000-0005-0000-0000-000030040000}"/>
    <cellStyle name="Currency 4 2 2 5 2" xfId="12689" xr:uid="{00000000-0005-0000-0000-000025060000}"/>
    <cellStyle name="Currency 4 2 2 5 2 2" xfId="20753" xr:uid="{00000000-0005-0000-0000-000025060000}"/>
    <cellStyle name="Currency 4 2 2 5 3" xfId="8966" xr:uid="{00000000-0005-0000-0000-000024060000}"/>
    <cellStyle name="Currency 4 2 2 5 4" xfId="17044" xr:uid="{00000000-0005-0000-0000-000024060000}"/>
    <cellStyle name="Currency 4 2 2 6" xfId="4169" xr:uid="{00000000-0005-0000-0000-000031040000}"/>
    <cellStyle name="Currency 4 2 2 6 2" xfId="10556" xr:uid="{00000000-0005-0000-0000-000026060000}"/>
    <cellStyle name="Currency 4 2 2 6 3" xfId="18634" xr:uid="{00000000-0005-0000-0000-000026060000}"/>
    <cellStyle name="Currency 4 2 2 7" xfId="7370" xr:uid="{00000000-0005-0000-0000-000027060000}"/>
    <cellStyle name="Currency 4 2 2 7 2" xfId="15448" xr:uid="{00000000-0005-0000-0000-000027060000}"/>
    <cellStyle name="Currency 4 2 2 8" xfId="12156" xr:uid="{00000000-0005-0000-0000-000028060000}"/>
    <cellStyle name="Currency 4 2 2 8 2" xfId="20231" xr:uid="{00000000-0005-0000-0000-000028060000}"/>
    <cellStyle name="Currency 4 2 2 9" xfId="13550" xr:uid="{00000000-0005-0000-0000-000029060000}"/>
    <cellStyle name="Currency 4 2 2 9 2" xfId="21547" xr:uid="{00000000-0005-0000-0000-000029060000}"/>
    <cellStyle name="Currency 4 2 3" xfId="393" xr:uid="{00000000-0005-0000-0000-000088010000}"/>
    <cellStyle name="Currency 4 2 3 10" xfId="14088" xr:uid="{00000000-0005-0000-0000-00002A060000}"/>
    <cellStyle name="Currency 4 2 3 2" xfId="1632" xr:uid="{00000000-0005-0000-0000-000033040000}"/>
    <cellStyle name="Currency 4 2 3 2 2" xfId="3281" xr:uid="{00000000-0005-0000-0000-000034040000}"/>
    <cellStyle name="Currency 4 2 3 2 2 2" xfId="12938" xr:uid="{00000000-0005-0000-0000-00002D060000}"/>
    <cellStyle name="Currency 4 2 3 2 2 2 2" xfId="20976" xr:uid="{00000000-0005-0000-0000-00002D060000}"/>
    <cellStyle name="Currency 4 2 3 2 2 3" xfId="9740" xr:uid="{00000000-0005-0000-0000-00002C060000}"/>
    <cellStyle name="Currency 4 2 3 2 2 4" xfId="17818" xr:uid="{00000000-0005-0000-0000-00002C060000}"/>
    <cellStyle name="Currency 4 2 3 2 3" xfId="4944" xr:uid="{00000000-0005-0000-0000-000035040000}"/>
    <cellStyle name="Currency 4 2 3 2 3 2" xfId="11331" xr:uid="{00000000-0005-0000-0000-00002E060000}"/>
    <cellStyle name="Currency 4 2 3 2 3 3" xfId="19409" xr:uid="{00000000-0005-0000-0000-00002E060000}"/>
    <cellStyle name="Currency 4 2 3 2 4" xfId="8145" xr:uid="{00000000-0005-0000-0000-00002F060000}"/>
    <cellStyle name="Currency 4 2 3 2 4 2" xfId="16223" xr:uid="{00000000-0005-0000-0000-00002F060000}"/>
    <cellStyle name="Currency 4 2 3 2 5" xfId="12459" xr:uid="{00000000-0005-0000-0000-000030060000}"/>
    <cellStyle name="Currency 4 2 3 2 5 2" xfId="20528" xr:uid="{00000000-0005-0000-0000-000030060000}"/>
    <cellStyle name="Currency 4 2 3 2 6" xfId="6535" xr:uid="{00000000-0005-0000-0000-00002B060000}"/>
    <cellStyle name="Currency 4 2 3 2 7" xfId="14615" xr:uid="{00000000-0005-0000-0000-00002B060000}"/>
    <cellStyle name="Currency 4 2 3 3" xfId="2158" xr:uid="{00000000-0005-0000-0000-000036040000}"/>
    <cellStyle name="Currency 4 2 3 3 2" xfId="3808" xr:uid="{00000000-0005-0000-0000-000037040000}"/>
    <cellStyle name="Currency 4 2 3 3 2 2" xfId="10267" xr:uid="{00000000-0005-0000-0000-000032060000}"/>
    <cellStyle name="Currency 4 2 3 3 2 3" xfId="18345" xr:uid="{00000000-0005-0000-0000-000032060000}"/>
    <cellStyle name="Currency 4 2 3 3 3" xfId="5471" xr:uid="{00000000-0005-0000-0000-000038040000}"/>
    <cellStyle name="Currency 4 2 3 3 3 2" xfId="11858" xr:uid="{00000000-0005-0000-0000-000033060000}"/>
    <cellStyle name="Currency 4 2 3 3 3 3" xfId="19936" xr:uid="{00000000-0005-0000-0000-000033060000}"/>
    <cellStyle name="Currency 4 2 3 3 4" xfId="8672" xr:uid="{00000000-0005-0000-0000-000034060000}"/>
    <cellStyle name="Currency 4 2 3 3 4 2" xfId="16750" xr:uid="{00000000-0005-0000-0000-000034060000}"/>
    <cellStyle name="Currency 4 2 3 3 5" xfId="12939" xr:uid="{00000000-0005-0000-0000-000035060000}"/>
    <cellStyle name="Currency 4 2 3 3 5 2" xfId="20977" xr:uid="{00000000-0005-0000-0000-000035060000}"/>
    <cellStyle name="Currency 4 2 3 3 6" xfId="7062" xr:uid="{00000000-0005-0000-0000-000031060000}"/>
    <cellStyle name="Currency 4 2 3 3 7" xfId="15142" xr:uid="{00000000-0005-0000-0000-000031060000}"/>
    <cellStyle name="Currency 4 2 3 4" xfId="2454" xr:uid="{00000000-0005-0000-0000-000039040000}"/>
    <cellStyle name="Currency 4 2 3 4 2" xfId="12937" xr:uid="{00000000-0005-0000-0000-000037060000}"/>
    <cellStyle name="Currency 4 2 3 4 2 2" xfId="20975" xr:uid="{00000000-0005-0000-0000-000037060000}"/>
    <cellStyle name="Currency 4 2 3 4 3" xfId="8968" xr:uid="{00000000-0005-0000-0000-000036060000}"/>
    <cellStyle name="Currency 4 2 3 4 4" xfId="17046" xr:uid="{00000000-0005-0000-0000-000036060000}"/>
    <cellStyle name="Currency 4 2 3 5" xfId="4417" xr:uid="{00000000-0005-0000-0000-00003A040000}"/>
    <cellStyle name="Currency 4 2 3 5 2" xfId="10804" xr:uid="{00000000-0005-0000-0000-000038060000}"/>
    <cellStyle name="Currency 4 2 3 5 3" xfId="18882" xr:uid="{00000000-0005-0000-0000-000038060000}"/>
    <cellStyle name="Currency 4 2 3 6" xfId="7618" xr:uid="{00000000-0005-0000-0000-000039060000}"/>
    <cellStyle name="Currency 4 2 3 6 2" xfId="15696" xr:uid="{00000000-0005-0000-0000-000039060000}"/>
    <cellStyle name="Currency 4 2 3 7" xfId="12158" xr:uid="{00000000-0005-0000-0000-00003A060000}"/>
    <cellStyle name="Currency 4 2 3 7 2" xfId="20233" xr:uid="{00000000-0005-0000-0000-00003A060000}"/>
    <cellStyle name="Currency 4 2 3 8" xfId="13552" xr:uid="{00000000-0005-0000-0000-00003B060000}"/>
    <cellStyle name="Currency 4 2 3 8 2" xfId="21549" xr:uid="{00000000-0005-0000-0000-00003B060000}"/>
    <cellStyle name="Currency 4 2 3 9" xfId="6008" xr:uid="{00000000-0005-0000-0000-00002A060000}"/>
    <cellStyle name="Currency 4 2 4" xfId="1125" xr:uid="{00000000-0005-0000-0000-00003B040000}"/>
    <cellStyle name="Currency 4 2 4 2" xfId="1783" xr:uid="{00000000-0005-0000-0000-00003C040000}"/>
    <cellStyle name="Currency 4 2 4 2 2" xfId="3433" xr:uid="{00000000-0005-0000-0000-00003D040000}"/>
    <cellStyle name="Currency 4 2 4 2 2 2" xfId="9892" xr:uid="{00000000-0005-0000-0000-00003E060000}"/>
    <cellStyle name="Currency 4 2 4 2 2 3" xfId="17970" xr:uid="{00000000-0005-0000-0000-00003E060000}"/>
    <cellStyle name="Currency 4 2 4 2 3" xfId="5096" xr:uid="{00000000-0005-0000-0000-00003E040000}"/>
    <cellStyle name="Currency 4 2 4 2 3 2" xfId="11483" xr:uid="{00000000-0005-0000-0000-00003F060000}"/>
    <cellStyle name="Currency 4 2 4 2 3 3" xfId="19561" xr:uid="{00000000-0005-0000-0000-00003F060000}"/>
    <cellStyle name="Currency 4 2 4 2 4" xfId="8297" xr:uid="{00000000-0005-0000-0000-000040060000}"/>
    <cellStyle name="Currency 4 2 4 2 4 2" xfId="16375" xr:uid="{00000000-0005-0000-0000-000040060000}"/>
    <cellStyle name="Currency 4 2 4 2 5" xfId="12940" xr:uid="{00000000-0005-0000-0000-000041060000}"/>
    <cellStyle name="Currency 4 2 4 2 5 2" xfId="20978" xr:uid="{00000000-0005-0000-0000-000041060000}"/>
    <cellStyle name="Currency 4 2 4 2 6" xfId="6687" xr:uid="{00000000-0005-0000-0000-00003D060000}"/>
    <cellStyle name="Currency 4 2 4 2 7" xfId="14767" xr:uid="{00000000-0005-0000-0000-00003D060000}"/>
    <cellStyle name="Currency 4 2 4 3" xfId="2310" xr:uid="{00000000-0005-0000-0000-00003F040000}"/>
    <cellStyle name="Currency 4 2 4 3 2" xfId="3960" xr:uid="{00000000-0005-0000-0000-000040040000}"/>
    <cellStyle name="Currency 4 2 4 3 2 2" xfId="10419" xr:uid="{00000000-0005-0000-0000-000043060000}"/>
    <cellStyle name="Currency 4 2 4 3 2 3" xfId="18497" xr:uid="{00000000-0005-0000-0000-000043060000}"/>
    <cellStyle name="Currency 4 2 4 3 3" xfId="5623" xr:uid="{00000000-0005-0000-0000-000041040000}"/>
    <cellStyle name="Currency 4 2 4 3 3 2" xfId="12010" xr:uid="{00000000-0005-0000-0000-000044060000}"/>
    <cellStyle name="Currency 4 2 4 3 3 3" xfId="20088" xr:uid="{00000000-0005-0000-0000-000044060000}"/>
    <cellStyle name="Currency 4 2 4 3 4" xfId="8824" xr:uid="{00000000-0005-0000-0000-000045060000}"/>
    <cellStyle name="Currency 4 2 4 3 4 2" xfId="16902" xr:uid="{00000000-0005-0000-0000-000045060000}"/>
    <cellStyle name="Currency 4 2 4 3 5" xfId="7214" xr:uid="{00000000-0005-0000-0000-000042060000}"/>
    <cellStyle name="Currency 4 2 4 3 6" xfId="15294" xr:uid="{00000000-0005-0000-0000-000042060000}"/>
    <cellStyle name="Currency 4 2 4 4" xfId="2876" xr:uid="{00000000-0005-0000-0000-000042040000}"/>
    <cellStyle name="Currency 4 2 4 4 2" xfId="9365" xr:uid="{00000000-0005-0000-0000-000046060000}"/>
    <cellStyle name="Currency 4 2 4 4 3" xfId="17443" xr:uid="{00000000-0005-0000-0000-000046060000}"/>
    <cellStyle name="Currency 4 2 4 5" xfId="4569" xr:uid="{00000000-0005-0000-0000-000043040000}"/>
    <cellStyle name="Currency 4 2 4 5 2" xfId="10956" xr:uid="{00000000-0005-0000-0000-000047060000}"/>
    <cellStyle name="Currency 4 2 4 5 3" xfId="19034" xr:uid="{00000000-0005-0000-0000-000047060000}"/>
    <cellStyle name="Currency 4 2 4 6" xfId="7770" xr:uid="{00000000-0005-0000-0000-000048060000}"/>
    <cellStyle name="Currency 4 2 4 6 2" xfId="15848" xr:uid="{00000000-0005-0000-0000-000048060000}"/>
    <cellStyle name="Currency 4 2 4 7" xfId="12456" xr:uid="{00000000-0005-0000-0000-000049060000}"/>
    <cellStyle name="Currency 4 2 4 7 2" xfId="20525" xr:uid="{00000000-0005-0000-0000-000049060000}"/>
    <cellStyle name="Currency 4 2 4 8" xfId="6160" xr:uid="{00000000-0005-0000-0000-00003C060000}"/>
    <cellStyle name="Currency 4 2 4 9" xfId="14240" xr:uid="{00000000-0005-0000-0000-00003C060000}"/>
    <cellStyle name="Currency 4 2 5" xfId="1383" xr:uid="{00000000-0005-0000-0000-000044040000}"/>
    <cellStyle name="Currency 4 2 5 2" xfId="3032" xr:uid="{00000000-0005-0000-0000-000045040000}"/>
    <cellStyle name="Currency 4 2 5 2 2" xfId="9491" xr:uid="{00000000-0005-0000-0000-00004B060000}"/>
    <cellStyle name="Currency 4 2 5 2 3" xfId="17569" xr:uid="{00000000-0005-0000-0000-00004B060000}"/>
    <cellStyle name="Currency 4 2 5 3" xfId="4695" xr:uid="{00000000-0005-0000-0000-000046040000}"/>
    <cellStyle name="Currency 4 2 5 3 2" xfId="11082" xr:uid="{00000000-0005-0000-0000-00004C060000}"/>
    <cellStyle name="Currency 4 2 5 3 3" xfId="19160" xr:uid="{00000000-0005-0000-0000-00004C060000}"/>
    <cellStyle name="Currency 4 2 5 4" xfId="7896" xr:uid="{00000000-0005-0000-0000-00004D060000}"/>
    <cellStyle name="Currency 4 2 5 4 2" xfId="15974" xr:uid="{00000000-0005-0000-0000-00004D060000}"/>
    <cellStyle name="Currency 4 2 5 5" xfId="12941" xr:uid="{00000000-0005-0000-0000-00004E060000}"/>
    <cellStyle name="Currency 4 2 5 5 2" xfId="20979" xr:uid="{00000000-0005-0000-0000-00004E060000}"/>
    <cellStyle name="Currency 4 2 5 6" xfId="6286" xr:uid="{00000000-0005-0000-0000-00004A060000}"/>
    <cellStyle name="Currency 4 2 5 7" xfId="14366" xr:uid="{00000000-0005-0000-0000-00004A060000}"/>
    <cellStyle name="Currency 4 2 6" xfId="1909" xr:uid="{00000000-0005-0000-0000-000047040000}"/>
    <cellStyle name="Currency 4 2 6 2" xfId="3559" xr:uid="{00000000-0005-0000-0000-000048040000}"/>
    <cellStyle name="Currency 4 2 6 2 2" xfId="10018" xr:uid="{00000000-0005-0000-0000-000050060000}"/>
    <cellStyle name="Currency 4 2 6 2 3" xfId="18096" xr:uid="{00000000-0005-0000-0000-000050060000}"/>
    <cellStyle name="Currency 4 2 6 3" xfId="5222" xr:uid="{00000000-0005-0000-0000-000049040000}"/>
    <cellStyle name="Currency 4 2 6 3 2" xfId="11609" xr:uid="{00000000-0005-0000-0000-000051060000}"/>
    <cellStyle name="Currency 4 2 6 3 3" xfId="19687" xr:uid="{00000000-0005-0000-0000-000051060000}"/>
    <cellStyle name="Currency 4 2 6 4" xfId="8423" xr:uid="{00000000-0005-0000-0000-000052060000}"/>
    <cellStyle name="Currency 4 2 6 4 2" xfId="16501" xr:uid="{00000000-0005-0000-0000-000052060000}"/>
    <cellStyle name="Currency 4 2 6 5" xfId="12688" xr:uid="{00000000-0005-0000-0000-000053060000}"/>
    <cellStyle name="Currency 4 2 6 5 2" xfId="20752" xr:uid="{00000000-0005-0000-0000-000053060000}"/>
    <cellStyle name="Currency 4 2 6 6" xfId="6813" xr:uid="{00000000-0005-0000-0000-00004F060000}"/>
    <cellStyle name="Currency 4 2 6 7" xfId="14893" xr:uid="{00000000-0005-0000-0000-00004F060000}"/>
    <cellStyle name="Currency 4 2 7" xfId="2451" xr:uid="{00000000-0005-0000-0000-00004A040000}"/>
    <cellStyle name="Currency 4 2 7 2" xfId="8965" xr:uid="{00000000-0005-0000-0000-000054060000}"/>
    <cellStyle name="Currency 4 2 7 3" xfId="17043" xr:uid="{00000000-0005-0000-0000-000054060000}"/>
    <cellStyle name="Currency 4 2 8" xfId="4168" xr:uid="{00000000-0005-0000-0000-00004B040000}"/>
    <cellStyle name="Currency 4 2 8 2" xfId="10555" xr:uid="{00000000-0005-0000-0000-000055060000}"/>
    <cellStyle name="Currency 4 2 8 3" xfId="18633" xr:uid="{00000000-0005-0000-0000-000055060000}"/>
    <cellStyle name="Currency 4 2 9" xfId="7369" xr:uid="{00000000-0005-0000-0000-000056060000}"/>
    <cellStyle name="Currency 4 2 9 2" xfId="15447" xr:uid="{00000000-0005-0000-0000-000056060000}"/>
    <cellStyle name="Currency 4 3" xfId="394" xr:uid="{00000000-0005-0000-0000-000089010000}"/>
    <cellStyle name="Currency 4 3 10" xfId="13553" xr:uid="{00000000-0005-0000-0000-000058060000}"/>
    <cellStyle name="Currency 4 3 10 2" xfId="21550" xr:uid="{00000000-0005-0000-0000-000058060000}"/>
    <cellStyle name="Currency 4 3 11" xfId="5761" xr:uid="{00000000-0005-0000-0000-000057060000}"/>
    <cellStyle name="Currency 4 3 12" xfId="13841" xr:uid="{00000000-0005-0000-0000-000057060000}"/>
    <cellStyle name="Currency 4 3 2" xfId="395" xr:uid="{00000000-0005-0000-0000-00008A010000}"/>
    <cellStyle name="Currency 4 3 2 10" xfId="5965" xr:uid="{00000000-0005-0000-0000-000059060000}"/>
    <cellStyle name="Currency 4 3 2 11" xfId="14045" xr:uid="{00000000-0005-0000-0000-000059060000}"/>
    <cellStyle name="Currency 4 3 2 2" xfId="1138" xr:uid="{00000000-0005-0000-0000-00004E040000}"/>
    <cellStyle name="Currency 4 3 2 2 2" xfId="1796" xr:uid="{00000000-0005-0000-0000-00004F040000}"/>
    <cellStyle name="Currency 4 3 2 2 2 2" xfId="3446" xr:uid="{00000000-0005-0000-0000-000050040000}"/>
    <cellStyle name="Currency 4 3 2 2 2 2 2" xfId="9905" xr:uid="{00000000-0005-0000-0000-00005C060000}"/>
    <cellStyle name="Currency 4 3 2 2 2 2 3" xfId="17983" xr:uid="{00000000-0005-0000-0000-00005C060000}"/>
    <cellStyle name="Currency 4 3 2 2 2 3" xfId="5109" xr:uid="{00000000-0005-0000-0000-000051040000}"/>
    <cellStyle name="Currency 4 3 2 2 2 3 2" xfId="11496" xr:uid="{00000000-0005-0000-0000-00005D060000}"/>
    <cellStyle name="Currency 4 3 2 2 2 3 3" xfId="19574" xr:uid="{00000000-0005-0000-0000-00005D060000}"/>
    <cellStyle name="Currency 4 3 2 2 2 4" xfId="8310" xr:uid="{00000000-0005-0000-0000-00005E060000}"/>
    <cellStyle name="Currency 4 3 2 2 2 4 2" xfId="16388" xr:uid="{00000000-0005-0000-0000-00005E060000}"/>
    <cellStyle name="Currency 4 3 2 2 2 5" xfId="12943" xr:uid="{00000000-0005-0000-0000-00005F060000}"/>
    <cellStyle name="Currency 4 3 2 2 2 5 2" xfId="20981" xr:uid="{00000000-0005-0000-0000-00005F060000}"/>
    <cellStyle name="Currency 4 3 2 2 2 6" xfId="6700" xr:uid="{00000000-0005-0000-0000-00005B060000}"/>
    <cellStyle name="Currency 4 3 2 2 2 7" xfId="14780" xr:uid="{00000000-0005-0000-0000-00005B060000}"/>
    <cellStyle name="Currency 4 3 2 2 3" xfId="2323" xr:uid="{00000000-0005-0000-0000-000052040000}"/>
    <cellStyle name="Currency 4 3 2 2 3 2" xfId="3973" xr:uid="{00000000-0005-0000-0000-000053040000}"/>
    <cellStyle name="Currency 4 3 2 2 3 2 2" xfId="10432" xr:uid="{00000000-0005-0000-0000-000061060000}"/>
    <cellStyle name="Currency 4 3 2 2 3 2 3" xfId="18510" xr:uid="{00000000-0005-0000-0000-000061060000}"/>
    <cellStyle name="Currency 4 3 2 2 3 3" xfId="5636" xr:uid="{00000000-0005-0000-0000-000054040000}"/>
    <cellStyle name="Currency 4 3 2 2 3 3 2" xfId="12023" xr:uid="{00000000-0005-0000-0000-000062060000}"/>
    <cellStyle name="Currency 4 3 2 2 3 3 3" xfId="20101" xr:uid="{00000000-0005-0000-0000-000062060000}"/>
    <cellStyle name="Currency 4 3 2 2 3 4" xfId="8837" xr:uid="{00000000-0005-0000-0000-000063060000}"/>
    <cellStyle name="Currency 4 3 2 2 3 4 2" xfId="16915" xr:uid="{00000000-0005-0000-0000-000063060000}"/>
    <cellStyle name="Currency 4 3 2 2 3 5" xfId="7227" xr:uid="{00000000-0005-0000-0000-000060060000}"/>
    <cellStyle name="Currency 4 3 2 2 3 6" xfId="15307" xr:uid="{00000000-0005-0000-0000-000060060000}"/>
    <cellStyle name="Currency 4 3 2 2 4" xfId="2889" xr:uid="{00000000-0005-0000-0000-000055040000}"/>
    <cellStyle name="Currency 4 3 2 2 4 2" xfId="9378" xr:uid="{00000000-0005-0000-0000-000064060000}"/>
    <cellStyle name="Currency 4 3 2 2 4 3" xfId="17456" xr:uid="{00000000-0005-0000-0000-000064060000}"/>
    <cellStyle name="Currency 4 3 2 2 5" xfId="4582" xr:uid="{00000000-0005-0000-0000-000056040000}"/>
    <cellStyle name="Currency 4 3 2 2 5 2" xfId="10969" xr:uid="{00000000-0005-0000-0000-000065060000}"/>
    <cellStyle name="Currency 4 3 2 2 5 3" xfId="19047" xr:uid="{00000000-0005-0000-0000-000065060000}"/>
    <cellStyle name="Currency 4 3 2 2 6" xfId="7783" xr:uid="{00000000-0005-0000-0000-000066060000}"/>
    <cellStyle name="Currency 4 3 2 2 6 2" xfId="15861" xr:uid="{00000000-0005-0000-0000-000066060000}"/>
    <cellStyle name="Currency 4 3 2 2 7" xfId="12461" xr:uid="{00000000-0005-0000-0000-000067060000}"/>
    <cellStyle name="Currency 4 3 2 2 7 2" xfId="20530" xr:uid="{00000000-0005-0000-0000-000067060000}"/>
    <cellStyle name="Currency 4 3 2 2 8" xfId="6173" xr:uid="{00000000-0005-0000-0000-00005A060000}"/>
    <cellStyle name="Currency 4 3 2 2 9" xfId="14253" xr:uid="{00000000-0005-0000-0000-00005A060000}"/>
    <cellStyle name="Currency 4 3 2 3" xfId="1589" xr:uid="{00000000-0005-0000-0000-000057040000}"/>
    <cellStyle name="Currency 4 3 2 3 2" xfId="3238" xr:uid="{00000000-0005-0000-0000-000058040000}"/>
    <cellStyle name="Currency 4 3 2 3 2 2" xfId="9697" xr:uid="{00000000-0005-0000-0000-000069060000}"/>
    <cellStyle name="Currency 4 3 2 3 2 3" xfId="17775" xr:uid="{00000000-0005-0000-0000-000069060000}"/>
    <cellStyle name="Currency 4 3 2 3 3" xfId="4901" xr:uid="{00000000-0005-0000-0000-000059040000}"/>
    <cellStyle name="Currency 4 3 2 3 3 2" xfId="11288" xr:uid="{00000000-0005-0000-0000-00006A060000}"/>
    <cellStyle name="Currency 4 3 2 3 3 3" xfId="19366" xr:uid="{00000000-0005-0000-0000-00006A060000}"/>
    <cellStyle name="Currency 4 3 2 3 4" xfId="8102" xr:uid="{00000000-0005-0000-0000-00006B060000}"/>
    <cellStyle name="Currency 4 3 2 3 4 2" xfId="16180" xr:uid="{00000000-0005-0000-0000-00006B060000}"/>
    <cellStyle name="Currency 4 3 2 3 5" xfId="12944" xr:uid="{00000000-0005-0000-0000-00006C060000}"/>
    <cellStyle name="Currency 4 3 2 3 5 2" xfId="20982" xr:uid="{00000000-0005-0000-0000-00006C060000}"/>
    <cellStyle name="Currency 4 3 2 3 6" xfId="6492" xr:uid="{00000000-0005-0000-0000-000068060000}"/>
    <cellStyle name="Currency 4 3 2 3 7" xfId="14572" xr:uid="{00000000-0005-0000-0000-000068060000}"/>
    <cellStyle name="Currency 4 3 2 4" xfId="2115" xr:uid="{00000000-0005-0000-0000-00005A040000}"/>
    <cellStyle name="Currency 4 3 2 4 2" xfId="3765" xr:uid="{00000000-0005-0000-0000-00005B040000}"/>
    <cellStyle name="Currency 4 3 2 4 2 2" xfId="10224" xr:uid="{00000000-0005-0000-0000-00006E060000}"/>
    <cellStyle name="Currency 4 3 2 4 2 3" xfId="18302" xr:uid="{00000000-0005-0000-0000-00006E060000}"/>
    <cellStyle name="Currency 4 3 2 4 3" xfId="5428" xr:uid="{00000000-0005-0000-0000-00005C040000}"/>
    <cellStyle name="Currency 4 3 2 4 3 2" xfId="11815" xr:uid="{00000000-0005-0000-0000-00006F060000}"/>
    <cellStyle name="Currency 4 3 2 4 3 3" xfId="19893" xr:uid="{00000000-0005-0000-0000-00006F060000}"/>
    <cellStyle name="Currency 4 3 2 4 4" xfId="8629" xr:uid="{00000000-0005-0000-0000-000070060000}"/>
    <cellStyle name="Currency 4 3 2 4 4 2" xfId="16707" xr:uid="{00000000-0005-0000-0000-000070060000}"/>
    <cellStyle name="Currency 4 3 2 4 5" xfId="12942" xr:uid="{00000000-0005-0000-0000-000071060000}"/>
    <cellStyle name="Currency 4 3 2 4 5 2" xfId="20980" xr:uid="{00000000-0005-0000-0000-000071060000}"/>
    <cellStyle name="Currency 4 3 2 4 6" xfId="7019" xr:uid="{00000000-0005-0000-0000-00006D060000}"/>
    <cellStyle name="Currency 4 3 2 4 7" xfId="15099" xr:uid="{00000000-0005-0000-0000-00006D060000}"/>
    <cellStyle name="Currency 4 3 2 5" xfId="2456" xr:uid="{00000000-0005-0000-0000-00005D040000}"/>
    <cellStyle name="Currency 4 3 2 5 2" xfId="8970" xr:uid="{00000000-0005-0000-0000-000072060000}"/>
    <cellStyle name="Currency 4 3 2 5 3" xfId="17048" xr:uid="{00000000-0005-0000-0000-000072060000}"/>
    <cellStyle name="Currency 4 3 2 6" xfId="4374" xr:uid="{00000000-0005-0000-0000-00005E040000}"/>
    <cellStyle name="Currency 4 3 2 6 2" xfId="10761" xr:uid="{00000000-0005-0000-0000-000073060000}"/>
    <cellStyle name="Currency 4 3 2 6 3" xfId="18839" xr:uid="{00000000-0005-0000-0000-000073060000}"/>
    <cellStyle name="Currency 4 3 2 7" xfId="7575" xr:uid="{00000000-0005-0000-0000-000074060000}"/>
    <cellStyle name="Currency 4 3 2 7 2" xfId="15653" xr:uid="{00000000-0005-0000-0000-000074060000}"/>
    <cellStyle name="Currency 4 3 2 8" xfId="12160" xr:uid="{00000000-0005-0000-0000-000075060000}"/>
    <cellStyle name="Currency 4 3 2 8 2" xfId="20235" xr:uid="{00000000-0005-0000-0000-000075060000}"/>
    <cellStyle name="Currency 4 3 2 9" xfId="13554" xr:uid="{00000000-0005-0000-0000-000076060000}"/>
    <cellStyle name="Currency 4 3 2 9 2" xfId="21551" xr:uid="{00000000-0005-0000-0000-000076060000}"/>
    <cellStyle name="Currency 4 3 3" xfId="991" xr:uid="{00000000-0005-0000-0000-00005F040000}"/>
    <cellStyle name="Currency 4 3 3 2" xfId="1634" xr:uid="{00000000-0005-0000-0000-000060040000}"/>
    <cellStyle name="Currency 4 3 3 2 2" xfId="3283" xr:uid="{00000000-0005-0000-0000-000061040000}"/>
    <cellStyle name="Currency 4 3 3 2 2 2" xfId="12946" xr:uid="{00000000-0005-0000-0000-00007A060000}"/>
    <cellStyle name="Currency 4 3 3 2 2 2 2" xfId="20984" xr:uid="{00000000-0005-0000-0000-00007A060000}"/>
    <cellStyle name="Currency 4 3 3 2 2 3" xfId="9742" xr:uid="{00000000-0005-0000-0000-000079060000}"/>
    <cellStyle name="Currency 4 3 3 2 2 4" xfId="17820" xr:uid="{00000000-0005-0000-0000-000079060000}"/>
    <cellStyle name="Currency 4 3 3 2 3" xfId="4946" xr:uid="{00000000-0005-0000-0000-000062040000}"/>
    <cellStyle name="Currency 4 3 3 2 3 2" xfId="11333" xr:uid="{00000000-0005-0000-0000-00007B060000}"/>
    <cellStyle name="Currency 4 3 3 2 3 3" xfId="19411" xr:uid="{00000000-0005-0000-0000-00007B060000}"/>
    <cellStyle name="Currency 4 3 3 2 4" xfId="8147" xr:uid="{00000000-0005-0000-0000-00007C060000}"/>
    <cellStyle name="Currency 4 3 3 2 4 2" xfId="16225" xr:uid="{00000000-0005-0000-0000-00007C060000}"/>
    <cellStyle name="Currency 4 3 3 2 5" xfId="12462" xr:uid="{00000000-0005-0000-0000-00007D060000}"/>
    <cellStyle name="Currency 4 3 3 2 5 2" xfId="20531" xr:uid="{00000000-0005-0000-0000-00007D060000}"/>
    <cellStyle name="Currency 4 3 3 2 6" xfId="6537" xr:uid="{00000000-0005-0000-0000-000078060000}"/>
    <cellStyle name="Currency 4 3 3 2 7" xfId="14617" xr:uid="{00000000-0005-0000-0000-000078060000}"/>
    <cellStyle name="Currency 4 3 3 3" xfId="2160" xr:uid="{00000000-0005-0000-0000-000063040000}"/>
    <cellStyle name="Currency 4 3 3 3 2" xfId="3810" xr:uid="{00000000-0005-0000-0000-000064040000}"/>
    <cellStyle name="Currency 4 3 3 3 2 2" xfId="10269" xr:uid="{00000000-0005-0000-0000-00007F060000}"/>
    <cellStyle name="Currency 4 3 3 3 2 3" xfId="18347" xr:uid="{00000000-0005-0000-0000-00007F060000}"/>
    <cellStyle name="Currency 4 3 3 3 3" xfId="5473" xr:uid="{00000000-0005-0000-0000-000065040000}"/>
    <cellStyle name="Currency 4 3 3 3 3 2" xfId="11860" xr:uid="{00000000-0005-0000-0000-000080060000}"/>
    <cellStyle name="Currency 4 3 3 3 3 3" xfId="19938" xr:uid="{00000000-0005-0000-0000-000080060000}"/>
    <cellStyle name="Currency 4 3 3 3 4" xfId="8674" xr:uid="{00000000-0005-0000-0000-000081060000}"/>
    <cellStyle name="Currency 4 3 3 3 4 2" xfId="16752" xr:uid="{00000000-0005-0000-0000-000081060000}"/>
    <cellStyle name="Currency 4 3 3 3 5" xfId="12947" xr:uid="{00000000-0005-0000-0000-000082060000}"/>
    <cellStyle name="Currency 4 3 3 3 5 2" xfId="20985" xr:uid="{00000000-0005-0000-0000-000082060000}"/>
    <cellStyle name="Currency 4 3 3 3 6" xfId="7064" xr:uid="{00000000-0005-0000-0000-00007E060000}"/>
    <cellStyle name="Currency 4 3 3 3 7" xfId="15144" xr:uid="{00000000-0005-0000-0000-00007E060000}"/>
    <cellStyle name="Currency 4 3 3 4" xfId="2756" xr:uid="{00000000-0005-0000-0000-000066040000}"/>
    <cellStyle name="Currency 4 3 3 4 2" xfId="12945" xr:uid="{00000000-0005-0000-0000-000084060000}"/>
    <cellStyle name="Currency 4 3 3 4 2 2" xfId="20983" xr:uid="{00000000-0005-0000-0000-000084060000}"/>
    <cellStyle name="Currency 4 3 3 4 3" xfId="9245" xr:uid="{00000000-0005-0000-0000-000083060000}"/>
    <cellStyle name="Currency 4 3 3 4 4" xfId="17323" xr:uid="{00000000-0005-0000-0000-000083060000}"/>
    <cellStyle name="Currency 4 3 3 5" xfId="4419" xr:uid="{00000000-0005-0000-0000-000067040000}"/>
    <cellStyle name="Currency 4 3 3 5 2" xfId="10806" xr:uid="{00000000-0005-0000-0000-000085060000}"/>
    <cellStyle name="Currency 4 3 3 5 3" xfId="18884" xr:uid="{00000000-0005-0000-0000-000085060000}"/>
    <cellStyle name="Currency 4 3 3 6" xfId="7620" xr:uid="{00000000-0005-0000-0000-000086060000}"/>
    <cellStyle name="Currency 4 3 3 6 2" xfId="15698" xr:uid="{00000000-0005-0000-0000-000086060000}"/>
    <cellStyle name="Currency 4 3 3 7" xfId="12398" xr:uid="{00000000-0005-0000-0000-000087060000}"/>
    <cellStyle name="Currency 4 3 3 7 2" xfId="20469" xr:uid="{00000000-0005-0000-0000-000087060000}"/>
    <cellStyle name="Currency 4 3 3 8" xfId="6010" xr:uid="{00000000-0005-0000-0000-000077060000}"/>
    <cellStyle name="Currency 4 3 3 9" xfId="14090" xr:uid="{00000000-0005-0000-0000-000077060000}"/>
    <cellStyle name="Currency 4 3 4" xfId="1385" xr:uid="{00000000-0005-0000-0000-000068040000}"/>
    <cellStyle name="Currency 4 3 4 2" xfId="3034" xr:uid="{00000000-0005-0000-0000-000069040000}"/>
    <cellStyle name="Currency 4 3 4 2 2" xfId="12948" xr:uid="{00000000-0005-0000-0000-00008A060000}"/>
    <cellStyle name="Currency 4 3 4 2 2 2" xfId="20986" xr:uid="{00000000-0005-0000-0000-00008A060000}"/>
    <cellStyle name="Currency 4 3 4 2 3" xfId="9493" xr:uid="{00000000-0005-0000-0000-000089060000}"/>
    <cellStyle name="Currency 4 3 4 2 4" xfId="17571" xr:uid="{00000000-0005-0000-0000-000089060000}"/>
    <cellStyle name="Currency 4 3 4 3" xfId="4697" xr:uid="{00000000-0005-0000-0000-00006A040000}"/>
    <cellStyle name="Currency 4 3 4 3 2" xfId="11084" xr:uid="{00000000-0005-0000-0000-00008B060000}"/>
    <cellStyle name="Currency 4 3 4 3 3" xfId="19162" xr:uid="{00000000-0005-0000-0000-00008B060000}"/>
    <cellStyle name="Currency 4 3 4 4" xfId="7898" xr:uid="{00000000-0005-0000-0000-00008C060000}"/>
    <cellStyle name="Currency 4 3 4 4 2" xfId="15976" xr:uid="{00000000-0005-0000-0000-00008C060000}"/>
    <cellStyle name="Currency 4 3 4 5" xfId="12460" xr:uid="{00000000-0005-0000-0000-00008D060000}"/>
    <cellStyle name="Currency 4 3 4 5 2" xfId="20529" xr:uid="{00000000-0005-0000-0000-00008D060000}"/>
    <cellStyle name="Currency 4 3 4 6" xfId="6288" xr:uid="{00000000-0005-0000-0000-000088060000}"/>
    <cellStyle name="Currency 4 3 4 7" xfId="14368" xr:uid="{00000000-0005-0000-0000-000088060000}"/>
    <cellStyle name="Currency 4 3 5" xfId="1911" xr:uid="{00000000-0005-0000-0000-00006B040000}"/>
    <cellStyle name="Currency 4 3 5 2" xfId="3561" xr:uid="{00000000-0005-0000-0000-00006C040000}"/>
    <cellStyle name="Currency 4 3 5 2 2" xfId="10020" xr:uid="{00000000-0005-0000-0000-00008F060000}"/>
    <cellStyle name="Currency 4 3 5 2 3" xfId="18098" xr:uid="{00000000-0005-0000-0000-00008F060000}"/>
    <cellStyle name="Currency 4 3 5 3" xfId="5224" xr:uid="{00000000-0005-0000-0000-00006D040000}"/>
    <cellStyle name="Currency 4 3 5 3 2" xfId="11611" xr:uid="{00000000-0005-0000-0000-000090060000}"/>
    <cellStyle name="Currency 4 3 5 3 3" xfId="19689" xr:uid="{00000000-0005-0000-0000-000090060000}"/>
    <cellStyle name="Currency 4 3 5 4" xfId="8425" xr:uid="{00000000-0005-0000-0000-000091060000}"/>
    <cellStyle name="Currency 4 3 5 4 2" xfId="16503" xr:uid="{00000000-0005-0000-0000-000091060000}"/>
    <cellStyle name="Currency 4 3 5 5" xfId="12949" xr:uid="{00000000-0005-0000-0000-000092060000}"/>
    <cellStyle name="Currency 4 3 5 5 2" xfId="20987" xr:uid="{00000000-0005-0000-0000-000092060000}"/>
    <cellStyle name="Currency 4 3 5 6" xfId="6815" xr:uid="{00000000-0005-0000-0000-00008E060000}"/>
    <cellStyle name="Currency 4 3 5 7" xfId="14895" xr:uid="{00000000-0005-0000-0000-00008E060000}"/>
    <cellStyle name="Currency 4 3 6" xfId="2455" xr:uid="{00000000-0005-0000-0000-00006E040000}"/>
    <cellStyle name="Currency 4 3 6 2" xfId="12690" xr:uid="{00000000-0005-0000-0000-000094060000}"/>
    <cellStyle name="Currency 4 3 6 2 2" xfId="20754" xr:uid="{00000000-0005-0000-0000-000094060000}"/>
    <cellStyle name="Currency 4 3 6 3" xfId="8969" xr:uid="{00000000-0005-0000-0000-000093060000}"/>
    <cellStyle name="Currency 4 3 6 4" xfId="17047" xr:uid="{00000000-0005-0000-0000-000093060000}"/>
    <cellStyle name="Currency 4 3 7" xfId="4170" xr:uid="{00000000-0005-0000-0000-00006F040000}"/>
    <cellStyle name="Currency 4 3 7 2" xfId="10557" xr:uid="{00000000-0005-0000-0000-000095060000}"/>
    <cellStyle name="Currency 4 3 7 3" xfId="18635" xr:uid="{00000000-0005-0000-0000-000095060000}"/>
    <cellStyle name="Currency 4 3 8" xfId="7371" xr:uid="{00000000-0005-0000-0000-000096060000}"/>
    <cellStyle name="Currency 4 3 8 2" xfId="15449" xr:uid="{00000000-0005-0000-0000-000096060000}"/>
    <cellStyle name="Currency 4 3 9" xfId="12159" xr:uid="{00000000-0005-0000-0000-000097060000}"/>
    <cellStyle name="Currency 4 3 9 2" xfId="20234" xr:uid="{00000000-0005-0000-0000-000097060000}"/>
    <cellStyle name="Currency 4 4" xfId="396" xr:uid="{00000000-0005-0000-0000-00008B010000}"/>
    <cellStyle name="Currency 4 4 10" xfId="13555" xr:uid="{00000000-0005-0000-0000-000099060000}"/>
    <cellStyle name="Currency 4 4 10 2" xfId="21552" xr:uid="{00000000-0005-0000-0000-000099060000}"/>
    <cellStyle name="Currency 4 4 11" xfId="5762" xr:uid="{00000000-0005-0000-0000-000098060000}"/>
    <cellStyle name="Currency 4 4 12" xfId="13842" xr:uid="{00000000-0005-0000-0000-000098060000}"/>
    <cellStyle name="Currency 4 4 2" xfId="397" xr:uid="{00000000-0005-0000-0000-00008C010000}"/>
    <cellStyle name="Currency 4 4 2 10" xfId="5945" xr:uid="{00000000-0005-0000-0000-00009A060000}"/>
    <cellStyle name="Currency 4 4 2 11" xfId="14025" xr:uid="{00000000-0005-0000-0000-00009A060000}"/>
    <cellStyle name="Currency 4 4 2 2" xfId="1139" xr:uid="{00000000-0005-0000-0000-000072040000}"/>
    <cellStyle name="Currency 4 4 2 2 2" xfId="1797" xr:uid="{00000000-0005-0000-0000-000073040000}"/>
    <cellStyle name="Currency 4 4 2 2 2 2" xfId="3447" xr:uid="{00000000-0005-0000-0000-000074040000}"/>
    <cellStyle name="Currency 4 4 2 2 2 2 2" xfId="9906" xr:uid="{00000000-0005-0000-0000-00009D060000}"/>
    <cellStyle name="Currency 4 4 2 2 2 2 3" xfId="17984" xr:uid="{00000000-0005-0000-0000-00009D060000}"/>
    <cellStyle name="Currency 4 4 2 2 2 3" xfId="5110" xr:uid="{00000000-0005-0000-0000-000075040000}"/>
    <cellStyle name="Currency 4 4 2 2 2 3 2" xfId="11497" xr:uid="{00000000-0005-0000-0000-00009E060000}"/>
    <cellStyle name="Currency 4 4 2 2 2 3 3" xfId="19575" xr:uid="{00000000-0005-0000-0000-00009E060000}"/>
    <cellStyle name="Currency 4 4 2 2 2 4" xfId="8311" xr:uid="{00000000-0005-0000-0000-00009F060000}"/>
    <cellStyle name="Currency 4 4 2 2 2 4 2" xfId="16389" xr:uid="{00000000-0005-0000-0000-00009F060000}"/>
    <cellStyle name="Currency 4 4 2 2 2 5" xfId="12951" xr:uid="{00000000-0005-0000-0000-0000A0060000}"/>
    <cellStyle name="Currency 4 4 2 2 2 5 2" xfId="20989" xr:uid="{00000000-0005-0000-0000-0000A0060000}"/>
    <cellStyle name="Currency 4 4 2 2 2 6" xfId="6701" xr:uid="{00000000-0005-0000-0000-00009C060000}"/>
    <cellStyle name="Currency 4 4 2 2 2 7" xfId="14781" xr:uid="{00000000-0005-0000-0000-00009C060000}"/>
    <cellStyle name="Currency 4 4 2 2 3" xfId="2324" xr:uid="{00000000-0005-0000-0000-000076040000}"/>
    <cellStyle name="Currency 4 4 2 2 3 2" xfId="3974" xr:uid="{00000000-0005-0000-0000-000077040000}"/>
    <cellStyle name="Currency 4 4 2 2 3 2 2" xfId="10433" xr:uid="{00000000-0005-0000-0000-0000A2060000}"/>
    <cellStyle name="Currency 4 4 2 2 3 2 3" xfId="18511" xr:uid="{00000000-0005-0000-0000-0000A2060000}"/>
    <cellStyle name="Currency 4 4 2 2 3 3" xfId="5637" xr:uid="{00000000-0005-0000-0000-000078040000}"/>
    <cellStyle name="Currency 4 4 2 2 3 3 2" xfId="12024" xr:uid="{00000000-0005-0000-0000-0000A3060000}"/>
    <cellStyle name="Currency 4 4 2 2 3 3 3" xfId="20102" xr:uid="{00000000-0005-0000-0000-0000A3060000}"/>
    <cellStyle name="Currency 4 4 2 2 3 4" xfId="8838" xr:uid="{00000000-0005-0000-0000-0000A4060000}"/>
    <cellStyle name="Currency 4 4 2 2 3 4 2" xfId="16916" xr:uid="{00000000-0005-0000-0000-0000A4060000}"/>
    <cellStyle name="Currency 4 4 2 2 3 5" xfId="7228" xr:uid="{00000000-0005-0000-0000-0000A1060000}"/>
    <cellStyle name="Currency 4 4 2 2 3 6" xfId="15308" xr:uid="{00000000-0005-0000-0000-0000A1060000}"/>
    <cellStyle name="Currency 4 4 2 2 4" xfId="2890" xr:uid="{00000000-0005-0000-0000-000079040000}"/>
    <cellStyle name="Currency 4 4 2 2 4 2" xfId="9379" xr:uid="{00000000-0005-0000-0000-0000A5060000}"/>
    <cellStyle name="Currency 4 4 2 2 4 3" xfId="17457" xr:uid="{00000000-0005-0000-0000-0000A5060000}"/>
    <cellStyle name="Currency 4 4 2 2 5" xfId="4583" xr:uid="{00000000-0005-0000-0000-00007A040000}"/>
    <cellStyle name="Currency 4 4 2 2 5 2" xfId="10970" xr:uid="{00000000-0005-0000-0000-0000A6060000}"/>
    <cellStyle name="Currency 4 4 2 2 5 3" xfId="19048" xr:uid="{00000000-0005-0000-0000-0000A6060000}"/>
    <cellStyle name="Currency 4 4 2 2 6" xfId="7784" xr:uid="{00000000-0005-0000-0000-0000A7060000}"/>
    <cellStyle name="Currency 4 4 2 2 6 2" xfId="15862" xr:uid="{00000000-0005-0000-0000-0000A7060000}"/>
    <cellStyle name="Currency 4 4 2 2 7" xfId="12464" xr:uid="{00000000-0005-0000-0000-0000A8060000}"/>
    <cellStyle name="Currency 4 4 2 2 7 2" xfId="20533" xr:uid="{00000000-0005-0000-0000-0000A8060000}"/>
    <cellStyle name="Currency 4 4 2 2 8" xfId="6174" xr:uid="{00000000-0005-0000-0000-00009B060000}"/>
    <cellStyle name="Currency 4 4 2 2 9" xfId="14254" xr:uid="{00000000-0005-0000-0000-00009B060000}"/>
    <cellStyle name="Currency 4 4 2 3" xfId="1569" xr:uid="{00000000-0005-0000-0000-00007B040000}"/>
    <cellStyle name="Currency 4 4 2 3 2" xfId="3218" xr:uid="{00000000-0005-0000-0000-00007C040000}"/>
    <cellStyle name="Currency 4 4 2 3 2 2" xfId="9677" xr:uid="{00000000-0005-0000-0000-0000AA060000}"/>
    <cellStyle name="Currency 4 4 2 3 2 3" xfId="17755" xr:uid="{00000000-0005-0000-0000-0000AA060000}"/>
    <cellStyle name="Currency 4 4 2 3 3" xfId="4881" xr:uid="{00000000-0005-0000-0000-00007D040000}"/>
    <cellStyle name="Currency 4 4 2 3 3 2" xfId="11268" xr:uid="{00000000-0005-0000-0000-0000AB060000}"/>
    <cellStyle name="Currency 4 4 2 3 3 3" xfId="19346" xr:uid="{00000000-0005-0000-0000-0000AB060000}"/>
    <cellStyle name="Currency 4 4 2 3 4" xfId="8082" xr:uid="{00000000-0005-0000-0000-0000AC060000}"/>
    <cellStyle name="Currency 4 4 2 3 4 2" xfId="16160" xr:uid="{00000000-0005-0000-0000-0000AC060000}"/>
    <cellStyle name="Currency 4 4 2 3 5" xfId="12952" xr:uid="{00000000-0005-0000-0000-0000AD060000}"/>
    <cellStyle name="Currency 4 4 2 3 5 2" xfId="20990" xr:uid="{00000000-0005-0000-0000-0000AD060000}"/>
    <cellStyle name="Currency 4 4 2 3 6" xfId="6472" xr:uid="{00000000-0005-0000-0000-0000A9060000}"/>
    <cellStyle name="Currency 4 4 2 3 7" xfId="14552" xr:uid="{00000000-0005-0000-0000-0000A9060000}"/>
    <cellStyle name="Currency 4 4 2 4" xfId="2095" xr:uid="{00000000-0005-0000-0000-00007E040000}"/>
    <cellStyle name="Currency 4 4 2 4 2" xfId="3745" xr:uid="{00000000-0005-0000-0000-00007F040000}"/>
    <cellStyle name="Currency 4 4 2 4 2 2" xfId="10204" xr:uid="{00000000-0005-0000-0000-0000AF060000}"/>
    <cellStyle name="Currency 4 4 2 4 2 3" xfId="18282" xr:uid="{00000000-0005-0000-0000-0000AF060000}"/>
    <cellStyle name="Currency 4 4 2 4 3" xfId="5408" xr:uid="{00000000-0005-0000-0000-000080040000}"/>
    <cellStyle name="Currency 4 4 2 4 3 2" xfId="11795" xr:uid="{00000000-0005-0000-0000-0000B0060000}"/>
    <cellStyle name="Currency 4 4 2 4 3 3" xfId="19873" xr:uid="{00000000-0005-0000-0000-0000B0060000}"/>
    <cellStyle name="Currency 4 4 2 4 4" xfId="8609" xr:uid="{00000000-0005-0000-0000-0000B1060000}"/>
    <cellStyle name="Currency 4 4 2 4 4 2" xfId="16687" xr:uid="{00000000-0005-0000-0000-0000B1060000}"/>
    <cellStyle name="Currency 4 4 2 4 5" xfId="12950" xr:uid="{00000000-0005-0000-0000-0000B2060000}"/>
    <cellStyle name="Currency 4 4 2 4 5 2" xfId="20988" xr:uid="{00000000-0005-0000-0000-0000B2060000}"/>
    <cellStyle name="Currency 4 4 2 4 6" xfId="6999" xr:uid="{00000000-0005-0000-0000-0000AE060000}"/>
    <cellStyle name="Currency 4 4 2 4 7" xfId="15079" xr:uid="{00000000-0005-0000-0000-0000AE060000}"/>
    <cellStyle name="Currency 4 4 2 5" xfId="2458" xr:uid="{00000000-0005-0000-0000-000081040000}"/>
    <cellStyle name="Currency 4 4 2 5 2" xfId="8972" xr:uid="{00000000-0005-0000-0000-0000B3060000}"/>
    <cellStyle name="Currency 4 4 2 5 3" xfId="17050" xr:uid="{00000000-0005-0000-0000-0000B3060000}"/>
    <cellStyle name="Currency 4 4 2 6" xfId="4354" xr:uid="{00000000-0005-0000-0000-000082040000}"/>
    <cellStyle name="Currency 4 4 2 6 2" xfId="10741" xr:uid="{00000000-0005-0000-0000-0000B4060000}"/>
    <cellStyle name="Currency 4 4 2 6 3" xfId="18819" xr:uid="{00000000-0005-0000-0000-0000B4060000}"/>
    <cellStyle name="Currency 4 4 2 7" xfId="7555" xr:uid="{00000000-0005-0000-0000-0000B5060000}"/>
    <cellStyle name="Currency 4 4 2 7 2" xfId="15633" xr:uid="{00000000-0005-0000-0000-0000B5060000}"/>
    <cellStyle name="Currency 4 4 2 8" xfId="12162" xr:uid="{00000000-0005-0000-0000-0000B6060000}"/>
    <cellStyle name="Currency 4 4 2 8 2" xfId="20237" xr:uid="{00000000-0005-0000-0000-0000B6060000}"/>
    <cellStyle name="Currency 4 4 2 9" xfId="13556" xr:uid="{00000000-0005-0000-0000-0000B7060000}"/>
    <cellStyle name="Currency 4 4 2 9 2" xfId="21553" xr:uid="{00000000-0005-0000-0000-0000B7060000}"/>
    <cellStyle name="Currency 4 4 3" xfId="992" xr:uid="{00000000-0005-0000-0000-000083040000}"/>
    <cellStyle name="Currency 4 4 3 2" xfId="1635" xr:uid="{00000000-0005-0000-0000-000084040000}"/>
    <cellStyle name="Currency 4 4 3 2 2" xfId="3284" xr:uid="{00000000-0005-0000-0000-000085040000}"/>
    <cellStyle name="Currency 4 4 3 2 2 2" xfId="9743" xr:uid="{00000000-0005-0000-0000-0000BA060000}"/>
    <cellStyle name="Currency 4 4 3 2 2 3" xfId="17821" xr:uid="{00000000-0005-0000-0000-0000BA060000}"/>
    <cellStyle name="Currency 4 4 3 2 3" xfId="4947" xr:uid="{00000000-0005-0000-0000-000086040000}"/>
    <cellStyle name="Currency 4 4 3 2 3 2" xfId="11334" xr:uid="{00000000-0005-0000-0000-0000BB060000}"/>
    <cellStyle name="Currency 4 4 3 2 3 3" xfId="19412" xr:uid="{00000000-0005-0000-0000-0000BB060000}"/>
    <cellStyle name="Currency 4 4 3 2 4" xfId="8148" xr:uid="{00000000-0005-0000-0000-0000BC060000}"/>
    <cellStyle name="Currency 4 4 3 2 4 2" xfId="16226" xr:uid="{00000000-0005-0000-0000-0000BC060000}"/>
    <cellStyle name="Currency 4 4 3 2 5" xfId="12953" xr:uid="{00000000-0005-0000-0000-0000BD060000}"/>
    <cellStyle name="Currency 4 4 3 2 5 2" xfId="20991" xr:uid="{00000000-0005-0000-0000-0000BD060000}"/>
    <cellStyle name="Currency 4 4 3 2 6" xfId="6538" xr:uid="{00000000-0005-0000-0000-0000B9060000}"/>
    <cellStyle name="Currency 4 4 3 2 7" xfId="14618" xr:uid="{00000000-0005-0000-0000-0000B9060000}"/>
    <cellStyle name="Currency 4 4 3 3" xfId="2161" xr:uid="{00000000-0005-0000-0000-000087040000}"/>
    <cellStyle name="Currency 4 4 3 3 2" xfId="3811" xr:uid="{00000000-0005-0000-0000-000088040000}"/>
    <cellStyle name="Currency 4 4 3 3 2 2" xfId="10270" xr:uid="{00000000-0005-0000-0000-0000BF060000}"/>
    <cellStyle name="Currency 4 4 3 3 2 3" xfId="18348" xr:uid="{00000000-0005-0000-0000-0000BF060000}"/>
    <cellStyle name="Currency 4 4 3 3 3" xfId="5474" xr:uid="{00000000-0005-0000-0000-000089040000}"/>
    <cellStyle name="Currency 4 4 3 3 3 2" xfId="11861" xr:uid="{00000000-0005-0000-0000-0000C0060000}"/>
    <cellStyle name="Currency 4 4 3 3 3 3" xfId="19939" xr:uid="{00000000-0005-0000-0000-0000C0060000}"/>
    <cellStyle name="Currency 4 4 3 3 4" xfId="8675" xr:uid="{00000000-0005-0000-0000-0000C1060000}"/>
    <cellStyle name="Currency 4 4 3 3 4 2" xfId="16753" xr:uid="{00000000-0005-0000-0000-0000C1060000}"/>
    <cellStyle name="Currency 4 4 3 3 5" xfId="7065" xr:uid="{00000000-0005-0000-0000-0000BE060000}"/>
    <cellStyle name="Currency 4 4 3 3 6" xfId="15145" xr:uid="{00000000-0005-0000-0000-0000BE060000}"/>
    <cellStyle name="Currency 4 4 3 4" xfId="2757" xr:uid="{00000000-0005-0000-0000-00008A040000}"/>
    <cellStyle name="Currency 4 4 3 4 2" xfId="9246" xr:uid="{00000000-0005-0000-0000-0000C2060000}"/>
    <cellStyle name="Currency 4 4 3 4 3" xfId="17324" xr:uid="{00000000-0005-0000-0000-0000C2060000}"/>
    <cellStyle name="Currency 4 4 3 5" xfId="4420" xr:uid="{00000000-0005-0000-0000-00008B040000}"/>
    <cellStyle name="Currency 4 4 3 5 2" xfId="10807" xr:uid="{00000000-0005-0000-0000-0000C3060000}"/>
    <cellStyle name="Currency 4 4 3 5 3" xfId="18885" xr:uid="{00000000-0005-0000-0000-0000C3060000}"/>
    <cellStyle name="Currency 4 4 3 6" xfId="7621" xr:uid="{00000000-0005-0000-0000-0000C4060000}"/>
    <cellStyle name="Currency 4 4 3 6 2" xfId="15699" xr:uid="{00000000-0005-0000-0000-0000C4060000}"/>
    <cellStyle name="Currency 4 4 3 7" xfId="12463" xr:uid="{00000000-0005-0000-0000-0000C5060000}"/>
    <cellStyle name="Currency 4 4 3 7 2" xfId="20532" xr:uid="{00000000-0005-0000-0000-0000C5060000}"/>
    <cellStyle name="Currency 4 4 3 8" xfId="6011" xr:uid="{00000000-0005-0000-0000-0000B8060000}"/>
    <cellStyle name="Currency 4 4 3 9" xfId="14091" xr:uid="{00000000-0005-0000-0000-0000B8060000}"/>
    <cellStyle name="Currency 4 4 4" xfId="1386" xr:uid="{00000000-0005-0000-0000-00008C040000}"/>
    <cellStyle name="Currency 4 4 4 2" xfId="3035" xr:uid="{00000000-0005-0000-0000-00008D040000}"/>
    <cellStyle name="Currency 4 4 4 2 2" xfId="9494" xr:uid="{00000000-0005-0000-0000-0000C7060000}"/>
    <cellStyle name="Currency 4 4 4 2 3" xfId="17572" xr:uid="{00000000-0005-0000-0000-0000C7060000}"/>
    <cellStyle name="Currency 4 4 4 3" xfId="4698" xr:uid="{00000000-0005-0000-0000-00008E040000}"/>
    <cellStyle name="Currency 4 4 4 3 2" xfId="11085" xr:uid="{00000000-0005-0000-0000-0000C8060000}"/>
    <cellStyle name="Currency 4 4 4 3 3" xfId="19163" xr:uid="{00000000-0005-0000-0000-0000C8060000}"/>
    <cellStyle name="Currency 4 4 4 4" xfId="7899" xr:uid="{00000000-0005-0000-0000-0000C9060000}"/>
    <cellStyle name="Currency 4 4 4 4 2" xfId="15977" xr:uid="{00000000-0005-0000-0000-0000C9060000}"/>
    <cellStyle name="Currency 4 4 4 5" xfId="12954" xr:uid="{00000000-0005-0000-0000-0000CA060000}"/>
    <cellStyle name="Currency 4 4 4 5 2" xfId="20992" xr:uid="{00000000-0005-0000-0000-0000CA060000}"/>
    <cellStyle name="Currency 4 4 4 6" xfId="6289" xr:uid="{00000000-0005-0000-0000-0000C6060000}"/>
    <cellStyle name="Currency 4 4 4 7" xfId="14369" xr:uid="{00000000-0005-0000-0000-0000C6060000}"/>
    <cellStyle name="Currency 4 4 5" xfId="1912" xr:uid="{00000000-0005-0000-0000-00008F040000}"/>
    <cellStyle name="Currency 4 4 5 2" xfId="3562" xr:uid="{00000000-0005-0000-0000-000090040000}"/>
    <cellStyle name="Currency 4 4 5 2 2" xfId="10021" xr:uid="{00000000-0005-0000-0000-0000CC060000}"/>
    <cellStyle name="Currency 4 4 5 2 3" xfId="18099" xr:uid="{00000000-0005-0000-0000-0000CC060000}"/>
    <cellStyle name="Currency 4 4 5 3" xfId="5225" xr:uid="{00000000-0005-0000-0000-000091040000}"/>
    <cellStyle name="Currency 4 4 5 3 2" xfId="11612" xr:uid="{00000000-0005-0000-0000-0000CD060000}"/>
    <cellStyle name="Currency 4 4 5 3 3" xfId="19690" xr:uid="{00000000-0005-0000-0000-0000CD060000}"/>
    <cellStyle name="Currency 4 4 5 4" xfId="8426" xr:uid="{00000000-0005-0000-0000-0000CE060000}"/>
    <cellStyle name="Currency 4 4 5 4 2" xfId="16504" xr:uid="{00000000-0005-0000-0000-0000CE060000}"/>
    <cellStyle name="Currency 4 4 5 5" xfId="12691" xr:uid="{00000000-0005-0000-0000-0000CF060000}"/>
    <cellStyle name="Currency 4 4 5 5 2" xfId="20755" xr:uid="{00000000-0005-0000-0000-0000CF060000}"/>
    <cellStyle name="Currency 4 4 5 6" xfId="6816" xr:uid="{00000000-0005-0000-0000-0000CB060000}"/>
    <cellStyle name="Currency 4 4 5 7" xfId="14896" xr:uid="{00000000-0005-0000-0000-0000CB060000}"/>
    <cellStyle name="Currency 4 4 6" xfId="2457" xr:uid="{00000000-0005-0000-0000-000092040000}"/>
    <cellStyle name="Currency 4 4 6 2" xfId="8971" xr:uid="{00000000-0005-0000-0000-0000D0060000}"/>
    <cellStyle name="Currency 4 4 6 3" xfId="17049" xr:uid="{00000000-0005-0000-0000-0000D0060000}"/>
    <cellStyle name="Currency 4 4 7" xfId="4171" xr:uid="{00000000-0005-0000-0000-000093040000}"/>
    <cellStyle name="Currency 4 4 7 2" xfId="10558" xr:uid="{00000000-0005-0000-0000-0000D1060000}"/>
    <cellStyle name="Currency 4 4 7 3" xfId="18636" xr:uid="{00000000-0005-0000-0000-0000D1060000}"/>
    <cellStyle name="Currency 4 4 8" xfId="7372" xr:uid="{00000000-0005-0000-0000-0000D2060000}"/>
    <cellStyle name="Currency 4 4 8 2" xfId="15450" xr:uid="{00000000-0005-0000-0000-0000D2060000}"/>
    <cellStyle name="Currency 4 4 9" xfId="12161" xr:uid="{00000000-0005-0000-0000-0000D3060000}"/>
    <cellStyle name="Currency 4 4 9 2" xfId="20236" xr:uid="{00000000-0005-0000-0000-0000D3060000}"/>
    <cellStyle name="Currency 4 5" xfId="398" xr:uid="{00000000-0005-0000-0000-00008D010000}"/>
    <cellStyle name="Currency 4 5 10" xfId="13557" xr:uid="{00000000-0005-0000-0000-0000D5060000}"/>
    <cellStyle name="Currency 4 5 10 2" xfId="21554" xr:uid="{00000000-0005-0000-0000-0000D5060000}"/>
    <cellStyle name="Currency 4 5 11" xfId="5763" xr:uid="{00000000-0005-0000-0000-0000D4060000}"/>
    <cellStyle name="Currency 4 5 12" xfId="13843" xr:uid="{00000000-0005-0000-0000-0000D4060000}"/>
    <cellStyle name="Currency 4 5 2" xfId="968" xr:uid="{00000000-0005-0000-0000-000095040000}"/>
    <cellStyle name="Currency 4 5 2 10" xfId="14007" xr:uid="{00000000-0005-0000-0000-0000D6060000}"/>
    <cellStyle name="Currency 4 5 2 2" xfId="1140" xr:uid="{00000000-0005-0000-0000-000096040000}"/>
    <cellStyle name="Currency 4 5 2 2 2" xfId="1798" xr:uid="{00000000-0005-0000-0000-000097040000}"/>
    <cellStyle name="Currency 4 5 2 2 2 2" xfId="3448" xr:uid="{00000000-0005-0000-0000-000098040000}"/>
    <cellStyle name="Currency 4 5 2 2 2 2 2" xfId="9907" xr:uid="{00000000-0005-0000-0000-0000D9060000}"/>
    <cellStyle name="Currency 4 5 2 2 2 2 3" xfId="17985" xr:uid="{00000000-0005-0000-0000-0000D9060000}"/>
    <cellStyle name="Currency 4 5 2 2 2 3" xfId="5111" xr:uid="{00000000-0005-0000-0000-000099040000}"/>
    <cellStyle name="Currency 4 5 2 2 2 3 2" xfId="11498" xr:uid="{00000000-0005-0000-0000-0000DA060000}"/>
    <cellStyle name="Currency 4 5 2 2 2 3 3" xfId="19576" xr:uid="{00000000-0005-0000-0000-0000DA060000}"/>
    <cellStyle name="Currency 4 5 2 2 2 4" xfId="8312" xr:uid="{00000000-0005-0000-0000-0000DB060000}"/>
    <cellStyle name="Currency 4 5 2 2 2 4 2" xfId="16390" xr:uid="{00000000-0005-0000-0000-0000DB060000}"/>
    <cellStyle name="Currency 4 5 2 2 2 5" xfId="6702" xr:uid="{00000000-0005-0000-0000-0000D8060000}"/>
    <cellStyle name="Currency 4 5 2 2 2 6" xfId="14782" xr:uid="{00000000-0005-0000-0000-0000D8060000}"/>
    <cellStyle name="Currency 4 5 2 2 3" xfId="2325" xr:uid="{00000000-0005-0000-0000-00009A040000}"/>
    <cellStyle name="Currency 4 5 2 2 3 2" xfId="3975" xr:uid="{00000000-0005-0000-0000-00009B040000}"/>
    <cellStyle name="Currency 4 5 2 2 3 2 2" xfId="10434" xr:uid="{00000000-0005-0000-0000-0000DD060000}"/>
    <cellStyle name="Currency 4 5 2 2 3 2 3" xfId="18512" xr:uid="{00000000-0005-0000-0000-0000DD060000}"/>
    <cellStyle name="Currency 4 5 2 2 3 3" xfId="5638" xr:uid="{00000000-0005-0000-0000-00009C040000}"/>
    <cellStyle name="Currency 4 5 2 2 3 3 2" xfId="12025" xr:uid="{00000000-0005-0000-0000-0000DE060000}"/>
    <cellStyle name="Currency 4 5 2 2 3 3 3" xfId="20103" xr:uid="{00000000-0005-0000-0000-0000DE060000}"/>
    <cellStyle name="Currency 4 5 2 2 3 4" xfId="8839" xr:uid="{00000000-0005-0000-0000-0000DF060000}"/>
    <cellStyle name="Currency 4 5 2 2 3 4 2" xfId="16917" xr:uid="{00000000-0005-0000-0000-0000DF060000}"/>
    <cellStyle name="Currency 4 5 2 2 3 5" xfId="7229" xr:uid="{00000000-0005-0000-0000-0000DC060000}"/>
    <cellStyle name="Currency 4 5 2 2 3 6" xfId="15309" xr:uid="{00000000-0005-0000-0000-0000DC060000}"/>
    <cellStyle name="Currency 4 5 2 2 4" xfId="2891" xr:uid="{00000000-0005-0000-0000-00009D040000}"/>
    <cellStyle name="Currency 4 5 2 2 4 2" xfId="9380" xr:uid="{00000000-0005-0000-0000-0000E0060000}"/>
    <cellStyle name="Currency 4 5 2 2 4 3" xfId="17458" xr:uid="{00000000-0005-0000-0000-0000E0060000}"/>
    <cellStyle name="Currency 4 5 2 2 5" xfId="4584" xr:uid="{00000000-0005-0000-0000-00009E040000}"/>
    <cellStyle name="Currency 4 5 2 2 5 2" xfId="10971" xr:uid="{00000000-0005-0000-0000-0000E1060000}"/>
    <cellStyle name="Currency 4 5 2 2 5 3" xfId="19049" xr:uid="{00000000-0005-0000-0000-0000E1060000}"/>
    <cellStyle name="Currency 4 5 2 2 6" xfId="7785" xr:uid="{00000000-0005-0000-0000-0000E2060000}"/>
    <cellStyle name="Currency 4 5 2 2 6 2" xfId="15863" xr:uid="{00000000-0005-0000-0000-0000E2060000}"/>
    <cellStyle name="Currency 4 5 2 2 7" xfId="12955" xr:uid="{00000000-0005-0000-0000-0000E3060000}"/>
    <cellStyle name="Currency 4 5 2 2 7 2" xfId="20993" xr:uid="{00000000-0005-0000-0000-0000E3060000}"/>
    <cellStyle name="Currency 4 5 2 2 8" xfId="6175" xr:uid="{00000000-0005-0000-0000-0000D7060000}"/>
    <cellStyle name="Currency 4 5 2 2 9" xfId="14255" xr:uid="{00000000-0005-0000-0000-0000D7060000}"/>
    <cellStyle name="Currency 4 5 2 3" xfId="1551" xr:uid="{00000000-0005-0000-0000-00009F040000}"/>
    <cellStyle name="Currency 4 5 2 3 2" xfId="3200" xr:uid="{00000000-0005-0000-0000-0000A0040000}"/>
    <cellStyle name="Currency 4 5 2 3 2 2" xfId="9659" xr:uid="{00000000-0005-0000-0000-0000E5060000}"/>
    <cellStyle name="Currency 4 5 2 3 2 3" xfId="17737" xr:uid="{00000000-0005-0000-0000-0000E5060000}"/>
    <cellStyle name="Currency 4 5 2 3 3" xfId="4863" xr:uid="{00000000-0005-0000-0000-0000A1040000}"/>
    <cellStyle name="Currency 4 5 2 3 3 2" xfId="11250" xr:uid="{00000000-0005-0000-0000-0000E6060000}"/>
    <cellStyle name="Currency 4 5 2 3 3 3" xfId="19328" xr:uid="{00000000-0005-0000-0000-0000E6060000}"/>
    <cellStyle name="Currency 4 5 2 3 4" xfId="8064" xr:uid="{00000000-0005-0000-0000-0000E7060000}"/>
    <cellStyle name="Currency 4 5 2 3 4 2" xfId="16142" xr:uid="{00000000-0005-0000-0000-0000E7060000}"/>
    <cellStyle name="Currency 4 5 2 3 5" xfId="6454" xr:uid="{00000000-0005-0000-0000-0000E4060000}"/>
    <cellStyle name="Currency 4 5 2 3 6" xfId="14534" xr:uid="{00000000-0005-0000-0000-0000E4060000}"/>
    <cellStyle name="Currency 4 5 2 4" xfId="2077" xr:uid="{00000000-0005-0000-0000-0000A2040000}"/>
    <cellStyle name="Currency 4 5 2 4 2" xfId="3727" xr:uid="{00000000-0005-0000-0000-0000A3040000}"/>
    <cellStyle name="Currency 4 5 2 4 2 2" xfId="10186" xr:uid="{00000000-0005-0000-0000-0000E9060000}"/>
    <cellStyle name="Currency 4 5 2 4 2 3" xfId="18264" xr:uid="{00000000-0005-0000-0000-0000E9060000}"/>
    <cellStyle name="Currency 4 5 2 4 3" xfId="5390" xr:uid="{00000000-0005-0000-0000-0000A4040000}"/>
    <cellStyle name="Currency 4 5 2 4 3 2" xfId="11777" xr:uid="{00000000-0005-0000-0000-0000EA060000}"/>
    <cellStyle name="Currency 4 5 2 4 3 3" xfId="19855" xr:uid="{00000000-0005-0000-0000-0000EA060000}"/>
    <cellStyle name="Currency 4 5 2 4 4" xfId="8591" xr:uid="{00000000-0005-0000-0000-0000EB060000}"/>
    <cellStyle name="Currency 4 5 2 4 4 2" xfId="16669" xr:uid="{00000000-0005-0000-0000-0000EB060000}"/>
    <cellStyle name="Currency 4 5 2 4 5" xfId="6981" xr:uid="{00000000-0005-0000-0000-0000E8060000}"/>
    <cellStyle name="Currency 4 5 2 4 6" xfId="15061" xr:uid="{00000000-0005-0000-0000-0000E8060000}"/>
    <cellStyle name="Currency 4 5 2 5" xfId="2733" xr:uid="{00000000-0005-0000-0000-0000A5040000}"/>
    <cellStyle name="Currency 4 5 2 5 2" xfId="9222" xr:uid="{00000000-0005-0000-0000-0000EC060000}"/>
    <cellStyle name="Currency 4 5 2 5 3" xfId="17300" xr:uid="{00000000-0005-0000-0000-0000EC060000}"/>
    <cellStyle name="Currency 4 5 2 6" xfId="4336" xr:uid="{00000000-0005-0000-0000-0000A6040000}"/>
    <cellStyle name="Currency 4 5 2 6 2" xfId="10723" xr:uid="{00000000-0005-0000-0000-0000ED060000}"/>
    <cellStyle name="Currency 4 5 2 6 3" xfId="18801" xr:uid="{00000000-0005-0000-0000-0000ED060000}"/>
    <cellStyle name="Currency 4 5 2 7" xfId="7537" xr:uid="{00000000-0005-0000-0000-0000EE060000}"/>
    <cellStyle name="Currency 4 5 2 7 2" xfId="15615" xr:uid="{00000000-0005-0000-0000-0000EE060000}"/>
    <cellStyle name="Currency 4 5 2 8" xfId="12465" xr:uid="{00000000-0005-0000-0000-0000EF060000}"/>
    <cellStyle name="Currency 4 5 2 8 2" xfId="20534" xr:uid="{00000000-0005-0000-0000-0000EF060000}"/>
    <cellStyle name="Currency 4 5 2 9" xfId="5927" xr:uid="{00000000-0005-0000-0000-0000D6060000}"/>
    <cellStyle name="Currency 4 5 3" xfId="993" xr:uid="{00000000-0005-0000-0000-0000A7040000}"/>
    <cellStyle name="Currency 4 5 3 2" xfId="1636" xr:uid="{00000000-0005-0000-0000-0000A8040000}"/>
    <cellStyle name="Currency 4 5 3 2 2" xfId="3285" xr:uid="{00000000-0005-0000-0000-0000A9040000}"/>
    <cellStyle name="Currency 4 5 3 2 2 2" xfId="9744" xr:uid="{00000000-0005-0000-0000-0000F2060000}"/>
    <cellStyle name="Currency 4 5 3 2 2 3" xfId="17822" xr:uid="{00000000-0005-0000-0000-0000F2060000}"/>
    <cellStyle name="Currency 4 5 3 2 3" xfId="4948" xr:uid="{00000000-0005-0000-0000-0000AA040000}"/>
    <cellStyle name="Currency 4 5 3 2 3 2" xfId="11335" xr:uid="{00000000-0005-0000-0000-0000F3060000}"/>
    <cellStyle name="Currency 4 5 3 2 3 3" xfId="19413" xr:uid="{00000000-0005-0000-0000-0000F3060000}"/>
    <cellStyle name="Currency 4 5 3 2 4" xfId="8149" xr:uid="{00000000-0005-0000-0000-0000F4060000}"/>
    <cellStyle name="Currency 4 5 3 2 4 2" xfId="16227" xr:uid="{00000000-0005-0000-0000-0000F4060000}"/>
    <cellStyle name="Currency 4 5 3 2 5" xfId="6539" xr:uid="{00000000-0005-0000-0000-0000F1060000}"/>
    <cellStyle name="Currency 4 5 3 2 6" xfId="14619" xr:uid="{00000000-0005-0000-0000-0000F1060000}"/>
    <cellStyle name="Currency 4 5 3 3" xfId="2162" xr:uid="{00000000-0005-0000-0000-0000AB040000}"/>
    <cellStyle name="Currency 4 5 3 3 2" xfId="3812" xr:uid="{00000000-0005-0000-0000-0000AC040000}"/>
    <cellStyle name="Currency 4 5 3 3 2 2" xfId="10271" xr:uid="{00000000-0005-0000-0000-0000F6060000}"/>
    <cellStyle name="Currency 4 5 3 3 2 3" xfId="18349" xr:uid="{00000000-0005-0000-0000-0000F6060000}"/>
    <cellStyle name="Currency 4 5 3 3 3" xfId="5475" xr:uid="{00000000-0005-0000-0000-0000AD040000}"/>
    <cellStyle name="Currency 4 5 3 3 3 2" xfId="11862" xr:uid="{00000000-0005-0000-0000-0000F7060000}"/>
    <cellStyle name="Currency 4 5 3 3 3 3" xfId="19940" xr:uid="{00000000-0005-0000-0000-0000F7060000}"/>
    <cellStyle name="Currency 4 5 3 3 4" xfId="8676" xr:uid="{00000000-0005-0000-0000-0000F8060000}"/>
    <cellStyle name="Currency 4 5 3 3 4 2" xfId="16754" xr:uid="{00000000-0005-0000-0000-0000F8060000}"/>
    <cellStyle name="Currency 4 5 3 3 5" xfId="7066" xr:uid="{00000000-0005-0000-0000-0000F5060000}"/>
    <cellStyle name="Currency 4 5 3 3 6" xfId="15146" xr:uid="{00000000-0005-0000-0000-0000F5060000}"/>
    <cellStyle name="Currency 4 5 3 4" xfId="2758" xr:uid="{00000000-0005-0000-0000-0000AE040000}"/>
    <cellStyle name="Currency 4 5 3 4 2" xfId="9247" xr:uid="{00000000-0005-0000-0000-0000F9060000}"/>
    <cellStyle name="Currency 4 5 3 4 3" xfId="17325" xr:uid="{00000000-0005-0000-0000-0000F9060000}"/>
    <cellStyle name="Currency 4 5 3 5" xfId="4421" xr:uid="{00000000-0005-0000-0000-0000AF040000}"/>
    <cellStyle name="Currency 4 5 3 5 2" xfId="10808" xr:uid="{00000000-0005-0000-0000-0000FA060000}"/>
    <cellStyle name="Currency 4 5 3 5 3" xfId="18886" xr:uid="{00000000-0005-0000-0000-0000FA060000}"/>
    <cellStyle name="Currency 4 5 3 6" xfId="7622" xr:uid="{00000000-0005-0000-0000-0000FB060000}"/>
    <cellStyle name="Currency 4 5 3 6 2" xfId="15700" xr:uid="{00000000-0005-0000-0000-0000FB060000}"/>
    <cellStyle name="Currency 4 5 3 7" xfId="12956" xr:uid="{00000000-0005-0000-0000-0000FC060000}"/>
    <cellStyle name="Currency 4 5 3 7 2" xfId="20994" xr:uid="{00000000-0005-0000-0000-0000FC060000}"/>
    <cellStyle name="Currency 4 5 3 8" xfId="6012" xr:uid="{00000000-0005-0000-0000-0000F0060000}"/>
    <cellStyle name="Currency 4 5 3 9" xfId="14092" xr:uid="{00000000-0005-0000-0000-0000F0060000}"/>
    <cellStyle name="Currency 4 5 4" xfId="1387" xr:uid="{00000000-0005-0000-0000-0000B0040000}"/>
    <cellStyle name="Currency 4 5 4 2" xfId="3036" xr:uid="{00000000-0005-0000-0000-0000B1040000}"/>
    <cellStyle name="Currency 4 5 4 2 2" xfId="9495" xr:uid="{00000000-0005-0000-0000-0000FE060000}"/>
    <cellStyle name="Currency 4 5 4 2 3" xfId="17573" xr:uid="{00000000-0005-0000-0000-0000FE060000}"/>
    <cellStyle name="Currency 4 5 4 3" xfId="4699" xr:uid="{00000000-0005-0000-0000-0000B2040000}"/>
    <cellStyle name="Currency 4 5 4 3 2" xfId="11086" xr:uid="{00000000-0005-0000-0000-0000FF060000}"/>
    <cellStyle name="Currency 4 5 4 3 3" xfId="19164" xr:uid="{00000000-0005-0000-0000-0000FF060000}"/>
    <cellStyle name="Currency 4 5 4 4" xfId="7900" xr:uid="{00000000-0005-0000-0000-000000070000}"/>
    <cellStyle name="Currency 4 5 4 4 2" xfId="15978" xr:uid="{00000000-0005-0000-0000-000000070000}"/>
    <cellStyle name="Currency 4 5 4 5" xfId="12692" xr:uid="{00000000-0005-0000-0000-000001070000}"/>
    <cellStyle name="Currency 4 5 4 5 2" xfId="20756" xr:uid="{00000000-0005-0000-0000-000001070000}"/>
    <cellStyle name="Currency 4 5 4 6" xfId="6290" xr:uid="{00000000-0005-0000-0000-0000FD060000}"/>
    <cellStyle name="Currency 4 5 4 7" xfId="14370" xr:uid="{00000000-0005-0000-0000-0000FD060000}"/>
    <cellStyle name="Currency 4 5 5" xfId="1913" xr:uid="{00000000-0005-0000-0000-0000B3040000}"/>
    <cellStyle name="Currency 4 5 5 2" xfId="3563" xr:uid="{00000000-0005-0000-0000-0000B4040000}"/>
    <cellStyle name="Currency 4 5 5 2 2" xfId="10022" xr:uid="{00000000-0005-0000-0000-000003070000}"/>
    <cellStyle name="Currency 4 5 5 2 3" xfId="18100" xr:uid="{00000000-0005-0000-0000-000003070000}"/>
    <cellStyle name="Currency 4 5 5 3" xfId="5226" xr:uid="{00000000-0005-0000-0000-0000B5040000}"/>
    <cellStyle name="Currency 4 5 5 3 2" xfId="11613" xr:uid="{00000000-0005-0000-0000-000004070000}"/>
    <cellStyle name="Currency 4 5 5 3 3" xfId="19691" xr:uid="{00000000-0005-0000-0000-000004070000}"/>
    <cellStyle name="Currency 4 5 5 4" xfId="8427" xr:uid="{00000000-0005-0000-0000-000005070000}"/>
    <cellStyle name="Currency 4 5 5 4 2" xfId="16505" xr:uid="{00000000-0005-0000-0000-000005070000}"/>
    <cellStyle name="Currency 4 5 5 5" xfId="6817" xr:uid="{00000000-0005-0000-0000-000002070000}"/>
    <cellStyle name="Currency 4 5 5 6" xfId="14897" xr:uid="{00000000-0005-0000-0000-000002070000}"/>
    <cellStyle name="Currency 4 5 6" xfId="2459" xr:uid="{00000000-0005-0000-0000-0000B6040000}"/>
    <cellStyle name="Currency 4 5 6 2" xfId="8973" xr:uid="{00000000-0005-0000-0000-000006070000}"/>
    <cellStyle name="Currency 4 5 6 3" xfId="17051" xr:uid="{00000000-0005-0000-0000-000006070000}"/>
    <cellStyle name="Currency 4 5 7" xfId="4172" xr:uid="{00000000-0005-0000-0000-0000B7040000}"/>
    <cellStyle name="Currency 4 5 7 2" xfId="10559" xr:uid="{00000000-0005-0000-0000-000007070000}"/>
    <cellStyle name="Currency 4 5 7 3" xfId="18637" xr:uid="{00000000-0005-0000-0000-000007070000}"/>
    <cellStyle name="Currency 4 5 8" xfId="7373" xr:uid="{00000000-0005-0000-0000-000008070000}"/>
    <cellStyle name="Currency 4 5 8 2" xfId="15451" xr:uid="{00000000-0005-0000-0000-000008070000}"/>
    <cellStyle name="Currency 4 5 9" xfId="12163" xr:uid="{00000000-0005-0000-0000-000009070000}"/>
    <cellStyle name="Currency 4 5 9 2" xfId="20238" xr:uid="{00000000-0005-0000-0000-000009070000}"/>
    <cellStyle name="Currency 4 6" xfId="399" xr:uid="{00000000-0005-0000-0000-00008E010000}"/>
    <cellStyle name="Currency 4 6 10" xfId="13558" xr:uid="{00000000-0005-0000-0000-00000B070000}"/>
    <cellStyle name="Currency 4 6 10 2" xfId="21555" xr:uid="{00000000-0005-0000-0000-00000B070000}"/>
    <cellStyle name="Currency 4 6 11" xfId="5764" xr:uid="{00000000-0005-0000-0000-00000A070000}"/>
    <cellStyle name="Currency 4 6 12" xfId="13844" xr:uid="{00000000-0005-0000-0000-00000A070000}"/>
    <cellStyle name="Currency 4 6 2" xfId="956" xr:uid="{00000000-0005-0000-0000-0000B9040000}"/>
    <cellStyle name="Currency 4 6 2 10" xfId="13989" xr:uid="{00000000-0005-0000-0000-00000C070000}"/>
    <cellStyle name="Currency 4 6 2 2" xfId="1141" xr:uid="{00000000-0005-0000-0000-0000BA040000}"/>
    <cellStyle name="Currency 4 6 2 2 2" xfId="1799" xr:uid="{00000000-0005-0000-0000-0000BB040000}"/>
    <cellStyle name="Currency 4 6 2 2 2 2" xfId="3449" xr:uid="{00000000-0005-0000-0000-0000BC040000}"/>
    <cellStyle name="Currency 4 6 2 2 2 2 2" xfId="9908" xr:uid="{00000000-0005-0000-0000-00000F070000}"/>
    <cellStyle name="Currency 4 6 2 2 2 2 3" xfId="17986" xr:uid="{00000000-0005-0000-0000-00000F070000}"/>
    <cellStyle name="Currency 4 6 2 2 2 3" xfId="5112" xr:uid="{00000000-0005-0000-0000-0000BD040000}"/>
    <cellStyle name="Currency 4 6 2 2 2 3 2" xfId="11499" xr:uid="{00000000-0005-0000-0000-000010070000}"/>
    <cellStyle name="Currency 4 6 2 2 2 3 3" xfId="19577" xr:uid="{00000000-0005-0000-0000-000010070000}"/>
    <cellStyle name="Currency 4 6 2 2 2 4" xfId="8313" xr:uid="{00000000-0005-0000-0000-000011070000}"/>
    <cellStyle name="Currency 4 6 2 2 2 4 2" xfId="16391" xr:uid="{00000000-0005-0000-0000-000011070000}"/>
    <cellStyle name="Currency 4 6 2 2 2 5" xfId="6703" xr:uid="{00000000-0005-0000-0000-00000E070000}"/>
    <cellStyle name="Currency 4 6 2 2 2 6" xfId="14783" xr:uid="{00000000-0005-0000-0000-00000E070000}"/>
    <cellStyle name="Currency 4 6 2 2 3" xfId="2326" xr:uid="{00000000-0005-0000-0000-0000BE040000}"/>
    <cellStyle name="Currency 4 6 2 2 3 2" xfId="3976" xr:uid="{00000000-0005-0000-0000-0000BF040000}"/>
    <cellStyle name="Currency 4 6 2 2 3 2 2" xfId="10435" xr:uid="{00000000-0005-0000-0000-000013070000}"/>
    <cellStyle name="Currency 4 6 2 2 3 2 3" xfId="18513" xr:uid="{00000000-0005-0000-0000-000013070000}"/>
    <cellStyle name="Currency 4 6 2 2 3 3" xfId="5639" xr:uid="{00000000-0005-0000-0000-0000C0040000}"/>
    <cellStyle name="Currency 4 6 2 2 3 3 2" xfId="12026" xr:uid="{00000000-0005-0000-0000-000014070000}"/>
    <cellStyle name="Currency 4 6 2 2 3 3 3" xfId="20104" xr:uid="{00000000-0005-0000-0000-000014070000}"/>
    <cellStyle name="Currency 4 6 2 2 3 4" xfId="8840" xr:uid="{00000000-0005-0000-0000-000015070000}"/>
    <cellStyle name="Currency 4 6 2 2 3 4 2" xfId="16918" xr:uid="{00000000-0005-0000-0000-000015070000}"/>
    <cellStyle name="Currency 4 6 2 2 3 5" xfId="7230" xr:uid="{00000000-0005-0000-0000-000012070000}"/>
    <cellStyle name="Currency 4 6 2 2 3 6" xfId="15310" xr:uid="{00000000-0005-0000-0000-000012070000}"/>
    <cellStyle name="Currency 4 6 2 2 4" xfId="2892" xr:uid="{00000000-0005-0000-0000-0000C1040000}"/>
    <cellStyle name="Currency 4 6 2 2 4 2" xfId="9381" xr:uid="{00000000-0005-0000-0000-000016070000}"/>
    <cellStyle name="Currency 4 6 2 2 4 3" xfId="17459" xr:uid="{00000000-0005-0000-0000-000016070000}"/>
    <cellStyle name="Currency 4 6 2 2 5" xfId="4585" xr:uid="{00000000-0005-0000-0000-0000C2040000}"/>
    <cellStyle name="Currency 4 6 2 2 5 2" xfId="10972" xr:uid="{00000000-0005-0000-0000-000017070000}"/>
    <cellStyle name="Currency 4 6 2 2 5 3" xfId="19050" xr:uid="{00000000-0005-0000-0000-000017070000}"/>
    <cellStyle name="Currency 4 6 2 2 6" xfId="7786" xr:uid="{00000000-0005-0000-0000-000018070000}"/>
    <cellStyle name="Currency 4 6 2 2 6 2" xfId="15864" xr:uid="{00000000-0005-0000-0000-000018070000}"/>
    <cellStyle name="Currency 4 6 2 2 7" xfId="12957" xr:uid="{00000000-0005-0000-0000-000019070000}"/>
    <cellStyle name="Currency 4 6 2 2 7 2" xfId="20995" xr:uid="{00000000-0005-0000-0000-000019070000}"/>
    <cellStyle name="Currency 4 6 2 2 8" xfId="6176" xr:uid="{00000000-0005-0000-0000-00000D070000}"/>
    <cellStyle name="Currency 4 6 2 2 9" xfId="14256" xr:uid="{00000000-0005-0000-0000-00000D070000}"/>
    <cellStyle name="Currency 4 6 2 3" xfId="1533" xr:uid="{00000000-0005-0000-0000-0000C3040000}"/>
    <cellStyle name="Currency 4 6 2 3 2" xfId="3182" xr:uid="{00000000-0005-0000-0000-0000C4040000}"/>
    <cellStyle name="Currency 4 6 2 3 2 2" xfId="9641" xr:uid="{00000000-0005-0000-0000-00001B070000}"/>
    <cellStyle name="Currency 4 6 2 3 2 3" xfId="17719" xr:uid="{00000000-0005-0000-0000-00001B070000}"/>
    <cellStyle name="Currency 4 6 2 3 3" xfId="4845" xr:uid="{00000000-0005-0000-0000-0000C5040000}"/>
    <cellStyle name="Currency 4 6 2 3 3 2" xfId="11232" xr:uid="{00000000-0005-0000-0000-00001C070000}"/>
    <cellStyle name="Currency 4 6 2 3 3 3" xfId="19310" xr:uid="{00000000-0005-0000-0000-00001C070000}"/>
    <cellStyle name="Currency 4 6 2 3 4" xfId="8046" xr:uid="{00000000-0005-0000-0000-00001D070000}"/>
    <cellStyle name="Currency 4 6 2 3 4 2" xfId="16124" xr:uid="{00000000-0005-0000-0000-00001D070000}"/>
    <cellStyle name="Currency 4 6 2 3 5" xfId="6436" xr:uid="{00000000-0005-0000-0000-00001A070000}"/>
    <cellStyle name="Currency 4 6 2 3 6" xfId="14516" xr:uid="{00000000-0005-0000-0000-00001A070000}"/>
    <cellStyle name="Currency 4 6 2 4" xfId="2059" xr:uid="{00000000-0005-0000-0000-0000C6040000}"/>
    <cellStyle name="Currency 4 6 2 4 2" xfId="3709" xr:uid="{00000000-0005-0000-0000-0000C7040000}"/>
    <cellStyle name="Currency 4 6 2 4 2 2" xfId="10168" xr:uid="{00000000-0005-0000-0000-00001F070000}"/>
    <cellStyle name="Currency 4 6 2 4 2 3" xfId="18246" xr:uid="{00000000-0005-0000-0000-00001F070000}"/>
    <cellStyle name="Currency 4 6 2 4 3" xfId="5372" xr:uid="{00000000-0005-0000-0000-0000C8040000}"/>
    <cellStyle name="Currency 4 6 2 4 3 2" xfId="11759" xr:uid="{00000000-0005-0000-0000-000020070000}"/>
    <cellStyle name="Currency 4 6 2 4 3 3" xfId="19837" xr:uid="{00000000-0005-0000-0000-000020070000}"/>
    <cellStyle name="Currency 4 6 2 4 4" xfId="8573" xr:uid="{00000000-0005-0000-0000-000021070000}"/>
    <cellStyle name="Currency 4 6 2 4 4 2" xfId="16651" xr:uid="{00000000-0005-0000-0000-000021070000}"/>
    <cellStyle name="Currency 4 6 2 4 5" xfId="6963" xr:uid="{00000000-0005-0000-0000-00001E070000}"/>
    <cellStyle name="Currency 4 6 2 4 6" xfId="15043" xr:uid="{00000000-0005-0000-0000-00001E070000}"/>
    <cellStyle name="Currency 4 6 2 5" xfId="2721" xr:uid="{00000000-0005-0000-0000-0000C9040000}"/>
    <cellStyle name="Currency 4 6 2 5 2" xfId="9210" xr:uid="{00000000-0005-0000-0000-000022070000}"/>
    <cellStyle name="Currency 4 6 2 5 3" xfId="17288" xr:uid="{00000000-0005-0000-0000-000022070000}"/>
    <cellStyle name="Currency 4 6 2 6" xfId="4318" xr:uid="{00000000-0005-0000-0000-0000CA040000}"/>
    <cellStyle name="Currency 4 6 2 6 2" xfId="10705" xr:uid="{00000000-0005-0000-0000-000023070000}"/>
    <cellStyle name="Currency 4 6 2 6 3" xfId="18783" xr:uid="{00000000-0005-0000-0000-000023070000}"/>
    <cellStyle name="Currency 4 6 2 7" xfId="7519" xr:uid="{00000000-0005-0000-0000-000024070000}"/>
    <cellStyle name="Currency 4 6 2 7 2" xfId="15597" xr:uid="{00000000-0005-0000-0000-000024070000}"/>
    <cellStyle name="Currency 4 6 2 8" xfId="12466" xr:uid="{00000000-0005-0000-0000-000025070000}"/>
    <cellStyle name="Currency 4 6 2 8 2" xfId="20535" xr:uid="{00000000-0005-0000-0000-000025070000}"/>
    <cellStyle name="Currency 4 6 2 9" xfId="5909" xr:uid="{00000000-0005-0000-0000-00000C070000}"/>
    <cellStyle name="Currency 4 6 3" xfId="994" xr:uid="{00000000-0005-0000-0000-0000CB040000}"/>
    <cellStyle name="Currency 4 6 3 2" xfId="1637" xr:uid="{00000000-0005-0000-0000-0000CC040000}"/>
    <cellStyle name="Currency 4 6 3 2 2" xfId="3286" xr:uid="{00000000-0005-0000-0000-0000CD040000}"/>
    <cellStyle name="Currency 4 6 3 2 2 2" xfId="9745" xr:uid="{00000000-0005-0000-0000-000028070000}"/>
    <cellStyle name="Currency 4 6 3 2 2 3" xfId="17823" xr:uid="{00000000-0005-0000-0000-000028070000}"/>
    <cellStyle name="Currency 4 6 3 2 3" xfId="4949" xr:uid="{00000000-0005-0000-0000-0000CE040000}"/>
    <cellStyle name="Currency 4 6 3 2 3 2" xfId="11336" xr:uid="{00000000-0005-0000-0000-000029070000}"/>
    <cellStyle name="Currency 4 6 3 2 3 3" xfId="19414" xr:uid="{00000000-0005-0000-0000-000029070000}"/>
    <cellStyle name="Currency 4 6 3 2 4" xfId="8150" xr:uid="{00000000-0005-0000-0000-00002A070000}"/>
    <cellStyle name="Currency 4 6 3 2 4 2" xfId="16228" xr:uid="{00000000-0005-0000-0000-00002A070000}"/>
    <cellStyle name="Currency 4 6 3 2 5" xfId="6540" xr:uid="{00000000-0005-0000-0000-000027070000}"/>
    <cellStyle name="Currency 4 6 3 2 6" xfId="14620" xr:uid="{00000000-0005-0000-0000-000027070000}"/>
    <cellStyle name="Currency 4 6 3 3" xfId="2163" xr:uid="{00000000-0005-0000-0000-0000CF040000}"/>
    <cellStyle name="Currency 4 6 3 3 2" xfId="3813" xr:uid="{00000000-0005-0000-0000-0000D0040000}"/>
    <cellStyle name="Currency 4 6 3 3 2 2" xfId="10272" xr:uid="{00000000-0005-0000-0000-00002C070000}"/>
    <cellStyle name="Currency 4 6 3 3 2 3" xfId="18350" xr:uid="{00000000-0005-0000-0000-00002C070000}"/>
    <cellStyle name="Currency 4 6 3 3 3" xfId="5476" xr:uid="{00000000-0005-0000-0000-0000D1040000}"/>
    <cellStyle name="Currency 4 6 3 3 3 2" xfId="11863" xr:uid="{00000000-0005-0000-0000-00002D070000}"/>
    <cellStyle name="Currency 4 6 3 3 3 3" xfId="19941" xr:uid="{00000000-0005-0000-0000-00002D070000}"/>
    <cellStyle name="Currency 4 6 3 3 4" xfId="8677" xr:uid="{00000000-0005-0000-0000-00002E070000}"/>
    <cellStyle name="Currency 4 6 3 3 4 2" xfId="16755" xr:uid="{00000000-0005-0000-0000-00002E070000}"/>
    <cellStyle name="Currency 4 6 3 3 5" xfId="7067" xr:uid="{00000000-0005-0000-0000-00002B070000}"/>
    <cellStyle name="Currency 4 6 3 3 6" xfId="15147" xr:uid="{00000000-0005-0000-0000-00002B070000}"/>
    <cellStyle name="Currency 4 6 3 4" xfId="2759" xr:uid="{00000000-0005-0000-0000-0000D2040000}"/>
    <cellStyle name="Currency 4 6 3 4 2" xfId="9248" xr:uid="{00000000-0005-0000-0000-00002F070000}"/>
    <cellStyle name="Currency 4 6 3 4 3" xfId="17326" xr:uid="{00000000-0005-0000-0000-00002F070000}"/>
    <cellStyle name="Currency 4 6 3 5" xfId="4422" xr:uid="{00000000-0005-0000-0000-0000D3040000}"/>
    <cellStyle name="Currency 4 6 3 5 2" xfId="10809" xr:uid="{00000000-0005-0000-0000-000030070000}"/>
    <cellStyle name="Currency 4 6 3 5 3" xfId="18887" xr:uid="{00000000-0005-0000-0000-000030070000}"/>
    <cellStyle name="Currency 4 6 3 6" xfId="7623" xr:uid="{00000000-0005-0000-0000-000031070000}"/>
    <cellStyle name="Currency 4 6 3 6 2" xfId="15701" xr:uid="{00000000-0005-0000-0000-000031070000}"/>
    <cellStyle name="Currency 4 6 3 7" xfId="12958" xr:uid="{00000000-0005-0000-0000-000032070000}"/>
    <cellStyle name="Currency 4 6 3 7 2" xfId="20996" xr:uid="{00000000-0005-0000-0000-000032070000}"/>
    <cellStyle name="Currency 4 6 3 8" xfId="6013" xr:uid="{00000000-0005-0000-0000-000026070000}"/>
    <cellStyle name="Currency 4 6 3 9" xfId="14093" xr:uid="{00000000-0005-0000-0000-000026070000}"/>
    <cellStyle name="Currency 4 6 4" xfId="1388" xr:uid="{00000000-0005-0000-0000-0000D4040000}"/>
    <cellStyle name="Currency 4 6 4 2" xfId="3037" xr:uid="{00000000-0005-0000-0000-0000D5040000}"/>
    <cellStyle name="Currency 4 6 4 2 2" xfId="9496" xr:uid="{00000000-0005-0000-0000-000034070000}"/>
    <cellStyle name="Currency 4 6 4 2 3" xfId="17574" xr:uid="{00000000-0005-0000-0000-000034070000}"/>
    <cellStyle name="Currency 4 6 4 3" xfId="4700" xr:uid="{00000000-0005-0000-0000-0000D6040000}"/>
    <cellStyle name="Currency 4 6 4 3 2" xfId="11087" xr:uid="{00000000-0005-0000-0000-000035070000}"/>
    <cellStyle name="Currency 4 6 4 3 3" xfId="19165" xr:uid="{00000000-0005-0000-0000-000035070000}"/>
    <cellStyle name="Currency 4 6 4 4" xfId="7901" xr:uid="{00000000-0005-0000-0000-000036070000}"/>
    <cellStyle name="Currency 4 6 4 4 2" xfId="15979" xr:uid="{00000000-0005-0000-0000-000036070000}"/>
    <cellStyle name="Currency 4 6 4 5" xfId="12693" xr:uid="{00000000-0005-0000-0000-000037070000}"/>
    <cellStyle name="Currency 4 6 4 5 2" xfId="20757" xr:uid="{00000000-0005-0000-0000-000037070000}"/>
    <cellStyle name="Currency 4 6 4 6" xfId="6291" xr:uid="{00000000-0005-0000-0000-000033070000}"/>
    <cellStyle name="Currency 4 6 4 7" xfId="14371" xr:uid="{00000000-0005-0000-0000-000033070000}"/>
    <cellStyle name="Currency 4 6 5" xfId="1914" xr:uid="{00000000-0005-0000-0000-0000D7040000}"/>
    <cellStyle name="Currency 4 6 5 2" xfId="3564" xr:uid="{00000000-0005-0000-0000-0000D8040000}"/>
    <cellStyle name="Currency 4 6 5 2 2" xfId="10023" xr:uid="{00000000-0005-0000-0000-000039070000}"/>
    <cellStyle name="Currency 4 6 5 2 3" xfId="18101" xr:uid="{00000000-0005-0000-0000-000039070000}"/>
    <cellStyle name="Currency 4 6 5 3" xfId="5227" xr:uid="{00000000-0005-0000-0000-0000D9040000}"/>
    <cellStyle name="Currency 4 6 5 3 2" xfId="11614" xr:uid="{00000000-0005-0000-0000-00003A070000}"/>
    <cellStyle name="Currency 4 6 5 3 3" xfId="19692" xr:uid="{00000000-0005-0000-0000-00003A070000}"/>
    <cellStyle name="Currency 4 6 5 4" xfId="8428" xr:uid="{00000000-0005-0000-0000-00003B070000}"/>
    <cellStyle name="Currency 4 6 5 4 2" xfId="16506" xr:uid="{00000000-0005-0000-0000-00003B070000}"/>
    <cellStyle name="Currency 4 6 5 5" xfId="6818" xr:uid="{00000000-0005-0000-0000-000038070000}"/>
    <cellStyle name="Currency 4 6 5 6" xfId="14898" xr:uid="{00000000-0005-0000-0000-000038070000}"/>
    <cellStyle name="Currency 4 6 6" xfId="2460" xr:uid="{00000000-0005-0000-0000-0000DA040000}"/>
    <cellStyle name="Currency 4 6 6 2" xfId="8974" xr:uid="{00000000-0005-0000-0000-00003C070000}"/>
    <cellStyle name="Currency 4 6 6 3" xfId="17052" xr:uid="{00000000-0005-0000-0000-00003C070000}"/>
    <cellStyle name="Currency 4 6 7" xfId="4173" xr:uid="{00000000-0005-0000-0000-0000DB040000}"/>
    <cellStyle name="Currency 4 6 7 2" xfId="10560" xr:uid="{00000000-0005-0000-0000-00003D070000}"/>
    <cellStyle name="Currency 4 6 7 3" xfId="18638" xr:uid="{00000000-0005-0000-0000-00003D070000}"/>
    <cellStyle name="Currency 4 6 8" xfId="7374" xr:uid="{00000000-0005-0000-0000-00003E070000}"/>
    <cellStyle name="Currency 4 6 8 2" xfId="15452" xr:uid="{00000000-0005-0000-0000-00003E070000}"/>
    <cellStyle name="Currency 4 6 9" xfId="12164" xr:uid="{00000000-0005-0000-0000-00003F070000}"/>
    <cellStyle name="Currency 4 6 9 2" xfId="20239" xr:uid="{00000000-0005-0000-0000-00003F070000}"/>
    <cellStyle name="Currency 4 7" xfId="400" xr:uid="{00000000-0005-0000-0000-00008F010000}"/>
    <cellStyle name="Currency 4 7 10" xfId="5765" xr:uid="{00000000-0005-0000-0000-000040070000}"/>
    <cellStyle name="Currency 4 7 11" xfId="13845" xr:uid="{00000000-0005-0000-0000-000040070000}"/>
    <cellStyle name="Currency 4 7 2" xfId="995" xr:uid="{00000000-0005-0000-0000-0000DD040000}"/>
    <cellStyle name="Currency 4 7 2 2" xfId="1638" xr:uid="{00000000-0005-0000-0000-0000DE040000}"/>
    <cellStyle name="Currency 4 7 2 2 2" xfId="3287" xr:uid="{00000000-0005-0000-0000-0000DF040000}"/>
    <cellStyle name="Currency 4 7 2 2 2 2" xfId="9746" xr:uid="{00000000-0005-0000-0000-000043070000}"/>
    <cellStyle name="Currency 4 7 2 2 2 3" xfId="17824" xr:uid="{00000000-0005-0000-0000-000043070000}"/>
    <cellStyle name="Currency 4 7 2 2 3" xfId="4950" xr:uid="{00000000-0005-0000-0000-0000E0040000}"/>
    <cellStyle name="Currency 4 7 2 2 3 2" xfId="11337" xr:uid="{00000000-0005-0000-0000-000044070000}"/>
    <cellStyle name="Currency 4 7 2 2 3 3" xfId="19415" xr:uid="{00000000-0005-0000-0000-000044070000}"/>
    <cellStyle name="Currency 4 7 2 2 4" xfId="8151" xr:uid="{00000000-0005-0000-0000-000045070000}"/>
    <cellStyle name="Currency 4 7 2 2 4 2" xfId="16229" xr:uid="{00000000-0005-0000-0000-000045070000}"/>
    <cellStyle name="Currency 4 7 2 2 5" xfId="6541" xr:uid="{00000000-0005-0000-0000-000042070000}"/>
    <cellStyle name="Currency 4 7 2 2 6" xfId="14621" xr:uid="{00000000-0005-0000-0000-000042070000}"/>
    <cellStyle name="Currency 4 7 2 3" xfId="2164" xr:uid="{00000000-0005-0000-0000-0000E1040000}"/>
    <cellStyle name="Currency 4 7 2 3 2" xfId="3814" xr:uid="{00000000-0005-0000-0000-0000E2040000}"/>
    <cellStyle name="Currency 4 7 2 3 2 2" xfId="10273" xr:uid="{00000000-0005-0000-0000-000047070000}"/>
    <cellStyle name="Currency 4 7 2 3 2 3" xfId="18351" xr:uid="{00000000-0005-0000-0000-000047070000}"/>
    <cellStyle name="Currency 4 7 2 3 3" xfId="5477" xr:uid="{00000000-0005-0000-0000-0000E3040000}"/>
    <cellStyle name="Currency 4 7 2 3 3 2" xfId="11864" xr:uid="{00000000-0005-0000-0000-000048070000}"/>
    <cellStyle name="Currency 4 7 2 3 3 3" xfId="19942" xr:uid="{00000000-0005-0000-0000-000048070000}"/>
    <cellStyle name="Currency 4 7 2 3 4" xfId="8678" xr:uid="{00000000-0005-0000-0000-000049070000}"/>
    <cellStyle name="Currency 4 7 2 3 4 2" xfId="16756" xr:uid="{00000000-0005-0000-0000-000049070000}"/>
    <cellStyle name="Currency 4 7 2 3 5" xfId="7068" xr:uid="{00000000-0005-0000-0000-000046070000}"/>
    <cellStyle name="Currency 4 7 2 3 6" xfId="15148" xr:uid="{00000000-0005-0000-0000-000046070000}"/>
    <cellStyle name="Currency 4 7 2 4" xfId="2760" xr:uid="{00000000-0005-0000-0000-0000E4040000}"/>
    <cellStyle name="Currency 4 7 2 4 2" xfId="9249" xr:uid="{00000000-0005-0000-0000-00004A070000}"/>
    <cellStyle name="Currency 4 7 2 4 3" xfId="17327" xr:uid="{00000000-0005-0000-0000-00004A070000}"/>
    <cellStyle name="Currency 4 7 2 5" xfId="4423" xr:uid="{00000000-0005-0000-0000-0000E5040000}"/>
    <cellStyle name="Currency 4 7 2 5 2" xfId="10810" xr:uid="{00000000-0005-0000-0000-00004B070000}"/>
    <cellStyle name="Currency 4 7 2 5 3" xfId="18888" xr:uid="{00000000-0005-0000-0000-00004B070000}"/>
    <cellStyle name="Currency 4 7 2 6" xfId="7624" xr:uid="{00000000-0005-0000-0000-00004C070000}"/>
    <cellStyle name="Currency 4 7 2 6 2" xfId="15702" xr:uid="{00000000-0005-0000-0000-00004C070000}"/>
    <cellStyle name="Currency 4 7 2 7" xfId="12694" xr:uid="{00000000-0005-0000-0000-00004D070000}"/>
    <cellStyle name="Currency 4 7 2 7 2" xfId="20758" xr:uid="{00000000-0005-0000-0000-00004D070000}"/>
    <cellStyle name="Currency 4 7 2 8" xfId="6014" xr:uid="{00000000-0005-0000-0000-000041070000}"/>
    <cellStyle name="Currency 4 7 2 9" xfId="14094" xr:uid="{00000000-0005-0000-0000-000041070000}"/>
    <cellStyle name="Currency 4 7 3" xfId="1389" xr:uid="{00000000-0005-0000-0000-0000E6040000}"/>
    <cellStyle name="Currency 4 7 3 2" xfId="3038" xr:uid="{00000000-0005-0000-0000-0000E7040000}"/>
    <cellStyle name="Currency 4 7 3 2 2" xfId="9497" xr:uid="{00000000-0005-0000-0000-00004F070000}"/>
    <cellStyle name="Currency 4 7 3 2 3" xfId="17575" xr:uid="{00000000-0005-0000-0000-00004F070000}"/>
    <cellStyle name="Currency 4 7 3 3" xfId="4701" xr:uid="{00000000-0005-0000-0000-0000E8040000}"/>
    <cellStyle name="Currency 4 7 3 3 2" xfId="11088" xr:uid="{00000000-0005-0000-0000-000050070000}"/>
    <cellStyle name="Currency 4 7 3 3 3" xfId="19166" xr:uid="{00000000-0005-0000-0000-000050070000}"/>
    <cellStyle name="Currency 4 7 3 4" xfId="7902" xr:uid="{00000000-0005-0000-0000-000051070000}"/>
    <cellStyle name="Currency 4 7 3 4 2" xfId="15980" xr:uid="{00000000-0005-0000-0000-000051070000}"/>
    <cellStyle name="Currency 4 7 3 5" xfId="6292" xr:uid="{00000000-0005-0000-0000-00004E070000}"/>
    <cellStyle name="Currency 4 7 3 6" xfId="14372" xr:uid="{00000000-0005-0000-0000-00004E070000}"/>
    <cellStyle name="Currency 4 7 4" xfId="1915" xr:uid="{00000000-0005-0000-0000-0000E9040000}"/>
    <cellStyle name="Currency 4 7 4 2" xfId="3565" xr:uid="{00000000-0005-0000-0000-0000EA040000}"/>
    <cellStyle name="Currency 4 7 4 2 2" xfId="10024" xr:uid="{00000000-0005-0000-0000-000053070000}"/>
    <cellStyle name="Currency 4 7 4 2 3" xfId="18102" xr:uid="{00000000-0005-0000-0000-000053070000}"/>
    <cellStyle name="Currency 4 7 4 3" xfId="5228" xr:uid="{00000000-0005-0000-0000-0000EB040000}"/>
    <cellStyle name="Currency 4 7 4 3 2" xfId="11615" xr:uid="{00000000-0005-0000-0000-000054070000}"/>
    <cellStyle name="Currency 4 7 4 3 3" xfId="19693" xr:uid="{00000000-0005-0000-0000-000054070000}"/>
    <cellStyle name="Currency 4 7 4 4" xfId="8429" xr:uid="{00000000-0005-0000-0000-000055070000}"/>
    <cellStyle name="Currency 4 7 4 4 2" xfId="16507" xr:uid="{00000000-0005-0000-0000-000055070000}"/>
    <cellStyle name="Currency 4 7 4 5" xfId="6819" xr:uid="{00000000-0005-0000-0000-000052070000}"/>
    <cellStyle name="Currency 4 7 4 6" xfId="14899" xr:uid="{00000000-0005-0000-0000-000052070000}"/>
    <cellStyle name="Currency 4 7 5" xfId="2461" xr:uid="{00000000-0005-0000-0000-0000EC040000}"/>
    <cellStyle name="Currency 4 7 5 2" xfId="8975" xr:uid="{00000000-0005-0000-0000-000056070000}"/>
    <cellStyle name="Currency 4 7 5 3" xfId="17053" xr:uid="{00000000-0005-0000-0000-000056070000}"/>
    <cellStyle name="Currency 4 7 6" xfId="4174" xr:uid="{00000000-0005-0000-0000-0000ED040000}"/>
    <cellStyle name="Currency 4 7 6 2" xfId="10561" xr:uid="{00000000-0005-0000-0000-000057070000}"/>
    <cellStyle name="Currency 4 7 6 3" xfId="18639" xr:uid="{00000000-0005-0000-0000-000057070000}"/>
    <cellStyle name="Currency 4 7 7" xfId="7375" xr:uid="{00000000-0005-0000-0000-000058070000}"/>
    <cellStyle name="Currency 4 7 7 2" xfId="15453" xr:uid="{00000000-0005-0000-0000-000058070000}"/>
    <cellStyle name="Currency 4 7 8" xfId="12165" xr:uid="{00000000-0005-0000-0000-000059070000}"/>
    <cellStyle name="Currency 4 7 8 2" xfId="20240" xr:uid="{00000000-0005-0000-0000-000059070000}"/>
    <cellStyle name="Currency 4 7 9" xfId="13559" xr:uid="{00000000-0005-0000-0000-00005A070000}"/>
    <cellStyle name="Currency 4 7 9 2" xfId="21556" xr:uid="{00000000-0005-0000-0000-00005A070000}"/>
    <cellStyle name="Currency 4 8" xfId="401" xr:uid="{00000000-0005-0000-0000-000090010000}"/>
    <cellStyle name="Currency 4 8 10" xfId="5766" xr:uid="{00000000-0005-0000-0000-00005B070000}"/>
    <cellStyle name="Currency 4 8 11" xfId="13846" xr:uid="{00000000-0005-0000-0000-00005B070000}"/>
    <cellStyle name="Currency 4 8 2" xfId="996" xr:uid="{00000000-0005-0000-0000-0000EF040000}"/>
    <cellStyle name="Currency 4 8 2 2" xfId="1639" xr:uid="{00000000-0005-0000-0000-0000F0040000}"/>
    <cellStyle name="Currency 4 8 2 2 2" xfId="3288" xr:uid="{00000000-0005-0000-0000-0000F1040000}"/>
    <cellStyle name="Currency 4 8 2 2 2 2" xfId="9747" xr:uid="{00000000-0005-0000-0000-00005E070000}"/>
    <cellStyle name="Currency 4 8 2 2 2 3" xfId="17825" xr:uid="{00000000-0005-0000-0000-00005E070000}"/>
    <cellStyle name="Currency 4 8 2 2 3" xfId="4951" xr:uid="{00000000-0005-0000-0000-0000F2040000}"/>
    <cellStyle name="Currency 4 8 2 2 3 2" xfId="11338" xr:uid="{00000000-0005-0000-0000-00005F070000}"/>
    <cellStyle name="Currency 4 8 2 2 3 3" xfId="19416" xr:uid="{00000000-0005-0000-0000-00005F070000}"/>
    <cellStyle name="Currency 4 8 2 2 4" xfId="8152" xr:uid="{00000000-0005-0000-0000-000060070000}"/>
    <cellStyle name="Currency 4 8 2 2 4 2" xfId="16230" xr:uid="{00000000-0005-0000-0000-000060070000}"/>
    <cellStyle name="Currency 4 8 2 2 5" xfId="6542" xr:uid="{00000000-0005-0000-0000-00005D070000}"/>
    <cellStyle name="Currency 4 8 2 2 6" xfId="14622" xr:uid="{00000000-0005-0000-0000-00005D070000}"/>
    <cellStyle name="Currency 4 8 2 3" xfId="2165" xr:uid="{00000000-0005-0000-0000-0000F3040000}"/>
    <cellStyle name="Currency 4 8 2 3 2" xfId="3815" xr:uid="{00000000-0005-0000-0000-0000F4040000}"/>
    <cellStyle name="Currency 4 8 2 3 2 2" xfId="10274" xr:uid="{00000000-0005-0000-0000-000062070000}"/>
    <cellStyle name="Currency 4 8 2 3 2 3" xfId="18352" xr:uid="{00000000-0005-0000-0000-000062070000}"/>
    <cellStyle name="Currency 4 8 2 3 3" xfId="5478" xr:uid="{00000000-0005-0000-0000-0000F5040000}"/>
    <cellStyle name="Currency 4 8 2 3 3 2" xfId="11865" xr:uid="{00000000-0005-0000-0000-000063070000}"/>
    <cellStyle name="Currency 4 8 2 3 3 3" xfId="19943" xr:uid="{00000000-0005-0000-0000-000063070000}"/>
    <cellStyle name="Currency 4 8 2 3 4" xfId="8679" xr:uid="{00000000-0005-0000-0000-000064070000}"/>
    <cellStyle name="Currency 4 8 2 3 4 2" xfId="16757" xr:uid="{00000000-0005-0000-0000-000064070000}"/>
    <cellStyle name="Currency 4 8 2 3 5" xfId="7069" xr:uid="{00000000-0005-0000-0000-000061070000}"/>
    <cellStyle name="Currency 4 8 2 3 6" xfId="15149" xr:uid="{00000000-0005-0000-0000-000061070000}"/>
    <cellStyle name="Currency 4 8 2 4" xfId="2761" xr:uid="{00000000-0005-0000-0000-0000F6040000}"/>
    <cellStyle name="Currency 4 8 2 4 2" xfId="9250" xr:uid="{00000000-0005-0000-0000-000065070000}"/>
    <cellStyle name="Currency 4 8 2 4 3" xfId="17328" xr:uid="{00000000-0005-0000-0000-000065070000}"/>
    <cellStyle name="Currency 4 8 2 5" xfId="4424" xr:uid="{00000000-0005-0000-0000-0000F7040000}"/>
    <cellStyle name="Currency 4 8 2 5 2" xfId="10811" xr:uid="{00000000-0005-0000-0000-000066070000}"/>
    <cellStyle name="Currency 4 8 2 5 3" xfId="18889" xr:uid="{00000000-0005-0000-0000-000066070000}"/>
    <cellStyle name="Currency 4 8 2 6" xfId="7625" xr:uid="{00000000-0005-0000-0000-000067070000}"/>
    <cellStyle name="Currency 4 8 2 6 2" xfId="15703" xr:uid="{00000000-0005-0000-0000-000067070000}"/>
    <cellStyle name="Currency 4 8 2 7" xfId="12695" xr:uid="{00000000-0005-0000-0000-000068070000}"/>
    <cellStyle name="Currency 4 8 2 7 2" xfId="20759" xr:uid="{00000000-0005-0000-0000-000068070000}"/>
    <cellStyle name="Currency 4 8 2 8" xfId="6015" xr:uid="{00000000-0005-0000-0000-00005C070000}"/>
    <cellStyle name="Currency 4 8 2 9" xfId="14095" xr:uid="{00000000-0005-0000-0000-00005C070000}"/>
    <cellStyle name="Currency 4 8 3" xfId="1390" xr:uid="{00000000-0005-0000-0000-0000F8040000}"/>
    <cellStyle name="Currency 4 8 3 2" xfId="3039" xr:uid="{00000000-0005-0000-0000-0000F9040000}"/>
    <cellStyle name="Currency 4 8 3 2 2" xfId="9498" xr:uid="{00000000-0005-0000-0000-00006A070000}"/>
    <cellStyle name="Currency 4 8 3 2 3" xfId="17576" xr:uid="{00000000-0005-0000-0000-00006A070000}"/>
    <cellStyle name="Currency 4 8 3 3" xfId="4702" xr:uid="{00000000-0005-0000-0000-0000FA040000}"/>
    <cellStyle name="Currency 4 8 3 3 2" xfId="11089" xr:uid="{00000000-0005-0000-0000-00006B070000}"/>
    <cellStyle name="Currency 4 8 3 3 3" xfId="19167" xr:uid="{00000000-0005-0000-0000-00006B070000}"/>
    <cellStyle name="Currency 4 8 3 4" xfId="7903" xr:uid="{00000000-0005-0000-0000-00006C070000}"/>
    <cellStyle name="Currency 4 8 3 4 2" xfId="15981" xr:uid="{00000000-0005-0000-0000-00006C070000}"/>
    <cellStyle name="Currency 4 8 3 5" xfId="6293" xr:uid="{00000000-0005-0000-0000-000069070000}"/>
    <cellStyle name="Currency 4 8 3 6" xfId="14373" xr:uid="{00000000-0005-0000-0000-000069070000}"/>
    <cellStyle name="Currency 4 8 4" xfId="1916" xr:uid="{00000000-0005-0000-0000-0000FB040000}"/>
    <cellStyle name="Currency 4 8 4 2" xfId="3566" xr:uid="{00000000-0005-0000-0000-0000FC040000}"/>
    <cellStyle name="Currency 4 8 4 2 2" xfId="10025" xr:uid="{00000000-0005-0000-0000-00006E070000}"/>
    <cellStyle name="Currency 4 8 4 2 3" xfId="18103" xr:uid="{00000000-0005-0000-0000-00006E070000}"/>
    <cellStyle name="Currency 4 8 4 3" xfId="5229" xr:uid="{00000000-0005-0000-0000-0000FD040000}"/>
    <cellStyle name="Currency 4 8 4 3 2" xfId="11616" xr:uid="{00000000-0005-0000-0000-00006F070000}"/>
    <cellStyle name="Currency 4 8 4 3 3" xfId="19694" xr:uid="{00000000-0005-0000-0000-00006F070000}"/>
    <cellStyle name="Currency 4 8 4 4" xfId="8430" xr:uid="{00000000-0005-0000-0000-000070070000}"/>
    <cellStyle name="Currency 4 8 4 4 2" xfId="16508" xr:uid="{00000000-0005-0000-0000-000070070000}"/>
    <cellStyle name="Currency 4 8 4 5" xfId="6820" xr:uid="{00000000-0005-0000-0000-00006D070000}"/>
    <cellStyle name="Currency 4 8 4 6" xfId="14900" xr:uid="{00000000-0005-0000-0000-00006D070000}"/>
    <cellStyle name="Currency 4 8 5" xfId="2462" xr:uid="{00000000-0005-0000-0000-0000FE040000}"/>
    <cellStyle name="Currency 4 8 5 2" xfId="8976" xr:uid="{00000000-0005-0000-0000-000071070000}"/>
    <cellStyle name="Currency 4 8 5 3" xfId="17054" xr:uid="{00000000-0005-0000-0000-000071070000}"/>
    <cellStyle name="Currency 4 8 6" xfId="4175" xr:uid="{00000000-0005-0000-0000-0000FF040000}"/>
    <cellStyle name="Currency 4 8 6 2" xfId="10562" xr:uid="{00000000-0005-0000-0000-000072070000}"/>
    <cellStyle name="Currency 4 8 6 3" xfId="18640" xr:uid="{00000000-0005-0000-0000-000072070000}"/>
    <cellStyle name="Currency 4 8 7" xfId="7376" xr:uid="{00000000-0005-0000-0000-000073070000}"/>
    <cellStyle name="Currency 4 8 7 2" xfId="15454" xr:uid="{00000000-0005-0000-0000-000073070000}"/>
    <cellStyle name="Currency 4 8 8" xfId="12166" xr:uid="{00000000-0005-0000-0000-000074070000}"/>
    <cellStyle name="Currency 4 8 8 2" xfId="20241" xr:uid="{00000000-0005-0000-0000-000074070000}"/>
    <cellStyle name="Currency 4 8 9" xfId="13560" xr:uid="{00000000-0005-0000-0000-000075070000}"/>
    <cellStyle name="Currency 4 8 9 2" xfId="21557" xr:uid="{00000000-0005-0000-0000-000075070000}"/>
    <cellStyle name="Currency 4 9" xfId="402" xr:uid="{00000000-0005-0000-0000-000091010000}"/>
    <cellStyle name="Currency 4 9 10" xfId="14087" xr:uid="{00000000-0005-0000-0000-000076070000}"/>
    <cellStyle name="Currency 4 9 2" xfId="1631" xr:uid="{00000000-0005-0000-0000-000001050000}"/>
    <cellStyle name="Currency 4 9 2 2" xfId="3280" xr:uid="{00000000-0005-0000-0000-000002050000}"/>
    <cellStyle name="Currency 4 9 2 2 2" xfId="9739" xr:uid="{00000000-0005-0000-0000-000078070000}"/>
    <cellStyle name="Currency 4 9 2 2 3" xfId="17817" xr:uid="{00000000-0005-0000-0000-000078070000}"/>
    <cellStyle name="Currency 4 9 2 3" xfId="4943" xr:uid="{00000000-0005-0000-0000-000003050000}"/>
    <cellStyle name="Currency 4 9 2 3 2" xfId="11330" xr:uid="{00000000-0005-0000-0000-000079070000}"/>
    <cellStyle name="Currency 4 9 2 3 3" xfId="19408" xr:uid="{00000000-0005-0000-0000-000079070000}"/>
    <cellStyle name="Currency 4 9 2 4" xfId="8144" xr:uid="{00000000-0005-0000-0000-00007A070000}"/>
    <cellStyle name="Currency 4 9 2 4 2" xfId="16222" xr:uid="{00000000-0005-0000-0000-00007A070000}"/>
    <cellStyle name="Currency 4 9 2 5" xfId="12959" xr:uid="{00000000-0005-0000-0000-00007B070000}"/>
    <cellStyle name="Currency 4 9 2 5 2" xfId="20997" xr:uid="{00000000-0005-0000-0000-00007B070000}"/>
    <cellStyle name="Currency 4 9 2 6" xfId="6534" xr:uid="{00000000-0005-0000-0000-000077070000}"/>
    <cellStyle name="Currency 4 9 2 7" xfId="14614" xr:uid="{00000000-0005-0000-0000-000077070000}"/>
    <cellStyle name="Currency 4 9 3" xfId="2157" xr:uid="{00000000-0005-0000-0000-000004050000}"/>
    <cellStyle name="Currency 4 9 3 2" xfId="3807" xr:uid="{00000000-0005-0000-0000-000005050000}"/>
    <cellStyle name="Currency 4 9 3 2 2" xfId="10266" xr:uid="{00000000-0005-0000-0000-00007D070000}"/>
    <cellStyle name="Currency 4 9 3 2 3" xfId="18344" xr:uid="{00000000-0005-0000-0000-00007D070000}"/>
    <cellStyle name="Currency 4 9 3 3" xfId="5470" xr:uid="{00000000-0005-0000-0000-000006050000}"/>
    <cellStyle name="Currency 4 9 3 3 2" xfId="11857" xr:uid="{00000000-0005-0000-0000-00007E070000}"/>
    <cellStyle name="Currency 4 9 3 3 3" xfId="19935" xr:uid="{00000000-0005-0000-0000-00007E070000}"/>
    <cellStyle name="Currency 4 9 3 4" xfId="8671" xr:uid="{00000000-0005-0000-0000-00007F070000}"/>
    <cellStyle name="Currency 4 9 3 4 2" xfId="16749" xr:uid="{00000000-0005-0000-0000-00007F070000}"/>
    <cellStyle name="Currency 4 9 3 5" xfId="7061" xr:uid="{00000000-0005-0000-0000-00007C070000}"/>
    <cellStyle name="Currency 4 9 3 6" xfId="15141" xr:uid="{00000000-0005-0000-0000-00007C070000}"/>
    <cellStyle name="Currency 4 9 4" xfId="2463" xr:uid="{00000000-0005-0000-0000-000007050000}"/>
    <cellStyle name="Currency 4 9 4 2" xfId="8977" xr:uid="{00000000-0005-0000-0000-000080070000}"/>
    <cellStyle name="Currency 4 9 4 3" xfId="17055" xr:uid="{00000000-0005-0000-0000-000080070000}"/>
    <cellStyle name="Currency 4 9 5" xfId="4416" xr:uid="{00000000-0005-0000-0000-000008050000}"/>
    <cellStyle name="Currency 4 9 5 2" xfId="10803" xr:uid="{00000000-0005-0000-0000-000081070000}"/>
    <cellStyle name="Currency 4 9 5 3" xfId="18881" xr:uid="{00000000-0005-0000-0000-000081070000}"/>
    <cellStyle name="Currency 4 9 6" xfId="7617" xr:uid="{00000000-0005-0000-0000-000082070000}"/>
    <cellStyle name="Currency 4 9 6 2" xfId="15695" xr:uid="{00000000-0005-0000-0000-000082070000}"/>
    <cellStyle name="Currency 4 9 7" xfId="12167" xr:uid="{00000000-0005-0000-0000-000083070000}"/>
    <cellStyle name="Currency 4 9 7 2" xfId="20242" xr:uid="{00000000-0005-0000-0000-000083070000}"/>
    <cellStyle name="Currency 4 9 8" xfId="13561" xr:uid="{00000000-0005-0000-0000-000084070000}"/>
    <cellStyle name="Currency 4 9 8 2" xfId="21558" xr:uid="{00000000-0005-0000-0000-000084070000}"/>
    <cellStyle name="Currency 4 9 9" xfId="6007" xr:uid="{00000000-0005-0000-0000-000076070000}"/>
    <cellStyle name="Currency 5" xfId="403" xr:uid="{00000000-0005-0000-0000-000092010000}"/>
    <cellStyle name="Currency 5 10" xfId="12168" xr:uid="{00000000-0005-0000-0000-000086070000}"/>
    <cellStyle name="Currency 5 10 2" xfId="20243" xr:uid="{00000000-0005-0000-0000-000086070000}"/>
    <cellStyle name="Currency 5 11" xfId="13562" xr:uid="{00000000-0005-0000-0000-000087070000}"/>
    <cellStyle name="Currency 5 11 2" xfId="21559" xr:uid="{00000000-0005-0000-0000-000087070000}"/>
    <cellStyle name="Currency 5 12" xfId="5767" xr:uid="{00000000-0005-0000-0000-000085070000}"/>
    <cellStyle name="Currency 5 13" xfId="13847" xr:uid="{00000000-0005-0000-0000-000085070000}"/>
    <cellStyle name="Currency 5 2" xfId="404" xr:uid="{00000000-0005-0000-0000-000093010000}"/>
    <cellStyle name="Currency 5 2 10" xfId="5768" xr:uid="{00000000-0005-0000-0000-000088070000}"/>
    <cellStyle name="Currency 5 2 11" xfId="13848" xr:uid="{00000000-0005-0000-0000-000088070000}"/>
    <cellStyle name="Currency 5 2 2" xfId="405" xr:uid="{00000000-0005-0000-0000-000094010000}"/>
    <cellStyle name="Currency 5 2 2 10" xfId="14097" xr:uid="{00000000-0005-0000-0000-000089070000}"/>
    <cellStyle name="Currency 5 2 2 2" xfId="1641" xr:uid="{00000000-0005-0000-0000-00000C050000}"/>
    <cellStyle name="Currency 5 2 2 2 2" xfId="3290" xr:uid="{00000000-0005-0000-0000-00000D050000}"/>
    <cellStyle name="Currency 5 2 2 2 2 2" xfId="12961" xr:uid="{00000000-0005-0000-0000-00008C070000}"/>
    <cellStyle name="Currency 5 2 2 2 2 2 2" xfId="20999" xr:uid="{00000000-0005-0000-0000-00008C070000}"/>
    <cellStyle name="Currency 5 2 2 2 2 3" xfId="9749" xr:uid="{00000000-0005-0000-0000-00008B070000}"/>
    <cellStyle name="Currency 5 2 2 2 2 4" xfId="17827" xr:uid="{00000000-0005-0000-0000-00008B070000}"/>
    <cellStyle name="Currency 5 2 2 2 3" xfId="4953" xr:uid="{00000000-0005-0000-0000-00000E050000}"/>
    <cellStyle name="Currency 5 2 2 2 3 2" xfId="11340" xr:uid="{00000000-0005-0000-0000-00008D070000}"/>
    <cellStyle name="Currency 5 2 2 2 3 3" xfId="19418" xr:uid="{00000000-0005-0000-0000-00008D070000}"/>
    <cellStyle name="Currency 5 2 2 2 4" xfId="8154" xr:uid="{00000000-0005-0000-0000-00008E070000}"/>
    <cellStyle name="Currency 5 2 2 2 4 2" xfId="16232" xr:uid="{00000000-0005-0000-0000-00008E070000}"/>
    <cellStyle name="Currency 5 2 2 2 5" xfId="12469" xr:uid="{00000000-0005-0000-0000-00008F070000}"/>
    <cellStyle name="Currency 5 2 2 2 5 2" xfId="20538" xr:uid="{00000000-0005-0000-0000-00008F070000}"/>
    <cellStyle name="Currency 5 2 2 2 6" xfId="6544" xr:uid="{00000000-0005-0000-0000-00008A070000}"/>
    <cellStyle name="Currency 5 2 2 2 7" xfId="14624" xr:uid="{00000000-0005-0000-0000-00008A070000}"/>
    <cellStyle name="Currency 5 2 2 3" xfId="2167" xr:uid="{00000000-0005-0000-0000-00000F050000}"/>
    <cellStyle name="Currency 5 2 2 3 2" xfId="3817" xr:uid="{00000000-0005-0000-0000-000010050000}"/>
    <cellStyle name="Currency 5 2 2 3 2 2" xfId="10276" xr:uid="{00000000-0005-0000-0000-000091070000}"/>
    <cellStyle name="Currency 5 2 2 3 2 3" xfId="18354" xr:uid="{00000000-0005-0000-0000-000091070000}"/>
    <cellStyle name="Currency 5 2 2 3 3" xfId="5480" xr:uid="{00000000-0005-0000-0000-000011050000}"/>
    <cellStyle name="Currency 5 2 2 3 3 2" xfId="11867" xr:uid="{00000000-0005-0000-0000-000092070000}"/>
    <cellStyle name="Currency 5 2 2 3 3 3" xfId="19945" xr:uid="{00000000-0005-0000-0000-000092070000}"/>
    <cellStyle name="Currency 5 2 2 3 4" xfId="8681" xr:uid="{00000000-0005-0000-0000-000093070000}"/>
    <cellStyle name="Currency 5 2 2 3 4 2" xfId="16759" xr:uid="{00000000-0005-0000-0000-000093070000}"/>
    <cellStyle name="Currency 5 2 2 3 5" xfId="12962" xr:uid="{00000000-0005-0000-0000-000094070000}"/>
    <cellStyle name="Currency 5 2 2 3 5 2" xfId="21000" xr:uid="{00000000-0005-0000-0000-000094070000}"/>
    <cellStyle name="Currency 5 2 2 3 6" xfId="7071" xr:uid="{00000000-0005-0000-0000-000090070000}"/>
    <cellStyle name="Currency 5 2 2 3 7" xfId="15151" xr:uid="{00000000-0005-0000-0000-000090070000}"/>
    <cellStyle name="Currency 5 2 2 4" xfId="2466" xr:uid="{00000000-0005-0000-0000-000012050000}"/>
    <cellStyle name="Currency 5 2 2 4 2" xfId="12960" xr:uid="{00000000-0005-0000-0000-000096070000}"/>
    <cellStyle name="Currency 5 2 2 4 2 2" xfId="20998" xr:uid="{00000000-0005-0000-0000-000096070000}"/>
    <cellStyle name="Currency 5 2 2 4 3" xfId="8980" xr:uid="{00000000-0005-0000-0000-000095070000}"/>
    <cellStyle name="Currency 5 2 2 4 4" xfId="17058" xr:uid="{00000000-0005-0000-0000-000095070000}"/>
    <cellStyle name="Currency 5 2 2 5" xfId="4426" xr:uid="{00000000-0005-0000-0000-000013050000}"/>
    <cellStyle name="Currency 5 2 2 5 2" xfId="10813" xr:uid="{00000000-0005-0000-0000-000097070000}"/>
    <cellStyle name="Currency 5 2 2 5 3" xfId="18891" xr:uid="{00000000-0005-0000-0000-000097070000}"/>
    <cellStyle name="Currency 5 2 2 6" xfId="7627" xr:uid="{00000000-0005-0000-0000-000098070000}"/>
    <cellStyle name="Currency 5 2 2 6 2" xfId="15705" xr:uid="{00000000-0005-0000-0000-000098070000}"/>
    <cellStyle name="Currency 5 2 2 7" xfId="12170" xr:uid="{00000000-0005-0000-0000-000099070000}"/>
    <cellStyle name="Currency 5 2 2 7 2" xfId="20245" xr:uid="{00000000-0005-0000-0000-000099070000}"/>
    <cellStyle name="Currency 5 2 2 8" xfId="13564" xr:uid="{00000000-0005-0000-0000-00009A070000}"/>
    <cellStyle name="Currency 5 2 2 8 2" xfId="21561" xr:uid="{00000000-0005-0000-0000-00009A070000}"/>
    <cellStyle name="Currency 5 2 2 9" xfId="6017" xr:uid="{00000000-0005-0000-0000-000089070000}"/>
    <cellStyle name="Currency 5 2 3" xfId="1392" xr:uid="{00000000-0005-0000-0000-000014050000}"/>
    <cellStyle name="Currency 5 2 3 2" xfId="3041" xr:uid="{00000000-0005-0000-0000-000015050000}"/>
    <cellStyle name="Currency 5 2 3 2 2" xfId="12963" xr:uid="{00000000-0005-0000-0000-00009D070000}"/>
    <cellStyle name="Currency 5 2 3 2 2 2" xfId="21001" xr:uid="{00000000-0005-0000-0000-00009D070000}"/>
    <cellStyle name="Currency 5 2 3 2 3" xfId="9500" xr:uid="{00000000-0005-0000-0000-00009C070000}"/>
    <cellStyle name="Currency 5 2 3 2 4" xfId="17578" xr:uid="{00000000-0005-0000-0000-00009C070000}"/>
    <cellStyle name="Currency 5 2 3 3" xfId="4704" xr:uid="{00000000-0005-0000-0000-000016050000}"/>
    <cellStyle name="Currency 5 2 3 3 2" xfId="11091" xr:uid="{00000000-0005-0000-0000-00009E070000}"/>
    <cellStyle name="Currency 5 2 3 3 3" xfId="19169" xr:uid="{00000000-0005-0000-0000-00009E070000}"/>
    <cellStyle name="Currency 5 2 3 4" xfId="7905" xr:uid="{00000000-0005-0000-0000-00009F070000}"/>
    <cellStyle name="Currency 5 2 3 4 2" xfId="15983" xr:uid="{00000000-0005-0000-0000-00009F070000}"/>
    <cellStyle name="Currency 5 2 3 5" xfId="12468" xr:uid="{00000000-0005-0000-0000-0000A0070000}"/>
    <cellStyle name="Currency 5 2 3 5 2" xfId="20537" xr:uid="{00000000-0005-0000-0000-0000A0070000}"/>
    <cellStyle name="Currency 5 2 3 6" xfId="6295" xr:uid="{00000000-0005-0000-0000-00009B070000}"/>
    <cellStyle name="Currency 5 2 3 7" xfId="14375" xr:uid="{00000000-0005-0000-0000-00009B070000}"/>
    <cellStyle name="Currency 5 2 4" xfId="1918" xr:uid="{00000000-0005-0000-0000-000017050000}"/>
    <cellStyle name="Currency 5 2 4 2" xfId="3568" xr:uid="{00000000-0005-0000-0000-000018050000}"/>
    <cellStyle name="Currency 5 2 4 2 2" xfId="10027" xr:uid="{00000000-0005-0000-0000-0000A2070000}"/>
    <cellStyle name="Currency 5 2 4 2 3" xfId="18105" xr:uid="{00000000-0005-0000-0000-0000A2070000}"/>
    <cellStyle name="Currency 5 2 4 3" xfId="5231" xr:uid="{00000000-0005-0000-0000-000019050000}"/>
    <cellStyle name="Currency 5 2 4 3 2" xfId="11618" xr:uid="{00000000-0005-0000-0000-0000A3070000}"/>
    <cellStyle name="Currency 5 2 4 3 3" xfId="19696" xr:uid="{00000000-0005-0000-0000-0000A3070000}"/>
    <cellStyle name="Currency 5 2 4 4" xfId="8432" xr:uid="{00000000-0005-0000-0000-0000A4070000}"/>
    <cellStyle name="Currency 5 2 4 4 2" xfId="16510" xr:uid="{00000000-0005-0000-0000-0000A4070000}"/>
    <cellStyle name="Currency 5 2 4 5" xfId="12964" xr:uid="{00000000-0005-0000-0000-0000A5070000}"/>
    <cellStyle name="Currency 5 2 4 5 2" xfId="21002" xr:uid="{00000000-0005-0000-0000-0000A5070000}"/>
    <cellStyle name="Currency 5 2 4 6" xfId="6822" xr:uid="{00000000-0005-0000-0000-0000A1070000}"/>
    <cellStyle name="Currency 5 2 4 7" xfId="14902" xr:uid="{00000000-0005-0000-0000-0000A1070000}"/>
    <cellStyle name="Currency 5 2 5" xfId="2465" xr:uid="{00000000-0005-0000-0000-00001A050000}"/>
    <cellStyle name="Currency 5 2 5 2" xfId="12697" xr:uid="{00000000-0005-0000-0000-0000A7070000}"/>
    <cellStyle name="Currency 5 2 5 2 2" xfId="20761" xr:uid="{00000000-0005-0000-0000-0000A7070000}"/>
    <cellStyle name="Currency 5 2 5 3" xfId="8979" xr:uid="{00000000-0005-0000-0000-0000A6070000}"/>
    <cellStyle name="Currency 5 2 5 4" xfId="17057" xr:uid="{00000000-0005-0000-0000-0000A6070000}"/>
    <cellStyle name="Currency 5 2 6" xfId="4177" xr:uid="{00000000-0005-0000-0000-00001B050000}"/>
    <cellStyle name="Currency 5 2 6 2" xfId="10564" xr:uid="{00000000-0005-0000-0000-0000A8070000}"/>
    <cellStyle name="Currency 5 2 6 3" xfId="18642" xr:uid="{00000000-0005-0000-0000-0000A8070000}"/>
    <cellStyle name="Currency 5 2 7" xfId="7378" xr:uid="{00000000-0005-0000-0000-0000A9070000}"/>
    <cellStyle name="Currency 5 2 7 2" xfId="15456" xr:uid="{00000000-0005-0000-0000-0000A9070000}"/>
    <cellStyle name="Currency 5 2 8" xfId="12169" xr:uid="{00000000-0005-0000-0000-0000AA070000}"/>
    <cellStyle name="Currency 5 2 8 2" xfId="20244" xr:uid="{00000000-0005-0000-0000-0000AA070000}"/>
    <cellStyle name="Currency 5 2 9" xfId="13563" xr:uid="{00000000-0005-0000-0000-0000AB070000}"/>
    <cellStyle name="Currency 5 2 9 2" xfId="21560" xr:uid="{00000000-0005-0000-0000-0000AB070000}"/>
    <cellStyle name="Currency 5 3" xfId="406" xr:uid="{00000000-0005-0000-0000-000095010000}"/>
    <cellStyle name="Currency 5 3 10" xfId="14096" xr:uid="{00000000-0005-0000-0000-0000AC070000}"/>
    <cellStyle name="Currency 5 3 2" xfId="1640" xr:uid="{00000000-0005-0000-0000-00001D050000}"/>
    <cellStyle name="Currency 5 3 2 2" xfId="3289" xr:uid="{00000000-0005-0000-0000-00001E050000}"/>
    <cellStyle name="Currency 5 3 2 2 2" xfId="12966" xr:uid="{00000000-0005-0000-0000-0000AF070000}"/>
    <cellStyle name="Currency 5 3 2 2 2 2" xfId="21004" xr:uid="{00000000-0005-0000-0000-0000AF070000}"/>
    <cellStyle name="Currency 5 3 2 2 3" xfId="9748" xr:uid="{00000000-0005-0000-0000-0000AE070000}"/>
    <cellStyle name="Currency 5 3 2 2 4" xfId="17826" xr:uid="{00000000-0005-0000-0000-0000AE070000}"/>
    <cellStyle name="Currency 5 3 2 3" xfId="4952" xr:uid="{00000000-0005-0000-0000-00001F050000}"/>
    <cellStyle name="Currency 5 3 2 3 2" xfId="11339" xr:uid="{00000000-0005-0000-0000-0000B0070000}"/>
    <cellStyle name="Currency 5 3 2 3 3" xfId="19417" xr:uid="{00000000-0005-0000-0000-0000B0070000}"/>
    <cellStyle name="Currency 5 3 2 4" xfId="8153" xr:uid="{00000000-0005-0000-0000-0000B1070000}"/>
    <cellStyle name="Currency 5 3 2 4 2" xfId="16231" xr:uid="{00000000-0005-0000-0000-0000B1070000}"/>
    <cellStyle name="Currency 5 3 2 5" xfId="12470" xr:uid="{00000000-0005-0000-0000-0000B2070000}"/>
    <cellStyle name="Currency 5 3 2 5 2" xfId="20539" xr:uid="{00000000-0005-0000-0000-0000B2070000}"/>
    <cellStyle name="Currency 5 3 2 6" xfId="6543" xr:uid="{00000000-0005-0000-0000-0000AD070000}"/>
    <cellStyle name="Currency 5 3 2 7" xfId="14623" xr:uid="{00000000-0005-0000-0000-0000AD070000}"/>
    <cellStyle name="Currency 5 3 3" xfId="2166" xr:uid="{00000000-0005-0000-0000-000020050000}"/>
    <cellStyle name="Currency 5 3 3 2" xfId="3816" xr:uid="{00000000-0005-0000-0000-000021050000}"/>
    <cellStyle name="Currency 5 3 3 2 2" xfId="10275" xr:uid="{00000000-0005-0000-0000-0000B4070000}"/>
    <cellStyle name="Currency 5 3 3 2 3" xfId="18353" xr:uid="{00000000-0005-0000-0000-0000B4070000}"/>
    <cellStyle name="Currency 5 3 3 3" xfId="5479" xr:uid="{00000000-0005-0000-0000-000022050000}"/>
    <cellStyle name="Currency 5 3 3 3 2" xfId="11866" xr:uid="{00000000-0005-0000-0000-0000B5070000}"/>
    <cellStyle name="Currency 5 3 3 3 3" xfId="19944" xr:uid="{00000000-0005-0000-0000-0000B5070000}"/>
    <cellStyle name="Currency 5 3 3 4" xfId="8680" xr:uid="{00000000-0005-0000-0000-0000B6070000}"/>
    <cellStyle name="Currency 5 3 3 4 2" xfId="16758" xr:uid="{00000000-0005-0000-0000-0000B6070000}"/>
    <cellStyle name="Currency 5 3 3 5" xfId="12967" xr:uid="{00000000-0005-0000-0000-0000B7070000}"/>
    <cellStyle name="Currency 5 3 3 5 2" xfId="21005" xr:uid="{00000000-0005-0000-0000-0000B7070000}"/>
    <cellStyle name="Currency 5 3 3 6" xfId="7070" xr:uid="{00000000-0005-0000-0000-0000B3070000}"/>
    <cellStyle name="Currency 5 3 3 7" xfId="15150" xr:uid="{00000000-0005-0000-0000-0000B3070000}"/>
    <cellStyle name="Currency 5 3 4" xfId="2467" xr:uid="{00000000-0005-0000-0000-000023050000}"/>
    <cellStyle name="Currency 5 3 4 2" xfId="12965" xr:uid="{00000000-0005-0000-0000-0000B9070000}"/>
    <cellStyle name="Currency 5 3 4 2 2" xfId="21003" xr:uid="{00000000-0005-0000-0000-0000B9070000}"/>
    <cellStyle name="Currency 5 3 4 3" xfId="8981" xr:uid="{00000000-0005-0000-0000-0000B8070000}"/>
    <cellStyle name="Currency 5 3 4 4" xfId="17059" xr:uid="{00000000-0005-0000-0000-0000B8070000}"/>
    <cellStyle name="Currency 5 3 5" xfId="4425" xr:uid="{00000000-0005-0000-0000-000024050000}"/>
    <cellStyle name="Currency 5 3 5 2" xfId="10812" xr:uid="{00000000-0005-0000-0000-0000BA070000}"/>
    <cellStyle name="Currency 5 3 5 3" xfId="18890" xr:uid="{00000000-0005-0000-0000-0000BA070000}"/>
    <cellStyle name="Currency 5 3 6" xfId="7626" xr:uid="{00000000-0005-0000-0000-0000BB070000}"/>
    <cellStyle name="Currency 5 3 6 2" xfId="15704" xr:uid="{00000000-0005-0000-0000-0000BB070000}"/>
    <cellStyle name="Currency 5 3 7" xfId="12171" xr:uid="{00000000-0005-0000-0000-0000BC070000}"/>
    <cellStyle name="Currency 5 3 7 2" xfId="20246" xr:uid="{00000000-0005-0000-0000-0000BC070000}"/>
    <cellStyle name="Currency 5 3 8" xfId="13565" xr:uid="{00000000-0005-0000-0000-0000BD070000}"/>
    <cellStyle name="Currency 5 3 8 2" xfId="21562" xr:uid="{00000000-0005-0000-0000-0000BD070000}"/>
    <cellStyle name="Currency 5 3 9" xfId="6016" xr:uid="{00000000-0005-0000-0000-0000AC070000}"/>
    <cellStyle name="Currency 5 4" xfId="1119" xr:uid="{00000000-0005-0000-0000-000025050000}"/>
    <cellStyle name="Currency 5 4 2" xfId="1777" xr:uid="{00000000-0005-0000-0000-000026050000}"/>
    <cellStyle name="Currency 5 4 2 2" xfId="3427" xr:uid="{00000000-0005-0000-0000-000027050000}"/>
    <cellStyle name="Currency 5 4 2 2 2" xfId="9886" xr:uid="{00000000-0005-0000-0000-0000C0070000}"/>
    <cellStyle name="Currency 5 4 2 2 3" xfId="17964" xr:uid="{00000000-0005-0000-0000-0000C0070000}"/>
    <cellStyle name="Currency 5 4 2 3" xfId="5090" xr:uid="{00000000-0005-0000-0000-000028050000}"/>
    <cellStyle name="Currency 5 4 2 3 2" xfId="11477" xr:uid="{00000000-0005-0000-0000-0000C1070000}"/>
    <cellStyle name="Currency 5 4 2 3 3" xfId="19555" xr:uid="{00000000-0005-0000-0000-0000C1070000}"/>
    <cellStyle name="Currency 5 4 2 4" xfId="8291" xr:uid="{00000000-0005-0000-0000-0000C2070000}"/>
    <cellStyle name="Currency 5 4 2 4 2" xfId="16369" xr:uid="{00000000-0005-0000-0000-0000C2070000}"/>
    <cellStyle name="Currency 5 4 2 5" xfId="12968" xr:uid="{00000000-0005-0000-0000-0000C3070000}"/>
    <cellStyle name="Currency 5 4 2 5 2" xfId="21006" xr:uid="{00000000-0005-0000-0000-0000C3070000}"/>
    <cellStyle name="Currency 5 4 2 6" xfId="6681" xr:uid="{00000000-0005-0000-0000-0000BF070000}"/>
    <cellStyle name="Currency 5 4 2 7" xfId="14761" xr:uid="{00000000-0005-0000-0000-0000BF070000}"/>
    <cellStyle name="Currency 5 4 3" xfId="2304" xr:uid="{00000000-0005-0000-0000-000029050000}"/>
    <cellStyle name="Currency 5 4 3 2" xfId="3954" xr:uid="{00000000-0005-0000-0000-00002A050000}"/>
    <cellStyle name="Currency 5 4 3 2 2" xfId="10413" xr:uid="{00000000-0005-0000-0000-0000C5070000}"/>
    <cellStyle name="Currency 5 4 3 2 3" xfId="18491" xr:uid="{00000000-0005-0000-0000-0000C5070000}"/>
    <cellStyle name="Currency 5 4 3 3" xfId="5617" xr:uid="{00000000-0005-0000-0000-00002B050000}"/>
    <cellStyle name="Currency 5 4 3 3 2" xfId="12004" xr:uid="{00000000-0005-0000-0000-0000C6070000}"/>
    <cellStyle name="Currency 5 4 3 3 3" xfId="20082" xr:uid="{00000000-0005-0000-0000-0000C6070000}"/>
    <cellStyle name="Currency 5 4 3 4" xfId="8818" xr:uid="{00000000-0005-0000-0000-0000C7070000}"/>
    <cellStyle name="Currency 5 4 3 4 2" xfId="16896" xr:uid="{00000000-0005-0000-0000-0000C7070000}"/>
    <cellStyle name="Currency 5 4 3 5" xfId="7208" xr:uid="{00000000-0005-0000-0000-0000C4070000}"/>
    <cellStyle name="Currency 5 4 3 6" xfId="15288" xr:uid="{00000000-0005-0000-0000-0000C4070000}"/>
    <cellStyle name="Currency 5 4 4" xfId="2870" xr:uid="{00000000-0005-0000-0000-00002C050000}"/>
    <cellStyle name="Currency 5 4 4 2" xfId="9359" xr:uid="{00000000-0005-0000-0000-0000C8070000}"/>
    <cellStyle name="Currency 5 4 4 3" xfId="17437" xr:uid="{00000000-0005-0000-0000-0000C8070000}"/>
    <cellStyle name="Currency 5 4 5" xfId="4563" xr:uid="{00000000-0005-0000-0000-00002D050000}"/>
    <cellStyle name="Currency 5 4 5 2" xfId="10950" xr:uid="{00000000-0005-0000-0000-0000C9070000}"/>
    <cellStyle name="Currency 5 4 5 3" xfId="19028" xr:uid="{00000000-0005-0000-0000-0000C9070000}"/>
    <cellStyle name="Currency 5 4 6" xfId="7764" xr:uid="{00000000-0005-0000-0000-0000CA070000}"/>
    <cellStyle name="Currency 5 4 6 2" xfId="15842" xr:uid="{00000000-0005-0000-0000-0000CA070000}"/>
    <cellStyle name="Currency 5 4 7" xfId="12467" xr:uid="{00000000-0005-0000-0000-0000CB070000}"/>
    <cellStyle name="Currency 5 4 7 2" xfId="20536" xr:uid="{00000000-0005-0000-0000-0000CB070000}"/>
    <cellStyle name="Currency 5 4 8" xfId="6154" xr:uid="{00000000-0005-0000-0000-0000BE070000}"/>
    <cellStyle name="Currency 5 4 9" xfId="14234" xr:uid="{00000000-0005-0000-0000-0000BE070000}"/>
    <cellStyle name="Currency 5 5" xfId="1391" xr:uid="{00000000-0005-0000-0000-00002E050000}"/>
    <cellStyle name="Currency 5 5 2" xfId="3040" xr:uid="{00000000-0005-0000-0000-00002F050000}"/>
    <cellStyle name="Currency 5 5 2 2" xfId="9499" xr:uid="{00000000-0005-0000-0000-0000CD070000}"/>
    <cellStyle name="Currency 5 5 2 3" xfId="17577" xr:uid="{00000000-0005-0000-0000-0000CD070000}"/>
    <cellStyle name="Currency 5 5 3" xfId="4703" xr:uid="{00000000-0005-0000-0000-000030050000}"/>
    <cellStyle name="Currency 5 5 3 2" xfId="11090" xr:uid="{00000000-0005-0000-0000-0000CE070000}"/>
    <cellStyle name="Currency 5 5 3 3" xfId="19168" xr:uid="{00000000-0005-0000-0000-0000CE070000}"/>
    <cellStyle name="Currency 5 5 4" xfId="7904" xr:uid="{00000000-0005-0000-0000-0000CF070000}"/>
    <cellStyle name="Currency 5 5 4 2" xfId="15982" xr:uid="{00000000-0005-0000-0000-0000CF070000}"/>
    <cellStyle name="Currency 5 5 5" xfId="12969" xr:uid="{00000000-0005-0000-0000-0000D0070000}"/>
    <cellStyle name="Currency 5 5 5 2" xfId="21007" xr:uid="{00000000-0005-0000-0000-0000D0070000}"/>
    <cellStyle name="Currency 5 5 6" xfId="6294" xr:uid="{00000000-0005-0000-0000-0000CC070000}"/>
    <cellStyle name="Currency 5 5 7" xfId="14374" xr:uid="{00000000-0005-0000-0000-0000CC070000}"/>
    <cellStyle name="Currency 5 6" xfId="1917" xr:uid="{00000000-0005-0000-0000-000031050000}"/>
    <cellStyle name="Currency 5 6 2" xfId="3567" xr:uid="{00000000-0005-0000-0000-000032050000}"/>
    <cellStyle name="Currency 5 6 2 2" xfId="10026" xr:uid="{00000000-0005-0000-0000-0000D2070000}"/>
    <cellStyle name="Currency 5 6 2 3" xfId="18104" xr:uid="{00000000-0005-0000-0000-0000D2070000}"/>
    <cellStyle name="Currency 5 6 3" xfId="5230" xr:uid="{00000000-0005-0000-0000-000033050000}"/>
    <cellStyle name="Currency 5 6 3 2" xfId="11617" xr:uid="{00000000-0005-0000-0000-0000D3070000}"/>
    <cellStyle name="Currency 5 6 3 3" xfId="19695" xr:uid="{00000000-0005-0000-0000-0000D3070000}"/>
    <cellStyle name="Currency 5 6 4" xfId="8431" xr:uid="{00000000-0005-0000-0000-0000D4070000}"/>
    <cellStyle name="Currency 5 6 4 2" xfId="16509" xr:uid="{00000000-0005-0000-0000-0000D4070000}"/>
    <cellStyle name="Currency 5 6 5" xfId="12696" xr:uid="{00000000-0005-0000-0000-0000D5070000}"/>
    <cellStyle name="Currency 5 6 5 2" xfId="20760" xr:uid="{00000000-0005-0000-0000-0000D5070000}"/>
    <cellStyle name="Currency 5 6 6" xfId="6821" xr:uid="{00000000-0005-0000-0000-0000D1070000}"/>
    <cellStyle name="Currency 5 6 7" xfId="14901" xr:uid="{00000000-0005-0000-0000-0000D1070000}"/>
    <cellStyle name="Currency 5 7" xfId="2464" xr:uid="{00000000-0005-0000-0000-000034050000}"/>
    <cellStyle name="Currency 5 7 2" xfId="8978" xr:uid="{00000000-0005-0000-0000-0000D6070000}"/>
    <cellStyle name="Currency 5 7 3" xfId="17056" xr:uid="{00000000-0005-0000-0000-0000D6070000}"/>
    <cellStyle name="Currency 5 8" xfId="4176" xr:uid="{00000000-0005-0000-0000-000035050000}"/>
    <cellStyle name="Currency 5 8 2" xfId="10563" xr:uid="{00000000-0005-0000-0000-0000D7070000}"/>
    <cellStyle name="Currency 5 8 3" xfId="18641" xr:uid="{00000000-0005-0000-0000-0000D7070000}"/>
    <cellStyle name="Currency 5 9" xfId="7377" xr:uid="{00000000-0005-0000-0000-0000D8070000}"/>
    <cellStyle name="Currency 5 9 2" xfId="15455" xr:uid="{00000000-0005-0000-0000-0000D8070000}"/>
    <cellStyle name="Currency 6" xfId="407" xr:uid="{00000000-0005-0000-0000-000096010000}"/>
    <cellStyle name="Currency 6 10" xfId="14086" xr:uid="{00000000-0005-0000-0000-0000D9070000}"/>
    <cellStyle name="Currency 6 2" xfId="1630" xr:uid="{00000000-0005-0000-0000-000037050000}"/>
    <cellStyle name="Currency 6 2 2" xfId="3279" xr:uid="{00000000-0005-0000-0000-000038050000}"/>
    <cellStyle name="Currency 6 2 2 2" xfId="12971" xr:uid="{00000000-0005-0000-0000-0000DC070000}"/>
    <cellStyle name="Currency 6 2 2 2 2" xfId="21009" xr:uid="{00000000-0005-0000-0000-0000DC070000}"/>
    <cellStyle name="Currency 6 2 2 3" xfId="9738" xr:uid="{00000000-0005-0000-0000-0000DB070000}"/>
    <cellStyle name="Currency 6 2 2 4" xfId="17816" xr:uid="{00000000-0005-0000-0000-0000DB070000}"/>
    <cellStyle name="Currency 6 2 3" xfId="4942" xr:uid="{00000000-0005-0000-0000-000039050000}"/>
    <cellStyle name="Currency 6 2 3 2" xfId="11329" xr:uid="{00000000-0005-0000-0000-0000DD070000}"/>
    <cellStyle name="Currency 6 2 3 3" xfId="19407" xr:uid="{00000000-0005-0000-0000-0000DD070000}"/>
    <cellStyle name="Currency 6 2 4" xfId="8143" xr:uid="{00000000-0005-0000-0000-0000DE070000}"/>
    <cellStyle name="Currency 6 2 4 2" xfId="16221" xr:uid="{00000000-0005-0000-0000-0000DE070000}"/>
    <cellStyle name="Currency 6 2 5" xfId="12471" xr:uid="{00000000-0005-0000-0000-0000DF070000}"/>
    <cellStyle name="Currency 6 2 5 2" xfId="20540" xr:uid="{00000000-0005-0000-0000-0000DF070000}"/>
    <cellStyle name="Currency 6 2 6" xfId="6533" xr:uid="{00000000-0005-0000-0000-0000DA070000}"/>
    <cellStyle name="Currency 6 2 7" xfId="14613" xr:uid="{00000000-0005-0000-0000-0000DA070000}"/>
    <cellStyle name="Currency 6 3" xfId="2156" xr:uid="{00000000-0005-0000-0000-00003A050000}"/>
    <cellStyle name="Currency 6 3 2" xfId="3806" xr:uid="{00000000-0005-0000-0000-00003B050000}"/>
    <cellStyle name="Currency 6 3 2 2" xfId="10265" xr:uid="{00000000-0005-0000-0000-0000E1070000}"/>
    <cellStyle name="Currency 6 3 2 3" xfId="18343" xr:uid="{00000000-0005-0000-0000-0000E1070000}"/>
    <cellStyle name="Currency 6 3 3" xfId="5469" xr:uid="{00000000-0005-0000-0000-00003C050000}"/>
    <cellStyle name="Currency 6 3 3 2" xfId="11856" xr:uid="{00000000-0005-0000-0000-0000E2070000}"/>
    <cellStyle name="Currency 6 3 3 3" xfId="19934" xr:uid="{00000000-0005-0000-0000-0000E2070000}"/>
    <cellStyle name="Currency 6 3 4" xfId="8670" xr:uid="{00000000-0005-0000-0000-0000E3070000}"/>
    <cellStyle name="Currency 6 3 4 2" xfId="16748" xr:uid="{00000000-0005-0000-0000-0000E3070000}"/>
    <cellStyle name="Currency 6 3 5" xfId="12972" xr:uid="{00000000-0005-0000-0000-0000E4070000}"/>
    <cellStyle name="Currency 6 3 5 2" xfId="21010" xr:uid="{00000000-0005-0000-0000-0000E4070000}"/>
    <cellStyle name="Currency 6 3 6" xfId="7060" xr:uid="{00000000-0005-0000-0000-0000E0070000}"/>
    <cellStyle name="Currency 6 3 7" xfId="15140" xr:uid="{00000000-0005-0000-0000-0000E0070000}"/>
    <cellStyle name="Currency 6 4" xfId="2468" xr:uid="{00000000-0005-0000-0000-00003D050000}"/>
    <cellStyle name="Currency 6 4 2" xfId="12970" xr:uid="{00000000-0005-0000-0000-0000E6070000}"/>
    <cellStyle name="Currency 6 4 2 2" xfId="21008" xr:uid="{00000000-0005-0000-0000-0000E6070000}"/>
    <cellStyle name="Currency 6 4 3" xfId="8982" xr:uid="{00000000-0005-0000-0000-0000E5070000}"/>
    <cellStyle name="Currency 6 4 4" xfId="17060" xr:uid="{00000000-0005-0000-0000-0000E5070000}"/>
    <cellStyle name="Currency 6 5" xfId="4415" xr:uid="{00000000-0005-0000-0000-00003E050000}"/>
    <cellStyle name="Currency 6 5 2" xfId="10802" xr:uid="{00000000-0005-0000-0000-0000E7070000}"/>
    <cellStyle name="Currency 6 5 3" xfId="18880" xr:uid="{00000000-0005-0000-0000-0000E7070000}"/>
    <cellStyle name="Currency 6 6" xfId="7616" xr:uid="{00000000-0005-0000-0000-0000E8070000}"/>
    <cellStyle name="Currency 6 6 2" xfId="15694" xr:uid="{00000000-0005-0000-0000-0000E8070000}"/>
    <cellStyle name="Currency 6 7" xfId="12172" xr:uid="{00000000-0005-0000-0000-0000E9070000}"/>
    <cellStyle name="Currency 6 7 2" xfId="20247" xr:uid="{00000000-0005-0000-0000-0000E9070000}"/>
    <cellStyle name="Currency 6 8" xfId="13566" xr:uid="{00000000-0005-0000-0000-0000EA070000}"/>
    <cellStyle name="Currency 6 8 2" xfId="21563" xr:uid="{00000000-0005-0000-0000-0000EA070000}"/>
    <cellStyle name="Currency 6 9" xfId="6006" xr:uid="{00000000-0005-0000-0000-0000D9070000}"/>
    <cellStyle name="Currency 7" xfId="2448" xr:uid="{00000000-0005-0000-0000-00003F050000}"/>
    <cellStyle name="Currency 7 2" xfId="12973" xr:uid="{00000000-0005-0000-0000-0000EC070000}"/>
    <cellStyle name="Currency 7 2 2" xfId="21011" xr:uid="{00000000-0005-0000-0000-0000EC070000}"/>
    <cellStyle name="Currency 7 3" xfId="12455" xr:uid="{00000000-0005-0000-0000-0000ED070000}"/>
    <cellStyle name="Currency 7 3 2" xfId="20524" xr:uid="{00000000-0005-0000-0000-0000ED070000}"/>
    <cellStyle name="Currency 7 4" xfId="8962" xr:uid="{00000000-0005-0000-0000-0000EB070000}"/>
    <cellStyle name="Currency 7 5" xfId="17040" xr:uid="{00000000-0005-0000-0000-0000EB070000}"/>
    <cellStyle name="Currency 8" xfId="12152" xr:uid="{00000000-0005-0000-0000-0000EE070000}"/>
    <cellStyle name="Currency 8 2" xfId="20227" xr:uid="{00000000-0005-0000-0000-0000EE070000}"/>
    <cellStyle name="Currency 9" xfId="13546" xr:uid="{00000000-0005-0000-0000-0000EF070000}"/>
    <cellStyle name="Currency 9 2" xfId="21543" xr:uid="{00000000-0005-0000-0000-0000EF070000}"/>
    <cellStyle name="Emphasis 1" xfId="408" xr:uid="{00000000-0005-0000-0000-000097010000}"/>
    <cellStyle name="Emphasis 2" xfId="409" xr:uid="{00000000-0005-0000-0000-000098010000}"/>
    <cellStyle name="Emphasis 3" xfId="410" xr:uid="{00000000-0005-0000-0000-000099010000}"/>
    <cellStyle name="Good 2" xfId="411" xr:uid="{00000000-0005-0000-0000-00009A010000}"/>
    <cellStyle name="Good 3" xfId="412" xr:uid="{00000000-0005-0000-0000-00009B010000}"/>
    <cellStyle name="Heading 1 2" xfId="413" xr:uid="{00000000-0005-0000-0000-00009C010000}"/>
    <cellStyle name="Heading 1 3" xfId="414" xr:uid="{00000000-0005-0000-0000-00009D010000}"/>
    <cellStyle name="Heading 2 2" xfId="415" xr:uid="{00000000-0005-0000-0000-00009E010000}"/>
    <cellStyle name="Heading 2 3" xfId="416" xr:uid="{00000000-0005-0000-0000-00009F010000}"/>
    <cellStyle name="Heading 3 2" xfId="417" xr:uid="{00000000-0005-0000-0000-0000A0010000}"/>
    <cellStyle name="Heading 3 3" xfId="418" xr:uid="{00000000-0005-0000-0000-0000A1010000}"/>
    <cellStyle name="Heading 4 2" xfId="419" xr:uid="{00000000-0005-0000-0000-0000A2010000}"/>
    <cellStyle name="Heading 4 3" xfId="420" xr:uid="{00000000-0005-0000-0000-0000A3010000}"/>
    <cellStyle name="Hyperlink" xfId="421" builtinId="8"/>
    <cellStyle name="Hyperlink 2" xfId="422" xr:uid="{00000000-0005-0000-0000-0000A5010000}"/>
    <cellStyle name="Hyperlink 3" xfId="423" xr:uid="{00000000-0005-0000-0000-0000A6010000}"/>
    <cellStyle name="Hyperlink 4" xfId="424" xr:uid="{00000000-0005-0000-0000-0000A7010000}"/>
    <cellStyle name="Input 2" xfId="425" xr:uid="{00000000-0005-0000-0000-0000A8010000}"/>
    <cellStyle name="Input 3" xfId="426" xr:uid="{00000000-0005-0000-0000-0000A9010000}"/>
    <cellStyle name="Linked Cell 2" xfId="427" xr:uid="{00000000-0005-0000-0000-0000AA010000}"/>
    <cellStyle name="Linked Cell 3" xfId="428" xr:uid="{00000000-0005-0000-0000-0000AB010000}"/>
    <cellStyle name="Neutral 2" xfId="429" xr:uid="{00000000-0005-0000-0000-0000AC010000}"/>
    <cellStyle name="Neutral 3" xfId="430" xr:uid="{00000000-0005-0000-0000-0000AD010000}"/>
    <cellStyle name="Normal" xfId="0" builtinId="0"/>
    <cellStyle name="Normal 10" xfId="431" xr:uid="{00000000-0005-0000-0000-0000AF010000}"/>
    <cellStyle name="Normal 10 10" xfId="920" xr:uid="{00000000-0005-0000-0000-000058050000}"/>
    <cellStyle name="Normal 10 10 2" xfId="2708" xr:uid="{00000000-0005-0000-0000-000059050000}"/>
    <cellStyle name="Normal 10 10 2 2" xfId="12974" xr:uid="{00000000-0005-0000-0000-00000A080000}"/>
    <cellStyle name="Normal 10 10 2 2 2" xfId="21012" xr:uid="{00000000-0005-0000-0000-00000A080000}"/>
    <cellStyle name="Normal 10 10 2 3" xfId="9199" xr:uid="{00000000-0005-0000-0000-000009080000}"/>
    <cellStyle name="Normal 10 10 2 4" xfId="17277" xr:uid="{00000000-0005-0000-0000-000009080000}"/>
    <cellStyle name="Normal 10 10 3" xfId="2470" xr:uid="{00000000-0005-0000-0000-00005A050000}"/>
    <cellStyle name="Normal 10 10 4" xfId="4178" xr:uid="{00000000-0005-0000-0000-00005B050000}"/>
    <cellStyle name="Normal 10 10 4 2" xfId="10565" xr:uid="{00000000-0005-0000-0000-00000C080000}"/>
    <cellStyle name="Normal 10 10 4 3" xfId="18643" xr:uid="{00000000-0005-0000-0000-00000C080000}"/>
    <cellStyle name="Normal 10 10 5" xfId="7379" xr:uid="{00000000-0005-0000-0000-00000D080000}"/>
    <cellStyle name="Normal 10 10 5 2" xfId="15457" xr:uid="{00000000-0005-0000-0000-00000D080000}"/>
    <cellStyle name="Normal 10 10 6" xfId="12656" xr:uid="{00000000-0005-0000-0000-00000E080000}"/>
    <cellStyle name="Normal 10 10 6 2" xfId="20720" xr:uid="{00000000-0005-0000-0000-00000E080000}"/>
    <cellStyle name="Normal 10 10 7" xfId="5769" xr:uid="{00000000-0005-0000-0000-000008080000}"/>
    <cellStyle name="Normal 10 10 8" xfId="13849" xr:uid="{00000000-0005-0000-0000-000008080000}"/>
    <cellStyle name="Normal 10 11" xfId="1393" xr:uid="{00000000-0005-0000-0000-00005C050000}"/>
    <cellStyle name="Normal 10 11 2" xfId="3042" xr:uid="{00000000-0005-0000-0000-00005D050000}"/>
    <cellStyle name="Normal 10 11 2 2" xfId="9501" xr:uid="{00000000-0005-0000-0000-000010080000}"/>
    <cellStyle name="Normal 10 11 2 3" xfId="17579" xr:uid="{00000000-0005-0000-0000-000010080000}"/>
    <cellStyle name="Normal 10 11 3" xfId="4705" xr:uid="{00000000-0005-0000-0000-00005E050000}"/>
    <cellStyle name="Normal 10 11 3 2" xfId="11092" xr:uid="{00000000-0005-0000-0000-000011080000}"/>
    <cellStyle name="Normal 10 11 3 3" xfId="19170" xr:uid="{00000000-0005-0000-0000-000011080000}"/>
    <cellStyle name="Normal 10 11 4" xfId="7906" xr:uid="{00000000-0005-0000-0000-000012080000}"/>
    <cellStyle name="Normal 10 11 4 2" xfId="15984" xr:uid="{00000000-0005-0000-0000-000012080000}"/>
    <cellStyle name="Normal 10 11 5" xfId="12698" xr:uid="{00000000-0005-0000-0000-000013080000}"/>
    <cellStyle name="Normal 10 11 5 2" xfId="20762" xr:uid="{00000000-0005-0000-0000-000013080000}"/>
    <cellStyle name="Normal 10 11 6" xfId="6296" xr:uid="{00000000-0005-0000-0000-00000F080000}"/>
    <cellStyle name="Normal 10 11 7" xfId="14376" xr:uid="{00000000-0005-0000-0000-00000F080000}"/>
    <cellStyle name="Normal 10 12" xfId="1919" xr:uid="{00000000-0005-0000-0000-00005F050000}"/>
    <cellStyle name="Normal 10 12 2" xfId="3569" xr:uid="{00000000-0005-0000-0000-000060050000}"/>
    <cellStyle name="Normal 10 12 2 2" xfId="10028" xr:uid="{00000000-0005-0000-0000-000015080000}"/>
    <cellStyle name="Normal 10 12 2 3" xfId="18106" xr:uid="{00000000-0005-0000-0000-000015080000}"/>
    <cellStyle name="Normal 10 12 3" xfId="5232" xr:uid="{00000000-0005-0000-0000-000061050000}"/>
    <cellStyle name="Normal 10 12 3 2" xfId="11619" xr:uid="{00000000-0005-0000-0000-000016080000}"/>
    <cellStyle name="Normal 10 12 3 3" xfId="19697" xr:uid="{00000000-0005-0000-0000-000016080000}"/>
    <cellStyle name="Normal 10 12 4" xfId="8433" xr:uid="{00000000-0005-0000-0000-000017080000}"/>
    <cellStyle name="Normal 10 12 4 2" xfId="16511" xr:uid="{00000000-0005-0000-0000-000017080000}"/>
    <cellStyle name="Normal 10 12 5" xfId="6823" xr:uid="{00000000-0005-0000-0000-000014080000}"/>
    <cellStyle name="Normal 10 12 6" xfId="14903" xr:uid="{00000000-0005-0000-0000-000014080000}"/>
    <cellStyle name="Normal 10 13" xfId="2469" xr:uid="{00000000-0005-0000-0000-000062050000}"/>
    <cellStyle name="Normal 10 13 2" xfId="8983" xr:uid="{00000000-0005-0000-0000-000018080000}"/>
    <cellStyle name="Normal 10 13 3" xfId="17061" xr:uid="{00000000-0005-0000-0000-000018080000}"/>
    <cellStyle name="Normal 10 14" xfId="12173" xr:uid="{00000000-0005-0000-0000-000019080000}"/>
    <cellStyle name="Normal 10 14 2" xfId="20248" xr:uid="{00000000-0005-0000-0000-000019080000}"/>
    <cellStyle name="Normal 10 15" xfId="13567" xr:uid="{00000000-0005-0000-0000-00001A080000}"/>
    <cellStyle name="Normal 10 15 2" xfId="21564" xr:uid="{00000000-0005-0000-0000-00001A080000}"/>
    <cellStyle name="Normal 10 2" xfId="432" xr:uid="{00000000-0005-0000-0000-0000B0010000}"/>
    <cellStyle name="Normal 10 2 10" xfId="13568" xr:uid="{00000000-0005-0000-0000-00001C080000}"/>
    <cellStyle name="Normal 10 2 10 2" xfId="21565" xr:uid="{00000000-0005-0000-0000-00001C080000}"/>
    <cellStyle name="Normal 10 2 11" xfId="5770" xr:uid="{00000000-0005-0000-0000-00001B080000}"/>
    <cellStyle name="Normal 10 2 12" xfId="13850" xr:uid="{00000000-0005-0000-0000-00001B080000}"/>
    <cellStyle name="Normal 10 2 2" xfId="433" xr:uid="{00000000-0005-0000-0000-0000B1010000}"/>
    <cellStyle name="Normal 10 2 2 10" xfId="5986" xr:uid="{00000000-0005-0000-0000-00001D080000}"/>
    <cellStyle name="Normal 10 2 2 11" xfId="14066" xr:uid="{00000000-0005-0000-0000-00001D080000}"/>
    <cellStyle name="Normal 10 2 2 2" xfId="1142" xr:uid="{00000000-0005-0000-0000-000065050000}"/>
    <cellStyle name="Normal 10 2 2 2 10" xfId="14257" xr:uid="{00000000-0005-0000-0000-00001E080000}"/>
    <cellStyle name="Normal 10 2 2 2 2" xfId="1328" xr:uid="{00000000-0005-0000-0000-000066050000}"/>
    <cellStyle name="Normal 10 2 2 2 2 2" xfId="1875" xr:uid="{00000000-0005-0000-0000-000067050000}"/>
    <cellStyle name="Normal 10 2 2 2 2 2 2" xfId="3525" xr:uid="{00000000-0005-0000-0000-000068050000}"/>
    <cellStyle name="Normal 10 2 2 2 2 2 2 2" xfId="9984" xr:uid="{00000000-0005-0000-0000-000021080000}"/>
    <cellStyle name="Normal 10 2 2 2 2 2 2 3" xfId="18062" xr:uid="{00000000-0005-0000-0000-000021080000}"/>
    <cellStyle name="Normal 10 2 2 2 2 2 3" xfId="5188" xr:uid="{00000000-0005-0000-0000-000069050000}"/>
    <cellStyle name="Normal 10 2 2 2 2 2 3 2" xfId="11575" xr:uid="{00000000-0005-0000-0000-000022080000}"/>
    <cellStyle name="Normal 10 2 2 2 2 2 3 3" xfId="19653" xr:uid="{00000000-0005-0000-0000-000022080000}"/>
    <cellStyle name="Normal 10 2 2 2 2 2 4" xfId="8389" xr:uid="{00000000-0005-0000-0000-000023080000}"/>
    <cellStyle name="Normal 10 2 2 2 2 2 4 2" xfId="16467" xr:uid="{00000000-0005-0000-0000-000023080000}"/>
    <cellStyle name="Normal 10 2 2 2 2 2 5" xfId="12977" xr:uid="{00000000-0005-0000-0000-000024080000}"/>
    <cellStyle name="Normal 10 2 2 2 2 2 5 2" xfId="21015" xr:uid="{00000000-0005-0000-0000-000024080000}"/>
    <cellStyle name="Normal 10 2 2 2 2 2 6" xfId="6779" xr:uid="{00000000-0005-0000-0000-000020080000}"/>
    <cellStyle name="Normal 10 2 2 2 2 2 7" xfId="14859" xr:uid="{00000000-0005-0000-0000-000020080000}"/>
    <cellStyle name="Normal 10 2 2 2 2 3" xfId="2402" xr:uid="{00000000-0005-0000-0000-00006A050000}"/>
    <cellStyle name="Normal 10 2 2 2 2 3 2" xfId="4052" xr:uid="{00000000-0005-0000-0000-00006B050000}"/>
    <cellStyle name="Normal 10 2 2 2 2 3 2 2" xfId="10511" xr:uid="{00000000-0005-0000-0000-000026080000}"/>
    <cellStyle name="Normal 10 2 2 2 2 3 2 3" xfId="18589" xr:uid="{00000000-0005-0000-0000-000026080000}"/>
    <cellStyle name="Normal 10 2 2 2 2 3 3" xfId="5715" xr:uid="{00000000-0005-0000-0000-00006C050000}"/>
    <cellStyle name="Normal 10 2 2 2 2 3 3 2" xfId="12102" xr:uid="{00000000-0005-0000-0000-000027080000}"/>
    <cellStyle name="Normal 10 2 2 2 2 3 3 3" xfId="20180" xr:uid="{00000000-0005-0000-0000-000027080000}"/>
    <cellStyle name="Normal 10 2 2 2 2 3 4" xfId="8916" xr:uid="{00000000-0005-0000-0000-000028080000}"/>
    <cellStyle name="Normal 10 2 2 2 2 3 4 2" xfId="16994" xr:uid="{00000000-0005-0000-0000-000028080000}"/>
    <cellStyle name="Normal 10 2 2 2 2 3 5" xfId="7306" xr:uid="{00000000-0005-0000-0000-000025080000}"/>
    <cellStyle name="Normal 10 2 2 2 2 3 6" xfId="15386" xr:uid="{00000000-0005-0000-0000-000025080000}"/>
    <cellStyle name="Normal 10 2 2 2 2 4" xfId="2998" xr:uid="{00000000-0005-0000-0000-00006D050000}"/>
    <cellStyle name="Normal 10 2 2 2 2 4 2" xfId="9457" xr:uid="{00000000-0005-0000-0000-000029080000}"/>
    <cellStyle name="Normal 10 2 2 2 2 4 3" xfId="17535" xr:uid="{00000000-0005-0000-0000-000029080000}"/>
    <cellStyle name="Normal 10 2 2 2 2 5" xfId="4661" xr:uid="{00000000-0005-0000-0000-00006E050000}"/>
    <cellStyle name="Normal 10 2 2 2 2 5 2" xfId="11048" xr:uid="{00000000-0005-0000-0000-00002A080000}"/>
    <cellStyle name="Normal 10 2 2 2 2 5 3" xfId="19126" xr:uid="{00000000-0005-0000-0000-00002A080000}"/>
    <cellStyle name="Normal 10 2 2 2 2 6" xfId="7862" xr:uid="{00000000-0005-0000-0000-00002B080000}"/>
    <cellStyle name="Normal 10 2 2 2 2 6 2" xfId="15940" xr:uid="{00000000-0005-0000-0000-00002B080000}"/>
    <cellStyle name="Normal 10 2 2 2 2 7" xfId="12474" xr:uid="{00000000-0005-0000-0000-00002C080000}"/>
    <cellStyle name="Normal 10 2 2 2 2 7 2" xfId="20543" xr:uid="{00000000-0005-0000-0000-00002C080000}"/>
    <cellStyle name="Normal 10 2 2 2 2 8" xfId="6252" xr:uid="{00000000-0005-0000-0000-00001F080000}"/>
    <cellStyle name="Normal 10 2 2 2 2 9" xfId="14332" xr:uid="{00000000-0005-0000-0000-00001F080000}"/>
    <cellStyle name="Normal 10 2 2 2 3" xfId="1800" xr:uid="{00000000-0005-0000-0000-00006F050000}"/>
    <cellStyle name="Normal 10 2 2 2 3 2" xfId="3450" xr:uid="{00000000-0005-0000-0000-000070050000}"/>
    <cellStyle name="Normal 10 2 2 2 3 2 2" xfId="9909" xr:uid="{00000000-0005-0000-0000-00002E080000}"/>
    <cellStyle name="Normal 10 2 2 2 3 2 3" xfId="17987" xr:uid="{00000000-0005-0000-0000-00002E080000}"/>
    <cellStyle name="Normal 10 2 2 2 3 3" xfId="5113" xr:uid="{00000000-0005-0000-0000-000071050000}"/>
    <cellStyle name="Normal 10 2 2 2 3 3 2" xfId="11500" xr:uid="{00000000-0005-0000-0000-00002F080000}"/>
    <cellStyle name="Normal 10 2 2 2 3 3 3" xfId="19578" xr:uid="{00000000-0005-0000-0000-00002F080000}"/>
    <cellStyle name="Normal 10 2 2 2 3 4" xfId="8314" xr:uid="{00000000-0005-0000-0000-000030080000}"/>
    <cellStyle name="Normal 10 2 2 2 3 4 2" xfId="16392" xr:uid="{00000000-0005-0000-0000-000030080000}"/>
    <cellStyle name="Normal 10 2 2 2 3 5" xfId="12978" xr:uid="{00000000-0005-0000-0000-000031080000}"/>
    <cellStyle name="Normal 10 2 2 2 3 5 2" xfId="21016" xr:uid="{00000000-0005-0000-0000-000031080000}"/>
    <cellStyle name="Normal 10 2 2 2 3 6" xfId="6704" xr:uid="{00000000-0005-0000-0000-00002D080000}"/>
    <cellStyle name="Normal 10 2 2 2 3 7" xfId="14784" xr:uid="{00000000-0005-0000-0000-00002D080000}"/>
    <cellStyle name="Normal 10 2 2 2 4" xfId="2327" xr:uid="{00000000-0005-0000-0000-000072050000}"/>
    <cellStyle name="Normal 10 2 2 2 4 2" xfId="3977" xr:uid="{00000000-0005-0000-0000-000073050000}"/>
    <cellStyle name="Normal 10 2 2 2 4 2 2" xfId="10436" xr:uid="{00000000-0005-0000-0000-000033080000}"/>
    <cellStyle name="Normal 10 2 2 2 4 2 3" xfId="18514" xr:uid="{00000000-0005-0000-0000-000033080000}"/>
    <cellStyle name="Normal 10 2 2 2 4 3" xfId="5640" xr:uid="{00000000-0005-0000-0000-000074050000}"/>
    <cellStyle name="Normal 10 2 2 2 4 3 2" xfId="12027" xr:uid="{00000000-0005-0000-0000-000034080000}"/>
    <cellStyle name="Normal 10 2 2 2 4 3 3" xfId="20105" xr:uid="{00000000-0005-0000-0000-000034080000}"/>
    <cellStyle name="Normal 10 2 2 2 4 4" xfId="8841" xr:uid="{00000000-0005-0000-0000-000035080000}"/>
    <cellStyle name="Normal 10 2 2 2 4 4 2" xfId="16919" xr:uid="{00000000-0005-0000-0000-000035080000}"/>
    <cellStyle name="Normal 10 2 2 2 4 5" xfId="12976" xr:uid="{00000000-0005-0000-0000-000036080000}"/>
    <cellStyle name="Normal 10 2 2 2 4 5 2" xfId="21014" xr:uid="{00000000-0005-0000-0000-000036080000}"/>
    <cellStyle name="Normal 10 2 2 2 4 6" xfId="7231" xr:uid="{00000000-0005-0000-0000-000032080000}"/>
    <cellStyle name="Normal 10 2 2 2 4 7" xfId="15311" xr:uid="{00000000-0005-0000-0000-000032080000}"/>
    <cellStyle name="Normal 10 2 2 2 5" xfId="2893" xr:uid="{00000000-0005-0000-0000-000075050000}"/>
    <cellStyle name="Normal 10 2 2 2 5 2" xfId="9382" xr:uid="{00000000-0005-0000-0000-000037080000}"/>
    <cellStyle name="Normal 10 2 2 2 5 3" xfId="17460" xr:uid="{00000000-0005-0000-0000-000037080000}"/>
    <cellStyle name="Normal 10 2 2 2 6" xfId="4586" xr:uid="{00000000-0005-0000-0000-000076050000}"/>
    <cellStyle name="Normal 10 2 2 2 6 2" xfId="10973" xr:uid="{00000000-0005-0000-0000-000038080000}"/>
    <cellStyle name="Normal 10 2 2 2 6 3" xfId="19051" xr:uid="{00000000-0005-0000-0000-000038080000}"/>
    <cellStyle name="Normal 10 2 2 2 7" xfId="7787" xr:uid="{00000000-0005-0000-0000-000039080000}"/>
    <cellStyle name="Normal 10 2 2 2 7 2" xfId="15865" xr:uid="{00000000-0005-0000-0000-000039080000}"/>
    <cellStyle name="Normal 10 2 2 2 8" xfId="12420" xr:uid="{00000000-0005-0000-0000-00003A080000}"/>
    <cellStyle name="Normal 10 2 2 2 8 2" xfId="20491" xr:uid="{00000000-0005-0000-0000-00003A080000}"/>
    <cellStyle name="Normal 10 2 2 2 9" xfId="6177" xr:uid="{00000000-0005-0000-0000-00001E080000}"/>
    <cellStyle name="Normal 10 2 2 3" xfId="1610" xr:uid="{00000000-0005-0000-0000-000077050000}"/>
    <cellStyle name="Normal 10 2 2 3 2" xfId="3259" xr:uid="{00000000-0005-0000-0000-000078050000}"/>
    <cellStyle name="Normal 10 2 2 3 2 2" xfId="12979" xr:uid="{00000000-0005-0000-0000-00003D080000}"/>
    <cellStyle name="Normal 10 2 2 3 2 2 2" xfId="21017" xr:uid="{00000000-0005-0000-0000-00003D080000}"/>
    <cellStyle name="Normal 10 2 2 3 2 3" xfId="9718" xr:uid="{00000000-0005-0000-0000-00003C080000}"/>
    <cellStyle name="Normal 10 2 2 3 2 4" xfId="17796" xr:uid="{00000000-0005-0000-0000-00003C080000}"/>
    <cellStyle name="Normal 10 2 2 3 3" xfId="4922" xr:uid="{00000000-0005-0000-0000-000079050000}"/>
    <cellStyle name="Normal 10 2 2 3 3 2" xfId="11309" xr:uid="{00000000-0005-0000-0000-00003E080000}"/>
    <cellStyle name="Normal 10 2 2 3 3 3" xfId="19387" xr:uid="{00000000-0005-0000-0000-00003E080000}"/>
    <cellStyle name="Normal 10 2 2 3 4" xfId="8123" xr:uid="{00000000-0005-0000-0000-00003F080000}"/>
    <cellStyle name="Normal 10 2 2 3 4 2" xfId="16201" xr:uid="{00000000-0005-0000-0000-00003F080000}"/>
    <cellStyle name="Normal 10 2 2 3 5" xfId="12473" xr:uid="{00000000-0005-0000-0000-000040080000}"/>
    <cellStyle name="Normal 10 2 2 3 5 2" xfId="20542" xr:uid="{00000000-0005-0000-0000-000040080000}"/>
    <cellStyle name="Normal 10 2 2 3 6" xfId="6513" xr:uid="{00000000-0005-0000-0000-00003B080000}"/>
    <cellStyle name="Normal 10 2 2 3 7" xfId="14593" xr:uid="{00000000-0005-0000-0000-00003B080000}"/>
    <cellStyle name="Normal 10 2 2 4" xfId="2136" xr:uid="{00000000-0005-0000-0000-00007A050000}"/>
    <cellStyle name="Normal 10 2 2 4 2" xfId="3786" xr:uid="{00000000-0005-0000-0000-00007B050000}"/>
    <cellStyle name="Normal 10 2 2 4 2 2" xfId="10245" xr:uid="{00000000-0005-0000-0000-000042080000}"/>
    <cellStyle name="Normal 10 2 2 4 2 3" xfId="18323" xr:uid="{00000000-0005-0000-0000-000042080000}"/>
    <cellStyle name="Normal 10 2 2 4 3" xfId="5449" xr:uid="{00000000-0005-0000-0000-00007C050000}"/>
    <cellStyle name="Normal 10 2 2 4 3 2" xfId="11836" xr:uid="{00000000-0005-0000-0000-000043080000}"/>
    <cellStyle name="Normal 10 2 2 4 3 3" xfId="19914" xr:uid="{00000000-0005-0000-0000-000043080000}"/>
    <cellStyle name="Normal 10 2 2 4 4" xfId="8650" xr:uid="{00000000-0005-0000-0000-000044080000}"/>
    <cellStyle name="Normal 10 2 2 4 4 2" xfId="16728" xr:uid="{00000000-0005-0000-0000-000044080000}"/>
    <cellStyle name="Normal 10 2 2 4 5" xfId="12980" xr:uid="{00000000-0005-0000-0000-000045080000}"/>
    <cellStyle name="Normal 10 2 2 4 5 2" xfId="21018" xr:uid="{00000000-0005-0000-0000-000045080000}"/>
    <cellStyle name="Normal 10 2 2 4 6" xfId="7040" xr:uid="{00000000-0005-0000-0000-000041080000}"/>
    <cellStyle name="Normal 10 2 2 4 7" xfId="15120" xr:uid="{00000000-0005-0000-0000-000041080000}"/>
    <cellStyle name="Normal 10 2 2 5" xfId="2472" xr:uid="{00000000-0005-0000-0000-00007D050000}"/>
    <cellStyle name="Normal 10 2 2 5 2" xfId="12975" xr:uid="{00000000-0005-0000-0000-000047080000}"/>
    <cellStyle name="Normal 10 2 2 5 2 2" xfId="21013" xr:uid="{00000000-0005-0000-0000-000047080000}"/>
    <cellStyle name="Normal 10 2 2 5 3" xfId="8985" xr:uid="{00000000-0005-0000-0000-000046080000}"/>
    <cellStyle name="Normal 10 2 2 5 4" xfId="17063" xr:uid="{00000000-0005-0000-0000-000046080000}"/>
    <cellStyle name="Normal 10 2 2 6" xfId="4395" xr:uid="{00000000-0005-0000-0000-00007E050000}"/>
    <cellStyle name="Normal 10 2 2 6 2" xfId="10782" xr:uid="{00000000-0005-0000-0000-000048080000}"/>
    <cellStyle name="Normal 10 2 2 6 3" xfId="18860" xr:uid="{00000000-0005-0000-0000-000048080000}"/>
    <cellStyle name="Normal 10 2 2 7" xfId="7596" xr:uid="{00000000-0005-0000-0000-000049080000}"/>
    <cellStyle name="Normal 10 2 2 7 2" xfId="15674" xr:uid="{00000000-0005-0000-0000-000049080000}"/>
    <cellStyle name="Normal 10 2 2 8" xfId="12175" xr:uid="{00000000-0005-0000-0000-00004A080000}"/>
    <cellStyle name="Normal 10 2 2 8 2" xfId="20250" xr:uid="{00000000-0005-0000-0000-00004A080000}"/>
    <cellStyle name="Normal 10 2 2 9" xfId="13569" xr:uid="{00000000-0005-0000-0000-00004B080000}"/>
    <cellStyle name="Normal 10 2 2 9 2" xfId="21566" xr:uid="{00000000-0005-0000-0000-00004B080000}"/>
    <cellStyle name="Normal 10 2 3" xfId="434" xr:uid="{00000000-0005-0000-0000-0000B2010000}"/>
    <cellStyle name="Normal 10 2 3 10" xfId="14099" xr:uid="{00000000-0005-0000-0000-00004C080000}"/>
    <cellStyle name="Normal 10 2 3 2" xfId="1642" xr:uid="{00000000-0005-0000-0000-000080050000}"/>
    <cellStyle name="Normal 10 2 3 2 2" xfId="3292" xr:uid="{00000000-0005-0000-0000-000081050000}"/>
    <cellStyle name="Normal 10 2 3 2 2 2" xfId="12982" xr:uid="{00000000-0005-0000-0000-00004F080000}"/>
    <cellStyle name="Normal 10 2 3 2 2 2 2" xfId="21020" xr:uid="{00000000-0005-0000-0000-00004F080000}"/>
    <cellStyle name="Normal 10 2 3 2 2 3" xfId="9751" xr:uid="{00000000-0005-0000-0000-00004E080000}"/>
    <cellStyle name="Normal 10 2 3 2 2 4" xfId="17829" xr:uid="{00000000-0005-0000-0000-00004E080000}"/>
    <cellStyle name="Normal 10 2 3 2 3" xfId="4955" xr:uid="{00000000-0005-0000-0000-000082050000}"/>
    <cellStyle name="Normal 10 2 3 2 3 2" xfId="11342" xr:uid="{00000000-0005-0000-0000-000050080000}"/>
    <cellStyle name="Normal 10 2 3 2 3 3" xfId="19420" xr:uid="{00000000-0005-0000-0000-000050080000}"/>
    <cellStyle name="Normal 10 2 3 2 4" xfId="8156" xr:uid="{00000000-0005-0000-0000-000051080000}"/>
    <cellStyle name="Normal 10 2 3 2 4 2" xfId="16234" xr:uid="{00000000-0005-0000-0000-000051080000}"/>
    <cellStyle name="Normal 10 2 3 2 5" xfId="12475" xr:uid="{00000000-0005-0000-0000-000052080000}"/>
    <cellStyle name="Normal 10 2 3 2 5 2" xfId="20544" xr:uid="{00000000-0005-0000-0000-000052080000}"/>
    <cellStyle name="Normal 10 2 3 2 6" xfId="6546" xr:uid="{00000000-0005-0000-0000-00004D080000}"/>
    <cellStyle name="Normal 10 2 3 2 7" xfId="14626" xr:uid="{00000000-0005-0000-0000-00004D080000}"/>
    <cellStyle name="Normal 10 2 3 3" xfId="2169" xr:uid="{00000000-0005-0000-0000-000083050000}"/>
    <cellStyle name="Normal 10 2 3 3 2" xfId="3819" xr:uid="{00000000-0005-0000-0000-000084050000}"/>
    <cellStyle name="Normal 10 2 3 3 2 2" xfId="10278" xr:uid="{00000000-0005-0000-0000-000054080000}"/>
    <cellStyle name="Normal 10 2 3 3 2 3" xfId="18356" xr:uid="{00000000-0005-0000-0000-000054080000}"/>
    <cellStyle name="Normal 10 2 3 3 3" xfId="5482" xr:uid="{00000000-0005-0000-0000-000085050000}"/>
    <cellStyle name="Normal 10 2 3 3 3 2" xfId="11869" xr:uid="{00000000-0005-0000-0000-000055080000}"/>
    <cellStyle name="Normal 10 2 3 3 3 3" xfId="19947" xr:uid="{00000000-0005-0000-0000-000055080000}"/>
    <cellStyle name="Normal 10 2 3 3 4" xfId="8683" xr:uid="{00000000-0005-0000-0000-000056080000}"/>
    <cellStyle name="Normal 10 2 3 3 4 2" xfId="16761" xr:uid="{00000000-0005-0000-0000-000056080000}"/>
    <cellStyle name="Normal 10 2 3 3 5" xfId="12983" xr:uid="{00000000-0005-0000-0000-000057080000}"/>
    <cellStyle name="Normal 10 2 3 3 5 2" xfId="21021" xr:uid="{00000000-0005-0000-0000-000057080000}"/>
    <cellStyle name="Normal 10 2 3 3 6" xfId="7073" xr:uid="{00000000-0005-0000-0000-000053080000}"/>
    <cellStyle name="Normal 10 2 3 3 7" xfId="15153" xr:uid="{00000000-0005-0000-0000-000053080000}"/>
    <cellStyle name="Normal 10 2 3 4" xfId="2473" xr:uid="{00000000-0005-0000-0000-000086050000}"/>
    <cellStyle name="Normal 10 2 3 4 2" xfId="12981" xr:uid="{00000000-0005-0000-0000-000059080000}"/>
    <cellStyle name="Normal 10 2 3 4 2 2" xfId="21019" xr:uid="{00000000-0005-0000-0000-000059080000}"/>
    <cellStyle name="Normal 10 2 3 4 3" xfId="8986" xr:uid="{00000000-0005-0000-0000-000058080000}"/>
    <cellStyle name="Normal 10 2 3 4 4" xfId="17064" xr:uid="{00000000-0005-0000-0000-000058080000}"/>
    <cellStyle name="Normal 10 2 3 5" xfId="4428" xr:uid="{00000000-0005-0000-0000-000087050000}"/>
    <cellStyle name="Normal 10 2 3 5 2" xfId="10815" xr:uid="{00000000-0005-0000-0000-00005A080000}"/>
    <cellStyle name="Normal 10 2 3 5 3" xfId="18893" xr:uid="{00000000-0005-0000-0000-00005A080000}"/>
    <cellStyle name="Normal 10 2 3 6" xfId="7629" xr:uid="{00000000-0005-0000-0000-00005B080000}"/>
    <cellStyle name="Normal 10 2 3 6 2" xfId="15707" xr:uid="{00000000-0005-0000-0000-00005B080000}"/>
    <cellStyle name="Normal 10 2 3 7" xfId="12176" xr:uid="{00000000-0005-0000-0000-00005C080000}"/>
    <cellStyle name="Normal 10 2 3 7 2" xfId="20251" xr:uid="{00000000-0005-0000-0000-00005C080000}"/>
    <cellStyle name="Normal 10 2 3 8" xfId="13570" xr:uid="{00000000-0005-0000-0000-00005D080000}"/>
    <cellStyle name="Normal 10 2 3 8 2" xfId="21567" xr:uid="{00000000-0005-0000-0000-00005D080000}"/>
    <cellStyle name="Normal 10 2 3 9" xfId="6019" xr:uid="{00000000-0005-0000-0000-00004C080000}"/>
    <cellStyle name="Normal 10 2 4" xfId="1394" xr:uid="{00000000-0005-0000-0000-000088050000}"/>
    <cellStyle name="Normal 10 2 4 2" xfId="3043" xr:uid="{00000000-0005-0000-0000-000089050000}"/>
    <cellStyle name="Normal 10 2 4 2 2" xfId="12984" xr:uid="{00000000-0005-0000-0000-000060080000}"/>
    <cellStyle name="Normal 10 2 4 2 2 2" xfId="21022" xr:uid="{00000000-0005-0000-0000-000060080000}"/>
    <cellStyle name="Normal 10 2 4 2 3" xfId="9502" xr:uid="{00000000-0005-0000-0000-00005F080000}"/>
    <cellStyle name="Normal 10 2 4 2 4" xfId="17580" xr:uid="{00000000-0005-0000-0000-00005F080000}"/>
    <cellStyle name="Normal 10 2 4 3" xfId="4706" xr:uid="{00000000-0005-0000-0000-00008A050000}"/>
    <cellStyle name="Normal 10 2 4 3 2" xfId="11093" xr:uid="{00000000-0005-0000-0000-000061080000}"/>
    <cellStyle name="Normal 10 2 4 3 3" xfId="19171" xr:uid="{00000000-0005-0000-0000-000061080000}"/>
    <cellStyle name="Normal 10 2 4 4" xfId="7907" xr:uid="{00000000-0005-0000-0000-000062080000}"/>
    <cellStyle name="Normal 10 2 4 4 2" xfId="15985" xr:uid="{00000000-0005-0000-0000-000062080000}"/>
    <cellStyle name="Normal 10 2 4 5" xfId="12472" xr:uid="{00000000-0005-0000-0000-000063080000}"/>
    <cellStyle name="Normal 10 2 4 5 2" xfId="20541" xr:uid="{00000000-0005-0000-0000-000063080000}"/>
    <cellStyle name="Normal 10 2 4 6" xfId="6297" xr:uid="{00000000-0005-0000-0000-00005E080000}"/>
    <cellStyle name="Normal 10 2 4 7" xfId="14377" xr:uid="{00000000-0005-0000-0000-00005E080000}"/>
    <cellStyle name="Normal 10 2 5" xfId="1920" xr:uid="{00000000-0005-0000-0000-00008B050000}"/>
    <cellStyle name="Normal 10 2 5 2" xfId="3570" xr:uid="{00000000-0005-0000-0000-00008C050000}"/>
    <cellStyle name="Normal 10 2 5 2 2" xfId="10029" xr:uid="{00000000-0005-0000-0000-000065080000}"/>
    <cellStyle name="Normal 10 2 5 2 3" xfId="18107" xr:uid="{00000000-0005-0000-0000-000065080000}"/>
    <cellStyle name="Normal 10 2 5 3" xfId="5233" xr:uid="{00000000-0005-0000-0000-00008D050000}"/>
    <cellStyle name="Normal 10 2 5 3 2" xfId="11620" xr:uid="{00000000-0005-0000-0000-000066080000}"/>
    <cellStyle name="Normal 10 2 5 3 3" xfId="19698" xr:uid="{00000000-0005-0000-0000-000066080000}"/>
    <cellStyle name="Normal 10 2 5 4" xfId="8434" xr:uid="{00000000-0005-0000-0000-000067080000}"/>
    <cellStyle name="Normal 10 2 5 4 2" xfId="16512" xr:uid="{00000000-0005-0000-0000-000067080000}"/>
    <cellStyle name="Normal 10 2 5 5" xfId="12985" xr:uid="{00000000-0005-0000-0000-000068080000}"/>
    <cellStyle name="Normal 10 2 5 5 2" xfId="21023" xr:uid="{00000000-0005-0000-0000-000068080000}"/>
    <cellStyle name="Normal 10 2 5 6" xfId="6824" xr:uid="{00000000-0005-0000-0000-000064080000}"/>
    <cellStyle name="Normal 10 2 5 7" xfId="14904" xr:uid="{00000000-0005-0000-0000-000064080000}"/>
    <cellStyle name="Normal 10 2 6" xfId="2471" xr:uid="{00000000-0005-0000-0000-00008E050000}"/>
    <cellStyle name="Normal 10 2 6 2" xfId="12699" xr:uid="{00000000-0005-0000-0000-00006A080000}"/>
    <cellStyle name="Normal 10 2 6 2 2" xfId="20763" xr:uid="{00000000-0005-0000-0000-00006A080000}"/>
    <cellStyle name="Normal 10 2 6 3" xfId="8984" xr:uid="{00000000-0005-0000-0000-000069080000}"/>
    <cellStyle name="Normal 10 2 6 4" xfId="17062" xr:uid="{00000000-0005-0000-0000-000069080000}"/>
    <cellStyle name="Normal 10 2 7" xfId="4179" xr:uid="{00000000-0005-0000-0000-00008F050000}"/>
    <cellStyle name="Normal 10 2 7 2" xfId="10566" xr:uid="{00000000-0005-0000-0000-00006B080000}"/>
    <cellStyle name="Normal 10 2 7 3" xfId="18644" xr:uid="{00000000-0005-0000-0000-00006B080000}"/>
    <cellStyle name="Normal 10 2 8" xfId="7380" xr:uid="{00000000-0005-0000-0000-00006C080000}"/>
    <cellStyle name="Normal 10 2 8 2" xfId="15458" xr:uid="{00000000-0005-0000-0000-00006C080000}"/>
    <cellStyle name="Normal 10 2 9" xfId="12174" xr:uid="{00000000-0005-0000-0000-00006D080000}"/>
    <cellStyle name="Normal 10 2 9 2" xfId="20249" xr:uid="{00000000-0005-0000-0000-00006D080000}"/>
    <cellStyle name="Normal 10 3" xfId="435" xr:uid="{00000000-0005-0000-0000-0000B3010000}"/>
    <cellStyle name="Normal 10 3 10" xfId="13571" xr:uid="{00000000-0005-0000-0000-00006F080000}"/>
    <cellStyle name="Normal 10 3 10 2" xfId="21568" xr:uid="{00000000-0005-0000-0000-00006F080000}"/>
    <cellStyle name="Normal 10 3 11" xfId="5771" xr:uid="{00000000-0005-0000-0000-00006E080000}"/>
    <cellStyle name="Normal 10 3 12" xfId="13851" xr:uid="{00000000-0005-0000-0000-00006E080000}"/>
    <cellStyle name="Normal 10 3 2" xfId="436" xr:uid="{00000000-0005-0000-0000-0000B4010000}"/>
    <cellStyle name="Normal 10 3 2 10" xfId="5972" xr:uid="{00000000-0005-0000-0000-000070080000}"/>
    <cellStyle name="Normal 10 3 2 11" xfId="14052" xr:uid="{00000000-0005-0000-0000-000070080000}"/>
    <cellStyle name="Normal 10 3 2 2" xfId="1143" xr:uid="{00000000-0005-0000-0000-000092050000}"/>
    <cellStyle name="Normal 10 3 2 2 2" xfId="1801" xr:uid="{00000000-0005-0000-0000-000093050000}"/>
    <cellStyle name="Normal 10 3 2 2 2 2" xfId="3451" xr:uid="{00000000-0005-0000-0000-000094050000}"/>
    <cellStyle name="Normal 10 3 2 2 2 2 2" xfId="9910" xr:uid="{00000000-0005-0000-0000-000073080000}"/>
    <cellStyle name="Normal 10 3 2 2 2 2 3" xfId="17988" xr:uid="{00000000-0005-0000-0000-000073080000}"/>
    <cellStyle name="Normal 10 3 2 2 2 3" xfId="5114" xr:uid="{00000000-0005-0000-0000-000095050000}"/>
    <cellStyle name="Normal 10 3 2 2 2 3 2" xfId="11501" xr:uid="{00000000-0005-0000-0000-000074080000}"/>
    <cellStyle name="Normal 10 3 2 2 2 3 3" xfId="19579" xr:uid="{00000000-0005-0000-0000-000074080000}"/>
    <cellStyle name="Normal 10 3 2 2 2 4" xfId="8315" xr:uid="{00000000-0005-0000-0000-000075080000}"/>
    <cellStyle name="Normal 10 3 2 2 2 4 2" xfId="16393" xr:uid="{00000000-0005-0000-0000-000075080000}"/>
    <cellStyle name="Normal 10 3 2 2 2 5" xfId="12987" xr:uid="{00000000-0005-0000-0000-000076080000}"/>
    <cellStyle name="Normal 10 3 2 2 2 5 2" xfId="21025" xr:uid="{00000000-0005-0000-0000-000076080000}"/>
    <cellStyle name="Normal 10 3 2 2 2 6" xfId="6705" xr:uid="{00000000-0005-0000-0000-000072080000}"/>
    <cellStyle name="Normal 10 3 2 2 2 7" xfId="14785" xr:uid="{00000000-0005-0000-0000-000072080000}"/>
    <cellStyle name="Normal 10 3 2 2 3" xfId="2328" xr:uid="{00000000-0005-0000-0000-000096050000}"/>
    <cellStyle name="Normal 10 3 2 2 3 2" xfId="3978" xr:uid="{00000000-0005-0000-0000-000097050000}"/>
    <cellStyle name="Normal 10 3 2 2 3 2 2" xfId="10437" xr:uid="{00000000-0005-0000-0000-000078080000}"/>
    <cellStyle name="Normal 10 3 2 2 3 2 3" xfId="18515" xr:uid="{00000000-0005-0000-0000-000078080000}"/>
    <cellStyle name="Normal 10 3 2 2 3 3" xfId="5641" xr:uid="{00000000-0005-0000-0000-000098050000}"/>
    <cellStyle name="Normal 10 3 2 2 3 3 2" xfId="12028" xr:uid="{00000000-0005-0000-0000-000079080000}"/>
    <cellStyle name="Normal 10 3 2 2 3 3 3" xfId="20106" xr:uid="{00000000-0005-0000-0000-000079080000}"/>
    <cellStyle name="Normal 10 3 2 2 3 4" xfId="8842" xr:uid="{00000000-0005-0000-0000-00007A080000}"/>
    <cellStyle name="Normal 10 3 2 2 3 4 2" xfId="16920" xr:uid="{00000000-0005-0000-0000-00007A080000}"/>
    <cellStyle name="Normal 10 3 2 2 3 5" xfId="7232" xr:uid="{00000000-0005-0000-0000-000077080000}"/>
    <cellStyle name="Normal 10 3 2 2 3 6" xfId="15312" xr:uid="{00000000-0005-0000-0000-000077080000}"/>
    <cellStyle name="Normal 10 3 2 2 4" xfId="2894" xr:uid="{00000000-0005-0000-0000-000099050000}"/>
    <cellStyle name="Normal 10 3 2 2 4 2" xfId="9383" xr:uid="{00000000-0005-0000-0000-00007B080000}"/>
    <cellStyle name="Normal 10 3 2 2 4 3" xfId="17461" xr:uid="{00000000-0005-0000-0000-00007B080000}"/>
    <cellStyle name="Normal 10 3 2 2 5" xfId="4587" xr:uid="{00000000-0005-0000-0000-00009A050000}"/>
    <cellStyle name="Normal 10 3 2 2 5 2" xfId="10974" xr:uid="{00000000-0005-0000-0000-00007C080000}"/>
    <cellStyle name="Normal 10 3 2 2 5 3" xfId="19052" xr:uid="{00000000-0005-0000-0000-00007C080000}"/>
    <cellStyle name="Normal 10 3 2 2 6" xfId="7788" xr:uid="{00000000-0005-0000-0000-00007D080000}"/>
    <cellStyle name="Normal 10 3 2 2 6 2" xfId="15866" xr:uid="{00000000-0005-0000-0000-00007D080000}"/>
    <cellStyle name="Normal 10 3 2 2 7" xfId="12477" xr:uid="{00000000-0005-0000-0000-00007E080000}"/>
    <cellStyle name="Normal 10 3 2 2 7 2" xfId="20546" xr:uid="{00000000-0005-0000-0000-00007E080000}"/>
    <cellStyle name="Normal 10 3 2 2 8" xfId="6178" xr:uid="{00000000-0005-0000-0000-000071080000}"/>
    <cellStyle name="Normal 10 3 2 2 9" xfId="14258" xr:uid="{00000000-0005-0000-0000-000071080000}"/>
    <cellStyle name="Normal 10 3 2 3" xfId="1596" xr:uid="{00000000-0005-0000-0000-00009B050000}"/>
    <cellStyle name="Normal 10 3 2 3 2" xfId="3245" xr:uid="{00000000-0005-0000-0000-00009C050000}"/>
    <cellStyle name="Normal 10 3 2 3 2 2" xfId="9704" xr:uid="{00000000-0005-0000-0000-000080080000}"/>
    <cellStyle name="Normal 10 3 2 3 2 3" xfId="17782" xr:uid="{00000000-0005-0000-0000-000080080000}"/>
    <cellStyle name="Normal 10 3 2 3 3" xfId="4908" xr:uid="{00000000-0005-0000-0000-00009D050000}"/>
    <cellStyle name="Normal 10 3 2 3 3 2" xfId="11295" xr:uid="{00000000-0005-0000-0000-000081080000}"/>
    <cellStyle name="Normal 10 3 2 3 3 3" xfId="19373" xr:uid="{00000000-0005-0000-0000-000081080000}"/>
    <cellStyle name="Normal 10 3 2 3 4" xfId="8109" xr:uid="{00000000-0005-0000-0000-000082080000}"/>
    <cellStyle name="Normal 10 3 2 3 4 2" xfId="16187" xr:uid="{00000000-0005-0000-0000-000082080000}"/>
    <cellStyle name="Normal 10 3 2 3 5" xfId="12988" xr:uid="{00000000-0005-0000-0000-000083080000}"/>
    <cellStyle name="Normal 10 3 2 3 5 2" xfId="21026" xr:uid="{00000000-0005-0000-0000-000083080000}"/>
    <cellStyle name="Normal 10 3 2 3 6" xfId="6499" xr:uid="{00000000-0005-0000-0000-00007F080000}"/>
    <cellStyle name="Normal 10 3 2 3 7" xfId="14579" xr:uid="{00000000-0005-0000-0000-00007F080000}"/>
    <cellStyle name="Normal 10 3 2 4" xfId="2122" xr:uid="{00000000-0005-0000-0000-00009E050000}"/>
    <cellStyle name="Normal 10 3 2 4 2" xfId="3772" xr:uid="{00000000-0005-0000-0000-00009F050000}"/>
    <cellStyle name="Normal 10 3 2 4 2 2" xfId="10231" xr:uid="{00000000-0005-0000-0000-000085080000}"/>
    <cellStyle name="Normal 10 3 2 4 2 3" xfId="18309" xr:uid="{00000000-0005-0000-0000-000085080000}"/>
    <cellStyle name="Normal 10 3 2 4 3" xfId="5435" xr:uid="{00000000-0005-0000-0000-0000A0050000}"/>
    <cellStyle name="Normal 10 3 2 4 3 2" xfId="11822" xr:uid="{00000000-0005-0000-0000-000086080000}"/>
    <cellStyle name="Normal 10 3 2 4 3 3" xfId="19900" xr:uid="{00000000-0005-0000-0000-000086080000}"/>
    <cellStyle name="Normal 10 3 2 4 4" xfId="8636" xr:uid="{00000000-0005-0000-0000-000087080000}"/>
    <cellStyle name="Normal 10 3 2 4 4 2" xfId="16714" xr:uid="{00000000-0005-0000-0000-000087080000}"/>
    <cellStyle name="Normal 10 3 2 4 5" xfId="12986" xr:uid="{00000000-0005-0000-0000-000088080000}"/>
    <cellStyle name="Normal 10 3 2 4 5 2" xfId="21024" xr:uid="{00000000-0005-0000-0000-000088080000}"/>
    <cellStyle name="Normal 10 3 2 4 6" xfId="7026" xr:uid="{00000000-0005-0000-0000-000084080000}"/>
    <cellStyle name="Normal 10 3 2 4 7" xfId="15106" xr:uid="{00000000-0005-0000-0000-000084080000}"/>
    <cellStyle name="Normal 10 3 2 5" xfId="2475" xr:uid="{00000000-0005-0000-0000-0000A1050000}"/>
    <cellStyle name="Normal 10 3 2 5 2" xfId="8988" xr:uid="{00000000-0005-0000-0000-000089080000}"/>
    <cellStyle name="Normal 10 3 2 5 3" xfId="17066" xr:uid="{00000000-0005-0000-0000-000089080000}"/>
    <cellStyle name="Normal 10 3 2 6" xfId="4381" xr:uid="{00000000-0005-0000-0000-0000A2050000}"/>
    <cellStyle name="Normal 10 3 2 6 2" xfId="10768" xr:uid="{00000000-0005-0000-0000-00008A080000}"/>
    <cellStyle name="Normal 10 3 2 6 3" xfId="18846" xr:uid="{00000000-0005-0000-0000-00008A080000}"/>
    <cellStyle name="Normal 10 3 2 7" xfId="7582" xr:uid="{00000000-0005-0000-0000-00008B080000}"/>
    <cellStyle name="Normal 10 3 2 7 2" xfId="15660" xr:uid="{00000000-0005-0000-0000-00008B080000}"/>
    <cellStyle name="Normal 10 3 2 8" xfId="12178" xr:uid="{00000000-0005-0000-0000-00008C080000}"/>
    <cellStyle name="Normal 10 3 2 8 2" xfId="20253" xr:uid="{00000000-0005-0000-0000-00008C080000}"/>
    <cellStyle name="Normal 10 3 2 9" xfId="13572" xr:uid="{00000000-0005-0000-0000-00008D080000}"/>
    <cellStyle name="Normal 10 3 2 9 2" xfId="21569" xr:uid="{00000000-0005-0000-0000-00008D080000}"/>
    <cellStyle name="Normal 10 3 3" xfId="997" xr:uid="{00000000-0005-0000-0000-0000A3050000}"/>
    <cellStyle name="Normal 10 3 3 2" xfId="1643" xr:uid="{00000000-0005-0000-0000-0000A4050000}"/>
    <cellStyle name="Normal 10 3 3 2 2" xfId="3293" xr:uid="{00000000-0005-0000-0000-0000A5050000}"/>
    <cellStyle name="Normal 10 3 3 2 2 2" xfId="12990" xr:uid="{00000000-0005-0000-0000-000091080000}"/>
    <cellStyle name="Normal 10 3 3 2 2 2 2" xfId="21028" xr:uid="{00000000-0005-0000-0000-000091080000}"/>
    <cellStyle name="Normal 10 3 3 2 2 3" xfId="9752" xr:uid="{00000000-0005-0000-0000-000090080000}"/>
    <cellStyle name="Normal 10 3 3 2 2 4" xfId="17830" xr:uid="{00000000-0005-0000-0000-000090080000}"/>
    <cellStyle name="Normal 10 3 3 2 3" xfId="4956" xr:uid="{00000000-0005-0000-0000-0000A6050000}"/>
    <cellStyle name="Normal 10 3 3 2 3 2" xfId="11343" xr:uid="{00000000-0005-0000-0000-000092080000}"/>
    <cellStyle name="Normal 10 3 3 2 3 3" xfId="19421" xr:uid="{00000000-0005-0000-0000-000092080000}"/>
    <cellStyle name="Normal 10 3 3 2 4" xfId="8157" xr:uid="{00000000-0005-0000-0000-000093080000}"/>
    <cellStyle name="Normal 10 3 3 2 4 2" xfId="16235" xr:uid="{00000000-0005-0000-0000-000093080000}"/>
    <cellStyle name="Normal 10 3 3 2 5" xfId="12478" xr:uid="{00000000-0005-0000-0000-000094080000}"/>
    <cellStyle name="Normal 10 3 3 2 5 2" xfId="20547" xr:uid="{00000000-0005-0000-0000-000094080000}"/>
    <cellStyle name="Normal 10 3 3 2 6" xfId="6547" xr:uid="{00000000-0005-0000-0000-00008F080000}"/>
    <cellStyle name="Normal 10 3 3 2 7" xfId="14627" xr:uid="{00000000-0005-0000-0000-00008F080000}"/>
    <cellStyle name="Normal 10 3 3 3" xfId="2170" xr:uid="{00000000-0005-0000-0000-0000A7050000}"/>
    <cellStyle name="Normal 10 3 3 3 2" xfId="3820" xr:uid="{00000000-0005-0000-0000-0000A8050000}"/>
    <cellStyle name="Normal 10 3 3 3 2 2" xfId="10279" xr:uid="{00000000-0005-0000-0000-000096080000}"/>
    <cellStyle name="Normal 10 3 3 3 2 3" xfId="18357" xr:uid="{00000000-0005-0000-0000-000096080000}"/>
    <cellStyle name="Normal 10 3 3 3 3" xfId="5483" xr:uid="{00000000-0005-0000-0000-0000A9050000}"/>
    <cellStyle name="Normal 10 3 3 3 3 2" xfId="11870" xr:uid="{00000000-0005-0000-0000-000097080000}"/>
    <cellStyle name="Normal 10 3 3 3 3 3" xfId="19948" xr:uid="{00000000-0005-0000-0000-000097080000}"/>
    <cellStyle name="Normal 10 3 3 3 4" xfId="8684" xr:uid="{00000000-0005-0000-0000-000098080000}"/>
    <cellStyle name="Normal 10 3 3 3 4 2" xfId="16762" xr:uid="{00000000-0005-0000-0000-000098080000}"/>
    <cellStyle name="Normal 10 3 3 3 5" xfId="12991" xr:uid="{00000000-0005-0000-0000-000099080000}"/>
    <cellStyle name="Normal 10 3 3 3 5 2" xfId="21029" xr:uid="{00000000-0005-0000-0000-000099080000}"/>
    <cellStyle name="Normal 10 3 3 3 6" xfId="7074" xr:uid="{00000000-0005-0000-0000-000095080000}"/>
    <cellStyle name="Normal 10 3 3 3 7" xfId="15154" xr:uid="{00000000-0005-0000-0000-000095080000}"/>
    <cellStyle name="Normal 10 3 3 4" xfId="2762" xr:uid="{00000000-0005-0000-0000-0000AA050000}"/>
    <cellStyle name="Normal 10 3 3 4 2" xfId="12989" xr:uid="{00000000-0005-0000-0000-00009B080000}"/>
    <cellStyle name="Normal 10 3 3 4 2 2" xfId="21027" xr:uid="{00000000-0005-0000-0000-00009B080000}"/>
    <cellStyle name="Normal 10 3 3 4 3" xfId="9251" xr:uid="{00000000-0005-0000-0000-00009A080000}"/>
    <cellStyle name="Normal 10 3 3 4 4" xfId="17329" xr:uid="{00000000-0005-0000-0000-00009A080000}"/>
    <cellStyle name="Normal 10 3 3 5" xfId="4429" xr:uid="{00000000-0005-0000-0000-0000AB050000}"/>
    <cellStyle name="Normal 10 3 3 5 2" xfId="10816" xr:uid="{00000000-0005-0000-0000-00009C080000}"/>
    <cellStyle name="Normal 10 3 3 5 3" xfId="18894" xr:uid="{00000000-0005-0000-0000-00009C080000}"/>
    <cellStyle name="Normal 10 3 3 6" xfId="7630" xr:uid="{00000000-0005-0000-0000-00009D080000}"/>
    <cellStyle name="Normal 10 3 3 6 2" xfId="15708" xr:uid="{00000000-0005-0000-0000-00009D080000}"/>
    <cellStyle name="Normal 10 3 3 7" xfId="12406" xr:uid="{00000000-0005-0000-0000-00009E080000}"/>
    <cellStyle name="Normal 10 3 3 7 2" xfId="20477" xr:uid="{00000000-0005-0000-0000-00009E080000}"/>
    <cellStyle name="Normal 10 3 3 8" xfId="6020" xr:uid="{00000000-0005-0000-0000-00008E080000}"/>
    <cellStyle name="Normal 10 3 3 9" xfId="14100" xr:uid="{00000000-0005-0000-0000-00008E080000}"/>
    <cellStyle name="Normal 10 3 4" xfId="1395" xr:uid="{00000000-0005-0000-0000-0000AC050000}"/>
    <cellStyle name="Normal 10 3 4 2" xfId="3044" xr:uid="{00000000-0005-0000-0000-0000AD050000}"/>
    <cellStyle name="Normal 10 3 4 2 2" xfId="12992" xr:uid="{00000000-0005-0000-0000-0000A1080000}"/>
    <cellStyle name="Normal 10 3 4 2 2 2" xfId="21030" xr:uid="{00000000-0005-0000-0000-0000A1080000}"/>
    <cellStyle name="Normal 10 3 4 2 3" xfId="9503" xr:uid="{00000000-0005-0000-0000-0000A0080000}"/>
    <cellStyle name="Normal 10 3 4 2 4" xfId="17581" xr:uid="{00000000-0005-0000-0000-0000A0080000}"/>
    <cellStyle name="Normal 10 3 4 3" xfId="4707" xr:uid="{00000000-0005-0000-0000-0000AE050000}"/>
    <cellStyle name="Normal 10 3 4 3 2" xfId="11094" xr:uid="{00000000-0005-0000-0000-0000A2080000}"/>
    <cellStyle name="Normal 10 3 4 3 3" xfId="19172" xr:uid="{00000000-0005-0000-0000-0000A2080000}"/>
    <cellStyle name="Normal 10 3 4 4" xfId="7908" xr:uid="{00000000-0005-0000-0000-0000A3080000}"/>
    <cellStyle name="Normal 10 3 4 4 2" xfId="15986" xr:uid="{00000000-0005-0000-0000-0000A3080000}"/>
    <cellStyle name="Normal 10 3 4 5" xfId="12476" xr:uid="{00000000-0005-0000-0000-0000A4080000}"/>
    <cellStyle name="Normal 10 3 4 5 2" xfId="20545" xr:uid="{00000000-0005-0000-0000-0000A4080000}"/>
    <cellStyle name="Normal 10 3 4 6" xfId="6298" xr:uid="{00000000-0005-0000-0000-00009F080000}"/>
    <cellStyle name="Normal 10 3 4 7" xfId="14378" xr:uid="{00000000-0005-0000-0000-00009F080000}"/>
    <cellStyle name="Normal 10 3 5" xfId="1921" xr:uid="{00000000-0005-0000-0000-0000AF050000}"/>
    <cellStyle name="Normal 10 3 5 2" xfId="3571" xr:uid="{00000000-0005-0000-0000-0000B0050000}"/>
    <cellStyle name="Normal 10 3 5 2 2" xfId="10030" xr:uid="{00000000-0005-0000-0000-0000A6080000}"/>
    <cellStyle name="Normal 10 3 5 2 3" xfId="18108" xr:uid="{00000000-0005-0000-0000-0000A6080000}"/>
    <cellStyle name="Normal 10 3 5 3" xfId="5234" xr:uid="{00000000-0005-0000-0000-0000B1050000}"/>
    <cellStyle name="Normal 10 3 5 3 2" xfId="11621" xr:uid="{00000000-0005-0000-0000-0000A7080000}"/>
    <cellStyle name="Normal 10 3 5 3 3" xfId="19699" xr:uid="{00000000-0005-0000-0000-0000A7080000}"/>
    <cellStyle name="Normal 10 3 5 4" xfId="8435" xr:uid="{00000000-0005-0000-0000-0000A8080000}"/>
    <cellStyle name="Normal 10 3 5 4 2" xfId="16513" xr:uid="{00000000-0005-0000-0000-0000A8080000}"/>
    <cellStyle name="Normal 10 3 5 5" xfId="12993" xr:uid="{00000000-0005-0000-0000-0000A9080000}"/>
    <cellStyle name="Normal 10 3 5 5 2" xfId="21031" xr:uid="{00000000-0005-0000-0000-0000A9080000}"/>
    <cellStyle name="Normal 10 3 5 6" xfId="6825" xr:uid="{00000000-0005-0000-0000-0000A5080000}"/>
    <cellStyle name="Normal 10 3 5 7" xfId="14905" xr:uid="{00000000-0005-0000-0000-0000A5080000}"/>
    <cellStyle name="Normal 10 3 6" xfId="2474" xr:uid="{00000000-0005-0000-0000-0000B2050000}"/>
    <cellStyle name="Normal 10 3 6 2" xfId="12700" xr:uid="{00000000-0005-0000-0000-0000AB080000}"/>
    <cellStyle name="Normal 10 3 6 2 2" xfId="20764" xr:uid="{00000000-0005-0000-0000-0000AB080000}"/>
    <cellStyle name="Normal 10 3 6 3" xfId="8987" xr:uid="{00000000-0005-0000-0000-0000AA080000}"/>
    <cellStyle name="Normal 10 3 6 4" xfId="17065" xr:uid="{00000000-0005-0000-0000-0000AA080000}"/>
    <cellStyle name="Normal 10 3 7" xfId="4180" xr:uid="{00000000-0005-0000-0000-0000B3050000}"/>
    <cellStyle name="Normal 10 3 7 2" xfId="10567" xr:uid="{00000000-0005-0000-0000-0000AC080000}"/>
    <cellStyle name="Normal 10 3 7 3" xfId="18645" xr:uid="{00000000-0005-0000-0000-0000AC080000}"/>
    <cellStyle name="Normal 10 3 8" xfId="7381" xr:uid="{00000000-0005-0000-0000-0000AD080000}"/>
    <cellStyle name="Normal 10 3 8 2" xfId="15459" xr:uid="{00000000-0005-0000-0000-0000AD080000}"/>
    <cellStyle name="Normal 10 3 9" xfId="12177" xr:uid="{00000000-0005-0000-0000-0000AE080000}"/>
    <cellStyle name="Normal 10 3 9 2" xfId="20252" xr:uid="{00000000-0005-0000-0000-0000AE080000}"/>
    <cellStyle name="Normal 10 4" xfId="437" xr:uid="{00000000-0005-0000-0000-0000B5010000}"/>
    <cellStyle name="Normal 10 4 10" xfId="13573" xr:uid="{00000000-0005-0000-0000-0000B0080000}"/>
    <cellStyle name="Normal 10 4 10 2" xfId="21570" xr:uid="{00000000-0005-0000-0000-0000B0080000}"/>
    <cellStyle name="Normal 10 4 11" xfId="5772" xr:uid="{00000000-0005-0000-0000-0000AF080000}"/>
    <cellStyle name="Normal 10 4 12" xfId="13852" xr:uid="{00000000-0005-0000-0000-0000AF080000}"/>
    <cellStyle name="Normal 10 4 2" xfId="438" xr:uid="{00000000-0005-0000-0000-0000B6010000}"/>
    <cellStyle name="Normal 10 4 2 10" xfId="5953" xr:uid="{00000000-0005-0000-0000-0000B1080000}"/>
    <cellStyle name="Normal 10 4 2 11" xfId="14033" xr:uid="{00000000-0005-0000-0000-0000B1080000}"/>
    <cellStyle name="Normal 10 4 2 2" xfId="1144" xr:uid="{00000000-0005-0000-0000-0000B6050000}"/>
    <cellStyle name="Normal 10 4 2 2 2" xfId="1802" xr:uid="{00000000-0005-0000-0000-0000B7050000}"/>
    <cellStyle name="Normal 10 4 2 2 2 2" xfId="3452" xr:uid="{00000000-0005-0000-0000-0000B8050000}"/>
    <cellStyle name="Normal 10 4 2 2 2 2 2" xfId="9911" xr:uid="{00000000-0005-0000-0000-0000B4080000}"/>
    <cellStyle name="Normal 10 4 2 2 2 2 3" xfId="17989" xr:uid="{00000000-0005-0000-0000-0000B4080000}"/>
    <cellStyle name="Normal 10 4 2 2 2 3" xfId="5115" xr:uid="{00000000-0005-0000-0000-0000B9050000}"/>
    <cellStyle name="Normal 10 4 2 2 2 3 2" xfId="11502" xr:uid="{00000000-0005-0000-0000-0000B5080000}"/>
    <cellStyle name="Normal 10 4 2 2 2 3 3" xfId="19580" xr:uid="{00000000-0005-0000-0000-0000B5080000}"/>
    <cellStyle name="Normal 10 4 2 2 2 4" xfId="8316" xr:uid="{00000000-0005-0000-0000-0000B6080000}"/>
    <cellStyle name="Normal 10 4 2 2 2 4 2" xfId="16394" xr:uid="{00000000-0005-0000-0000-0000B6080000}"/>
    <cellStyle name="Normal 10 4 2 2 2 5" xfId="12995" xr:uid="{00000000-0005-0000-0000-0000B7080000}"/>
    <cellStyle name="Normal 10 4 2 2 2 5 2" xfId="21033" xr:uid="{00000000-0005-0000-0000-0000B7080000}"/>
    <cellStyle name="Normal 10 4 2 2 2 6" xfId="6706" xr:uid="{00000000-0005-0000-0000-0000B3080000}"/>
    <cellStyle name="Normal 10 4 2 2 2 7" xfId="14786" xr:uid="{00000000-0005-0000-0000-0000B3080000}"/>
    <cellStyle name="Normal 10 4 2 2 3" xfId="2329" xr:uid="{00000000-0005-0000-0000-0000BA050000}"/>
    <cellStyle name="Normal 10 4 2 2 3 2" xfId="3979" xr:uid="{00000000-0005-0000-0000-0000BB050000}"/>
    <cellStyle name="Normal 10 4 2 2 3 2 2" xfId="10438" xr:uid="{00000000-0005-0000-0000-0000B9080000}"/>
    <cellStyle name="Normal 10 4 2 2 3 2 3" xfId="18516" xr:uid="{00000000-0005-0000-0000-0000B9080000}"/>
    <cellStyle name="Normal 10 4 2 2 3 3" xfId="5642" xr:uid="{00000000-0005-0000-0000-0000BC050000}"/>
    <cellStyle name="Normal 10 4 2 2 3 3 2" xfId="12029" xr:uid="{00000000-0005-0000-0000-0000BA080000}"/>
    <cellStyle name="Normal 10 4 2 2 3 3 3" xfId="20107" xr:uid="{00000000-0005-0000-0000-0000BA080000}"/>
    <cellStyle name="Normal 10 4 2 2 3 4" xfId="8843" xr:uid="{00000000-0005-0000-0000-0000BB080000}"/>
    <cellStyle name="Normal 10 4 2 2 3 4 2" xfId="16921" xr:uid="{00000000-0005-0000-0000-0000BB080000}"/>
    <cellStyle name="Normal 10 4 2 2 3 5" xfId="7233" xr:uid="{00000000-0005-0000-0000-0000B8080000}"/>
    <cellStyle name="Normal 10 4 2 2 3 6" xfId="15313" xr:uid="{00000000-0005-0000-0000-0000B8080000}"/>
    <cellStyle name="Normal 10 4 2 2 4" xfId="2895" xr:uid="{00000000-0005-0000-0000-0000BD050000}"/>
    <cellStyle name="Normal 10 4 2 2 4 2" xfId="9384" xr:uid="{00000000-0005-0000-0000-0000BC080000}"/>
    <cellStyle name="Normal 10 4 2 2 4 3" xfId="17462" xr:uid="{00000000-0005-0000-0000-0000BC080000}"/>
    <cellStyle name="Normal 10 4 2 2 5" xfId="4588" xr:uid="{00000000-0005-0000-0000-0000BE050000}"/>
    <cellStyle name="Normal 10 4 2 2 5 2" xfId="10975" xr:uid="{00000000-0005-0000-0000-0000BD080000}"/>
    <cellStyle name="Normal 10 4 2 2 5 3" xfId="19053" xr:uid="{00000000-0005-0000-0000-0000BD080000}"/>
    <cellStyle name="Normal 10 4 2 2 6" xfId="7789" xr:uid="{00000000-0005-0000-0000-0000BE080000}"/>
    <cellStyle name="Normal 10 4 2 2 6 2" xfId="15867" xr:uid="{00000000-0005-0000-0000-0000BE080000}"/>
    <cellStyle name="Normal 10 4 2 2 7" xfId="12480" xr:uid="{00000000-0005-0000-0000-0000BF080000}"/>
    <cellStyle name="Normal 10 4 2 2 7 2" xfId="20549" xr:uid="{00000000-0005-0000-0000-0000BF080000}"/>
    <cellStyle name="Normal 10 4 2 2 8" xfId="6179" xr:uid="{00000000-0005-0000-0000-0000B2080000}"/>
    <cellStyle name="Normal 10 4 2 2 9" xfId="14259" xr:uid="{00000000-0005-0000-0000-0000B2080000}"/>
    <cellStyle name="Normal 10 4 2 3" xfId="1577" xr:uid="{00000000-0005-0000-0000-0000BF050000}"/>
    <cellStyle name="Normal 10 4 2 3 2" xfId="3226" xr:uid="{00000000-0005-0000-0000-0000C0050000}"/>
    <cellStyle name="Normal 10 4 2 3 2 2" xfId="9685" xr:uid="{00000000-0005-0000-0000-0000C1080000}"/>
    <cellStyle name="Normal 10 4 2 3 2 3" xfId="17763" xr:uid="{00000000-0005-0000-0000-0000C1080000}"/>
    <cellStyle name="Normal 10 4 2 3 3" xfId="4889" xr:uid="{00000000-0005-0000-0000-0000C1050000}"/>
    <cellStyle name="Normal 10 4 2 3 3 2" xfId="11276" xr:uid="{00000000-0005-0000-0000-0000C2080000}"/>
    <cellStyle name="Normal 10 4 2 3 3 3" xfId="19354" xr:uid="{00000000-0005-0000-0000-0000C2080000}"/>
    <cellStyle name="Normal 10 4 2 3 4" xfId="8090" xr:uid="{00000000-0005-0000-0000-0000C3080000}"/>
    <cellStyle name="Normal 10 4 2 3 4 2" xfId="16168" xr:uid="{00000000-0005-0000-0000-0000C3080000}"/>
    <cellStyle name="Normal 10 4 2 3 5" xfId="12996" xr:uid="{00000000-0005-0000-0000-0000C4080000}"/>
    <cellStyle name="Normal 10 4 2 3 5 2" xfId="21034" xr:uid="{00000000-0005-0000-0000-0000C4080000}"/>
    <cellStyle name="Normal 10 4 2 3 6" xfId="6480" xr:uid="{00000000-0005-0000-0000-0000C0080000}"/>
    <cellStyle name="Normal 10 4 2 3 7" xfId="14560" xr:uid="{00000000-0005-0000-0000-0000C0080000}"/>
    <cellStyle name="Normal 10 4 2 4" xfId="2103" xr:uid="{00000000-0005-0000-0000-0000C2050000}"/>
    <cellStyle name="Normal 10 4 2 4 2" xfId="3753" xr:uid="{00000000-0005-0000-0000-0000C3050000}"/>
    <cellStyle name="Normal 10 4 2 4 2 2" xfId="10212" xr:uid="{00000000-0005-0000-0000-0000C6080000}"/>
    <cellStyle name="Normal 10 4 2 4 2 3" xfId="18290" xr:uid="{00000000-0005-0000-0000-0000C6080000}"/>
    <cellStyle name="Normal 10 4 2 4 3" xfId="5416" xr:uid="{00000000-0005-0000-0000-0000C4050000}"/>
    <cellStyle name="Normal 10 4 2 4 3 2" xfId="11803" xr:uid="{00000000-0005-0000-0000-0000C7080000}"/>
    <cellStyle name="Normal 10 4 2 4 3 3" xfId="19881" xr:uid="{00000000-0005-0000-0000-0000C7080000}"/>
    <cellStyle name="Normal 10 4 2 4 4" xfId="8617" xr:uid="{00000000-0005-0000-0000-0000C8080000}"/>
    <cellStyle name="Normal 10 4 2 4 4 2" xfId="16695" xr:uid="{00000000-0005-0000-0000-0000C8080000}"/>
    <cellStyle name="Normal 10 4 2 4 5" xfId="12994" xr:uid="{00000000-0005-0000-0000-0000C9080000}"/>
    <cellStyle name="Normal 10 4 2 4 5 2" xfId="21032" xr:uid="{00000000-0005-0000-0000-0000C9080000}"/>
    <cellStyle name="Normal 10 4 2 4 6" xfId="7007" xr:uid="{00000000-0005-0000-0000-0000C5080000}"/>
    <cellStyle name="Normal 10 4 2 4 7" xfId="15087" xr:uid="{00000000-0005-0000-0000-0000C5080000}"/>
    <cellStyle name="Normal 10 4 2 5" xfId="2477" xr:uid="{00000000-0005-0000-0000-0000C5050000}"/>
    <cellStyle name="Normal 10 4 2 5 2" xfId="8990" xr:uid="{00000000-0005-0000-0000-0000CA080000}"/>
    <cellStyle name="Normal 10 4 2 5 3" xfId="17068" xr:uid="{00000000-0005-0000-0000-0000CA080000}"/>
    <cellStyle name="Normal 10 4 2 6" xfId="4362" xr:uid="{00000000-0005-0000-0000-0000C6050000}"/>
    <cellStyle name="Normal 10 4 2 6 2" xfId="10749" xr:uid="{00000000-0005-0000-0000-0000CB080000}"/>
    <cellStyle name="Normal 10 4 2 6 3" xfId="18827" xr:uid="{00000000-0005-0000-0000-0000CB080000}"/>
    <cellStyle name="Normal 10 4 2 7" xfId="7563" xr:uid="{00000000-0005-0000-0000-0000CC080000}"/>
    <cellStyle name="Normal 10 4 2 7 2" xfId="15641" xr:uid="{00000000-0005-0000-0000-0000CC080000}"/>
    <cellStyle name="Normal 10 4 2 8" xfId="12180" xr:uid="{00000000-0005-0000-0000-0000CD080000}"/>
    <cellStyle name="Normal 10 4 2 8 2" xfId="20255" xr:uid="{00000000-0005-0000-0000-0000CD080000}"/>
    <cellStyle name="Normal 10 4 2 9" xfId="13574" xr:uid="{00000000-0005-0000-0000-0000CE080000}"/>
    <cellStyle name="Normal 10 4 2 9 2" xfId="21571" xr:uid="{00000000-0005-0000-0000-0000CE080000}"/>
    <cellStyle name="Normal 10 4 3" xfId="998" xr:uid="{00000000-0005-0000-0000-0000C7050000}"/>
    <cellStyle name="Normal 10 4 3 2" xfId="1644" xr:uid="{00000000-0005-0000-0000-0000C8050000}"/>
    <cellStyle name="Normal 10 4 3 2 2" xfId="3294" xr:uid="{00000000-0005-0000-0000-0000C9050000}"/>
    <cellStyle name="Normal 10 4 3 2 2 2" xfId="9753" xr:uid="{00000000-0005-0000-0000-0000D1080000}"/>
    <cellStyle name="Normal 10 4 3 2 2 3" xfId="17831" xr:uid="{00000000-0005-0000-0000-0000D1080000}"/>
    <cellStyle name="Normal 10 4 3 2 3" xfId="4957" xr:uid="{00000000-0005-0000-0000-0000CA050000}"/>
    <cellStyle name="Normal 10 4 3 2 3 2" xfId="11344" xr:uid="{00000000-0005-0000-0000-0000D2080000}"/>
    <cellStyle name="Normal 10 4 3 2 3 3" xfId="19422" xr:uid="{00000000-0005-0000-0000-0000D2080000}"/>
    <cellStyle name="Normal 10 4 3 2 4" xfId="8158" xr:uid="{00000000-0005-0000-0000-0000D3080000}"/>
    <cellStyle name="Normal 10 4 3 2 4 2" xfId="16236" xr:uid="{00000000-0005-0000-0000-0000D3080000}"/>
    <cellStyle name="Normal 10 4 3 2 5" xfId="12997" xr:uid="{00000000-0005-0000-0000-0000D4080000}"/>
    <cellStyle name="Normal 10 4 3 2 5 2" xfId="21035" xr:uid="{00000000-0005-0000-0000-0000D4080000}"/>
    <cellStyle name="Normal 10 4 3 2 6" xfId="6548" xr:uid="{00000000-0005-0000-0000-0000D0080000}"/>
    <cellStyle name="Normal 10 4 3 2 7" xfId="14628" xr:uid="{00000000-0005-0000-0000-0000D0080000}"/>
    <cellStyle name="Normal 10 4 3 3" xfId="2171" xr:uid="{00000000-0005-0000-0000-0000CB050000}"/>
    <cellStyle name="Normal 10 4 3 3 2" xfId="3821" xr:uid="{00000000-0005-0000-0000-0000CC050000}"/>
    <cellStyle name="Normal 10 4 3 3 2 2" xfId="10280" xr:uid="{00000000-0005-0000-0000-0000D6080000}"/>
    <cellStyle name="Normal 10 4 3 3 2 3" xfId="18358" xr:uid="{00000000-0005-0000-0000-0000D6080000}"/>
    <cellStyle name="Normal 10 4 3 3 3" xfId="5484" xr:uid="{00000000-0005-0000-0000-0000CD050000}"/>
    <cellStyle name="Normal 10 4 3 3 3 2" xfId="11871" xr:uid="{00000000-0005-0000-0000-0000D7080000}"/>
    <cellStyle name="Normal 10 4 3 3 3 3" xfId="19949" xr:uid="{00000000-0005-0000-0000-0000D7080000}"/>
    <cellStyle name="Normal 10 4 3 3 4" xfId="8685" xr:uid="{00000000-0005-0000-0000-0000D8080000}"/>
    <cellStyle name="Normal 10 4 3 3 4 2" xfId="16763" xr:uid="{00000000-0005-0000-0000-0000D8080000}"/>
    <cellStyle name="Normal 10 4 3 3 5" xfId="7075" xr:uid="{00000000-0005-0000-0000-0000D5080000}"/>
    <cellStyle name="Normal 10 4 3 3 6" xfId="15155" xr:uid="{00000000-0005-0000-0000-0000D5080000}"/>
    <cellStyle name="Normal 10 4 3 4" xfId="2763" xr:uid="{00000000-0005-0000-0000-0000CE050000}"/>
    <cellStyle name="Normal 10 4 3 4 2" xfId="9252" xr:uid="{00000000-0005-0000-0000-0000D9080000}"/>
    <cellStyle name="Normal 10 4 3 4 3" xfId="17330" xr:uid="{00000000-0005-0000-0000-0000D9080000}"/>
    <cellStyle name="Normal 10 4 3 5" xfId="4430" xr:uid="{00000000-0005-0000-0000-0000CF050000}"/>
    <cellStyle name="Normal 10 4 3 5 2" xfId="10817" xr:uid="{00000000-0005-0000-0000-0000DA080000}"/>
    <cellStyle name="Normal 10 4 3 5 3" xfId="18895" xr:uid="{00000000-0005-0000-0000-0000DA080000}"/>
    <cellStyle name="Normal 10 4 3 6" xfId="7631" xr:uid="{00000000-0005-0000-0000-0000DB080000}"/>
    <cellStyle name="Normal 10 4 3 6 2" xfId="15709" xr:uid="{00000000-0005-0000-0000-0000DB080000}"/>
    <cellStyle name="Normal 10 4 3 7" xfId="12479" xr:uid="{00000000-0005-0000-0000-0000DC080000}"/>
    <cellStyle name="Normal 10 4 3 7 2" xfId="20548" xr:uid="{00000000-0005-0000-0000-0000DC080000}"/>
    <cellStyle name="Normal 10 4 3 8" xfId="6021" xr:uid="{00000000-0005-0000-0000-0000CF080000}"/>
    <cellStyle name="Normal 10 4 3 9" xfId="14101" xr:uid="{00000000-0005-0000-0000-0000CF080000}"/>
    <cellStyle name="Normal 10 4 4" xfId="1396" xr:uid="{00000000-0005-0000-0000-0000D0050000}"/>
    <cellStyle name="Normal 10 4 4 2" xfId="3045" xr:uid="{00000000-0005-0000-0000-0000D1050000}"/>
    <cellStyle name="Normal 10 4 4 2 2" xfId="9504" xr:uid="{00000000-0005-0000-0000-0000DE080000}"/>
    <cellStyle name="Normal 10 4 4 2 3" xfId="17582" xr:uid="{00000000-0005-0000-0000-0000DE080000}"/>
    <cellStyle name="Normal 10 4 4 3" xfId="4708" xr:uid="{00000000-0005-0000-0000-0000D2050000}"/>
    <cellStyle name="Normal 10 4 4 3 2" xfId="11095" xr:uid="{00000000-0005-0000-0000-0000DF080000}"/>
    <cellStyle name="Normal 10 4 4 3 3" xfId="19173" xr:uid="{00000000-0005-0000-0000-0000DF080000}"/>
    <cellStyle name="Normal 10 4 4 4" xfId="7909" xr:uid="{00000000-0005-0000-0000-0000E0080000}"/>
    <cellStyle name="Normal 10 4 4 4 2" xfId="15987" xr:uid="{00000000-0005-0000-0000-0000E0080000}"/>
    <cellStyle name="Normal 10 4 4 5" xfId="12998" xr:uid="{00000000-0005-0000-0000-0000E1080000}"/>
    <cellStyle name="Normal 10 4 4 5 2" xfId="21036" xr:uid="{00000000-0005-0000-0000-0000E1080000}"/>
    <cellStyle name="Normal 10 4 4 6" xfId="6299" xr:uid="{00000000-0005-0000-0000-0000DD080000}"/>
    <cellStyle name="Normal 10 4 4 7" xfId="14379" xr:uid="{00000000-0005-0000-0000-0000DD080000}"/>
    <cellStyle name="Normal 10 4 5" xfId="1922" xr:uid="{00000000-0005-0000-0000-0000D3050000}"/>
    <cellStyle name="Normal 10 4 5 2" xfId="3572" xr:uid="{00000000-0005-0000-0000-0000D4050000}"/>
    <cellStyle name="Normal 10 4 5 2 2" xfId="10031" xr:uid="{00000000-0005-0000-0000-0000E3080000}"/>
    <cellStyle name="Normal 10 4 5 2 3" xfId="18109" xr:uid="{00000000-0005-0000-0000-0000E3080000}"/>
    <cellStyle name="Normal 10 4 5 3" xfId="5235" xr:uid="{00000000-0005-0000-0000-0000D5050000}"/>
    <cellStyle name="Normal 10 4 5 3 2" xfId="11622" xr:uid="{00000000-0005-0000-0000-0000E4080000}"/>
    <cellStyle name="Normal 10 4 5 3 3" xfId="19700" xr:uid="{00000000-0005-0000-0000-0000E4080000}"/>
    <cellStyle name="Normal 10 4 5 4" xfId="8436" xr:uid="{00000000-0005-0000-0000-0000E5080000}"/>
    <cellStyle name="Normal 10 4 5 4 2" xfId="16514" xr:uid="{00000000-0005-0000-0000-0000E5080000}"/>
    <cellStyle name="Normal 10 4 5 5" xfId="12701" xr:uid="{00000000-0005-0000-0000-0000E6080000}"/>
    <cellStyle name="Normal 10 4 5 5 2" xfId="20765" xr:uid="{00000000-0005-0000-0000-0000E6080000}"/>
    <cellStyle name="Normal 10 4 5 6" xfId="6826" xr:uid="{00000000-0005-0000-0000-0000E2080000}"/>
    <cellStyle name="Normal 10 4 5 7" xfId="14906" xr:uid="{00000000-0005-0000-0000-0000E2080000}"/>
    <cellStyle name="Normal 10 4 6" xfId="2476" xr:uid="{00000000-0005-0000-0000-0000D6050000}"/>
    <cellStyle name="Normal 10 4 6 2" xfId="8989" xr:uid="{00000000-0005-0000-0000-0000E7080000}"/>
    <cellStyle name="Normal 10 4 6 3" xfId="17067" xr:uid="{00000000-0005-0000-0000-0000E7080000}"/>
    <cellStyle name="Normal 10 4 7" xfId="4181" xr:uid="{00000000-0005-0000-0000-0000D7050000}"/>
    <cellStyle name="Normal 10 4 7 2" xfId="10568" xr:uid="{00000000-0005-0000-0000-0000E8080000}"/>
    <cellStyle name="Normal 10 4 7 3" xfId="18646" xr:uid="{00000000-0005-0000-0000-0000E8080000}"/>
    <cellStyle name="Normal 10 4 8" xfId="7382" xr:uid="{00000000-0005-0000-0000-0000E9080000}"/>
    <cellStyle name="Normal 10 4 8 2" xfId="15460" xr:uid="{00000000-0005-0000-0000-0000E9080000}"/>
    <cellStyle name="Normal 10 4 9" xfId="12179" xr:uid="{00000000-0005-0000-0000-0000EA080000}"/>
    <cellStyle name="Normal 10 4 9 2" xfId="20254" xr:uid="{00000000-0005-0000-0000-0000EA080000}"/>
    <cellStyle name="Normal 10 5" xfId="439" xr:uid="{00000000-0005-0000-0000-0000B7010000}"/>
    <cellStyle name="Normal 10 5 10" xfId="13575" xr:uid="{00000000-0005-0000-0000-0000EC080000}"/>
    <cellStyle name="Normal 10 5 10 2" xfId="21572" xr:uid="{00000000-0005-0000-0000-0000EC080000}"/>
    <cellStyle name="Normal 10 5 11" xfId="5773" xr:uid="{00000000-0005-0000-0000-0000EB080000}"/>
    <cellStyle name="Normal 10 5 12" xfId="13853" xr:uid="{00000000-0005-0000-0000-0000EB080000}"/>
    <cellStyle name="Normal 10 5 2" xfId="977" xr:uid="{00000000-0005-0000-0000-0000D9050000}"/>
    <cellStyle name="Normal 10 5 2 10" xfId="14016" xr:uid="{00000000-0005-0000-0000-0000ED080000}"/>
    <cellStyle name="Normal 10 5 2 2" xfId="1145" xr:uid="{00000000-0005-0000-0000-0000DA050000}"/>
    <cellStyle name="Normal 10 5 2 2 2" xfId="1803" xr:uid="{00000000-0005-0000-0000-0000DB050000}"/>
    <cellStyle name="Normal 10 5 2 2 2 2" xfId="3453" xr:uid="{00000000-0005-0000-0000-0000DC050000}"/>
    <cellStyle name="Normal 10 5 2 2 2 2 2" xfId="9912" xr:uid="{00000000-0005-0000-0000-0000F0080000}"/>
    <cellStyle name="Normal 10 5 2 2 2 2 3" xfId="17990" xr:uid="{00000000-0005-0000-0000-0000F0080000}"/>
    <cellStyle name="Normal 10 5 2 2 2 3" xfId="5116" xr:uid="{00000000-0005-0000-0000-0000DD050000}"/>
    <cellStyle name="Normal 10 5 2 2 2 3 2" xfId="11503" xr:uid="{00000000-0005-0000-0000-0000F1080000}"/>
    <cellStyle name="Normal 10 5 2 2 2 3 3" xfId="19581" xr:uid="{00000000-0005-0000-0000-0000F1080000}"/>
    <cellStyle name="Normal 10 5 2 2 2 4" xfId="8317" xr:uid="{00000000-0005-0000-0000-0000F2080000}"/>
    <cellStyle name="Normal 10 5 2 2 2 4 2" xfId="16395" xr:uid="{00000000-0005-0000-0000-0000F2080000}"/>
    <cellStyle name="Normal 10 5 2 2 2 5" xfId="6707" xr:uid="{00000000-0005-0000-0000-0000EF080000}"/>
    <cellStyle name="Normal 10 5 2 2 2 6" xfId="14787" xr:uid="{00000000-0005-0000-0000-0000EF080000}"/>
    <cellStyle name="Normal 10 5 2 2 3" xfId="2330" xr:uid="{00000000-0005-0000-0000-0000DE050000}"/>
    <cellStyle name="Normal 10 5 2 2 3 2" xfId="3980" xr:uid="{00000000-0005-0000-0000-0000DF050000}"/>
    <cellStyle name="Normal 10 5 2 2 3 2 2" xfId="10439" xr:uid="{00000000-0005-0000-0000-0000F4080000}"/>
    <cellStyle name="Normal 10 5 2 2 3 2 3" xfId="18517" xr:uid="{00000000-0005-0000-0000-0000F4080000}"/>
    <cellStyle name="Normal 10 5 2 2 3 3" xfId="5643" xr:uid="{00000000-0005-0000-0000-0000E0050000}"/>
    <cellStyle name="Normal 10 5 2 2 3 3 2" xfId="12030" xr:uid="{00000000-0005-0000-0000-0000F5080000}"/>
    <cellStyle name="Normal 10 5 2 2 3 3 3" xfId="20108" xr:uid="{00000000-0005-0000-0000-0000F5080000}"/>
    <cellStyle name="Normal 10 5 2 2 3 4" xfId="8844" xr:uid="{00000000-0005-0000-0000-0000F6080000}"/>
    <cellStyle name="Normal 10 5 2 2 3 4 2" xfId="16922" xr:uid="{00000000-0005-0000-0000-0000F6080000}"/>
    <cellStyle name="Normal 10 5 2 2 3 5" xfId="7234" xr:uid="{00000000-0005-0000-0000-0000F3080000}"/>
    <cellStyle name="Normal 10 5 2 2 3 6" xfId="15314" xr:uid="{00000000-0005-0000-0000-0000F3080000}"/>
    <cellStyle name="Normal 10 5 2 2 4" xfId="2896" xr:uid="{00000000-0005-0000-0000-0000E1050000}"/>
    <cellStyle name="Normal 10 5 2 2 4 2" xfId="9385" xr:uid="{00000000-0005-0000-0000-0000F7080000}"/>
    <cellStyle name="Normal 10 5 2 2 4 3" xfId="17463" xr:uid="{00000000-0005-0000-0000-0000F7080000}"/>
    <cellStyle name="Normal 10 5 2 2 5" xfId="4589" xr:uid="{00000000-0005-0000-0000-0000E2050000}"/>
    <cellStyle name="Normal 10 5 2 2 5 2" xfId="10976" xr:uid="{00000000-0005-0000-0000-0000F8080000}"/>
    <cellStyle name="Normal 10 5 2 2 5 3" xfId="19054" xr:uid="{00000000-0005-0000-0000-0000F8080000}"/>
    <cellStyle name="Normal 10 5 2 2 6" xfId="7790" xr:uid="{00000000-0005-0000-0000-0000F9080000}"/>
    <cellStyle name="Normal 10 5 2 2 6 2" xfId="15868" xr:uid="{00000000-0005-0000-0000-0000F9080000}"/>
    <cellStyle name="Normal 10 5 2 2 7" xfId="12999" xr:uid="{00000000-0005-0000-0000-0000FA080000}"/>
    <cellStyle name="Normal 10 5 2 2 7 2" xfId="21037" xr:uid="{00000000-0005-0000-0000-0000FA080000}"/>
    <cellStyle name="Normal 10 5 2 2 8" xfId="6180" xr:uid="{00000000-0005-0000-0000-0000EE080000}"/>
    <cellStyle name="Normal 10 5 2 2 9" xfId="14260" xr:uid="{00000000-0005-0000-0000-0000EE080000}"/>
    <cellStyle name="Normal 10 5 2 3" xfId="1560" xr:uid="{00000000-0005-0000-0000-0000E3050000}"/>
    <cellStyle name="Normal 10 5 2 3 2" xfId="3209" xr:uid="{00000000-0005-0000-0000-0000E4050000}"/>
    <cellStyle name="Normal 10 5 2 3 2 2" xfId="9668" xr:uid="{00000000-0005-0000-0000-0000FC080000}"/>
    <cellStyle name="Normal 10 5 2 3 2 3" xfId="17746" xr:uid="{00000000-0005-0000-0000-0000FC080000}"/>
    <cellStyle name="Normal 10 5 2 3 3" xfId="4872" xr:uid="{00000000-0005-0000-0000-0000E5050000}"/>
    <cellStyle name="Normal 10 5 2 3 3 2" xfId="11259" xr:uid="{00000000-0005-0000-0000-0000FD080000}"/>
    <cellStyle name="Normal 10 5 2 3 3 3" xfId="19337" xr:uid="{00000000-0005-0000-0000-0000FD080000}"/>
    <cellStyle name="Normal 10 5 2 3 4" xfId="8073" xr:uid="{00000000-0005-0000-0000-0000FE080000}"/>
    <cellStyle name="Normal 10 5 2 3 4 2" xfId="16151" xr:uid="{00000000-0005-0000-0000-0000FE080000}"/>
    <cellStyle name="Normal 10 5 2 3 5" xfId="6463" xr:uid="{00000000-0005-0000-0000-0000FB080000}"/>
    <cellStyle name="Normal 10 5 2 3 6" xfId="14543" xr:uid="{00000000-0005-0000-0000-0000FB080000}"/>
    <cellStyle name="Normal 10 5 2 4" xfId="2086" xr:uid="{00000000-0005-0000-0000-0000E6050000}"/>
    <cellStyle name="Normal 10 5 2 4 2" xfId="3736" xr:uid="{00000000-0005-0000-0000-0000E7050000}"/>
    <cellStyle name="Normal 10 5 2 4 2 2" xfId="10195" xr:uid="{00000000-0005-0000-0000-000000090000}"/>
    <cellStyle name="Normal 10 5 2 4 2 3" xfId="18273" xr:uid="{00000000-0005-0000-0000-000000090000}"/>
    <cellStyle name="Normal 10 5 2 4 3" xfId="5399" xr:uid="{00000000-0005-0000-0000-0000E8050000}"/>
    <cellStyle name="Normal 10 5 2 4 3 2" xfId="11786" xr:uid="{00000000-0005-0000-0000-000001090000}"/>
    <cellStyle name="Normal 10 5 2 4 3 3" xfId="19864" xr:uid="{00000000-0005-0000-0000-000001090000}"/>
    <cellStyle name="Normal 10 5 2 4 4" xfId="8600" xr:uid="{00000000-0005-0000-0000-000002090000}"/>
    <cellStyle name="Normal 10 5 2 4 4 2" xfId="16678" xr:uid="{00000000-0005-0000-0000-000002090000}"/>
    <cellStyle name="Normal 10 5 2 4 5" xfId="6990" xr:uid="{00000000-0005-0000-0000-0000FF080000}"/>
    <cellStyle name="Normal 10 5 2 4 6" xfId="15070" xr:uid="{00000000-0005-0000-0000-0000FF080000}"/>
    <cellStyle name="Normal 10 5 2 5" xfId="2742" xr:uid="{00000000-0005-0000-0000-0000E9050000}"/>
    <cellStyle name="Normal 10 5 2 5 2" xfId="9231" xr:uid="{00000000-0005-0000-0000-000003090000}"/>
    <cellStyle name="Normal 10 5 2 5 3" xfId="17309" xr:uid="{00000000-0005-0000-0000-000003090000}"/>
    <cellStyle name="Normal 10 5 2 6" xfId="4345" xr:uid="{00000000-0005-0000-0000-0000EA050000}"/>
    <cellStyle name="Normal 10 5 2 6 2" xfId="10732" xr:uid="{00000000-0005-0000-0000-000004090000}"/>
    <cellStyle name="Normal 10 5 2 6 3" xfId="18810" xr:uid="{00000000-0005-0000-0000-000004090000}"/>
    <cellStyle name="Normal 10 5 2 7" xfId="7546" xr:uid="{00000000-0005-0000-0000-000005090000}"/>
    <cellStyle name="Normal 10 5 2 7 2" xfId="15624" xr:uid="{00000000-0005-0000-0000-000005090000}"/>
    <cellStyle name="Normal 10 5 2 8" xfId="12481" xr:uid="{00000000-0005-0000-0000-000006090000}"/>
    <cellStyle name="Normal 10 5 2 8 2" xfId="20550" xr:uid="{00000000-0005-0000-0000-000006090000}"/>
    <cellStyle name="Normal 10 5 2 9" xfId="5936" xr:uid="{00000000-0005-0000-0000-0000ED080000}"/>
    <cellStyle name="Normal 10 5 3" xfId="999" xr:uid="{00000000-0005-0000-0000-0000EB050000}"/>
    <cellStyle name="Normal 10 5 3 2" xfId="1645" xr:uid="{00000000-0005-0000-0000-0000EC050000}"/>
    <cellStyle name="Normal 10 5 3 2 2" xfId="3295" xr:uid="{00000000-0005-0000-0000-0000ED050000}"/>
    <cellStyle name="Normal 10 5 3 2 2 2" xfId="9754" xr:uid="{00000000-0005-0000-0000-000009090000}"/>
    <cellStyle name="Normal 10 5 3 2 2 3" xfId="17832" xr:uid="{00000000-0005-0000-0000-000009090000}"/>
    <cellStyle name="Normal 10 5 3 2 3" xfId="4958" xr:uid="{00000000-0005-0000-0000-0000EE050000}"/>
    <cellStyle name="Normal 10 5 3 2 3 2" xfId="11345" xr:uid="{00000000-0005-0000-0000-00000A090000}"/>
    <cellStyle name="Normal 10 5 3 2 3 3" xfId="19423" xr:uid="{00000000-0005-0000-0000-00000A090000}"/>
    <cellStyle name="Normal 10 5 3 2 4" xfId="8159" xr:uid="{00000000-0005-0000-0000-00000B090000}"/>
    <cellStyle name="Normal 10 5 3 2 4 2" xfId="16237" xr:uid="{00000000-0005-0000-0000-00000B090000}"/>
    <cellStyle name="Normal 10 5 3 2 5" xfId="6549" xr:uid="{00000000-0005-0000-0000-000008090000}"/>
    <cellStyle name="Normal 10 5 3 2 6" xfId="14629" xr:uid="{00000000-0005-0000-0000-000008090000}"/>
    <cellStyle name="Normal 10 5 3 3" xfId="2172" xr:uid="{00000000-0005-0000-0000-0000EF050000}"/>
    <cellStyle name="Normal 10 5 3 3 2" xfId="3822" xr:uid="{00000000-0005-0000-0000-0000F0050000}"/>
    <cellStyle name="Normal 10 5 3 3 2 2" xfId="10281" xr:uid="{00000000-0005-0000-0000-00000D090000}"/>
    <cellStyle name="Normal 10 5 3 3 2 3" xfId="18359" xr:uid="{00000000-0005-0000-0000-00000D090000}"/>
    <cellStyle name="Normal 10 5 3 3 3" xfId="5485" xr:uid="{00000000-0005-0000-0000-0000F1050000}"/>
    <cellStyle name="Normal 10 5 3 3 3 2" xfId="11872" xr:uid="{00000000-0005-0000-0000-00000E090000}"/>
    <cellStyle name="Normal 10 5 3 3 3 3" xfId="19950" xr:uid="{00000000-0005-0000-0000-00000E090000}"/>
    <cellStyle name="Normal 10 5 3 3 4" xfId="8686" xr:uid="{00000000-0005-0000-0000-00000F090000}"/>
    <cellStyle name="Normal 10 5 3 3 4 2" xfId="16764" xr:uid="{00000000-0005-0000-0000-00000F090000}"/>
    <cellStyle name="Normal 10 5 3 3 5" xfId="7076" xr:uid="{00000000-0005-0000-0000-00000C090000}"/>
    <cellStyle name="Normal 10 5 3 3 6" xfId="15156" xr:uid="{00000000-0005-0000-0000-00000C090000}"/>
    <cellStyle name="Normal 10 5 3 4" xfId="2764" xr:uid="{00000000-0005-0000-0000-0000F2050000}"/>
    <cellStyle name="Normal 10 5 3 4 2" xfId="9253" xr:uid="{00000000-0005-0000-0000-000010090000}"/>
    <cellStyle name="Normal 10 5 3 4 3" xfId="17331" xr:uid="{00000000-0005-0000-0000-000010090000}"/>
    <cellStyle name="Normal 10 5 3 5" xfId="4431" xr:uid="{00000000-0005-0000-0000-0000F3050000}"/>
    <cellStyle name="Normal 10 5 3 5 2" xfId="10818" xr:uid="{00000000-0005-0000-0000-000011090000}"/>
    <cellStyle name="Normal 10 5 3 5 3" xfId="18896" xr:uid="{00000000-0005-0000-0000-000011090000}"/>
    <cellStyle name="Normal 10 5 3 6" xfId="7632" xr:uid="{00000000-0005-0000-0000-000012090000}"/>
    <cellStyle name="Normal 10 5 3 6 2" xfId="15710" xr:uid="{00000000-0005-0000-0000-000012090000}"/>
    <cellStyle name="Normal 10 5 3 7" xfId="13000" xr:uid="{00000000-0005-0000-0000-000013090000}"/>
    <cellStyle name="Normal 10 5 3 7 2" xfId="21038" xr:uid="{00000000-0005-0000-0000-000013090000}"/>
    <cellStyle name="Normal 10 5 3 8" xfId="6022" xr:uid="{00000000-0005-0000-0000-000007090000}"/>
    <cellStyle name="Normal 10 5 3 9" xfId="14102" xr:uid="{00000000-0005-0000-0000-000007090000}"/>
    <cellStyle name="Normal 10 5 4" xfId="1397" xr:uid="{00000000-0005-0000-0000-0000F4050000}"/>
    <cellStyle name="Normal 10 5 4 2" xfId="3046" xr:uid="{00000000-0005-0000-0000-0000F5050000}"/>
    <cellStyle name="Normal 10 5 4 2 2" xfId="9505" xr:uid="{00000000-0005-0000-0000-000015090000}"/>
    <cellStyle name="Normal 10 5 4 2 3" xfId="17583" xr:uid="{00000000-0005-0000-0000-000015090000}"/>
    <cellStyle name="Normal 10 5 4 3" xfId="4709" xr:uid="{00000000-0005-0000-0000-0000F6050000}"/>
    <cellStyle name="Normal 10 5 4 3 2" xfId="11096" xr:uid="{00000000-0005-0000-0000-000016090000}"/>
    <cellStyle name="Normal 10 5 4 3 3" xfId="19174" xr:uid="{00000000-0005-0000-0000-000016090000}"/>
    <cellStyle name="Normal 10 5 4 4" xfId="7910" xr:uid="{00000000-0005-0000-0000-000017090000}"/>
    <cellStyle name="Normal 10 5 4 4 2" xfId="15988" xr:uid="{00000000-0005-0000-0000-000017090000}"/>
    <cellStyle name="Normal 10 5 4 5" xfId="12702" xr:uid="{00000000-0005-0000-0000-000018090000}"/>
    <cellStyle name="Normal 10 5 4 5 2" xfId="20766" xr:uid="{00000000-0005-0000-0000-000018090000}"/>
    <cellStyle name="Normal 10 5 4 6" xfId="6300" xr:uid="{00000000-0005-0000-0000-000014090000}"/>
    <cellStyle name="Normal 10 5 4 7" xfId="14380" xr:uid="{00000000-0005-0000-0000-000014090000}"/>
    <cellStyle name="Normal 10 5 5" xfId="1923" xr:uid="{00000000-0005-0000-0000-0000F7050000}"/>
    <cellStyle name="Normal 10 5 5 2" xfId="3573" xr:uid="{00000000-0005-0000-0000-0000F8050000}"/>
    <cellStyle name="Normal 10 5 5 2 2" xfId="10032" xr:uid="{00000000-0005-0000-0000-00001A090000}"/>
    <cellStyle name="Normal 10 5 5 2 3" xfId="18110" xr:uid="{00000000-0005-0000-0000-00001A090000}"/>
    <cellStyle name="Normal 10 5 5 3" xfId="5236" xr:uid="{00000000-0005-0000-0000-0000F9050000}"/>
    <cellStyle name="Normal 10 5 5 3 2" xfId="11623" xr:uid="{00000000-0005-0000-0000-00001B090000}"/>
    <cellStyle name="Normal 10 5 5 3 3" xfId="19701" xr:uid="{00000000-0005-0000-0000-00001B090000}"/>
    <cellStyle name="Normal 10 5 5 4" xfId="8437" xr:uid="{00000000-0005-0000-0000-00001C090000}"/>
    <cellStyle name="Normal 10 5 5 4 2" xfId="16515" xr:uid="{00000000-0005-0000-0000-00001C090000}"/>
    <cellStyle name="Normal 10 5 5 5" xfId="6827" xr:uid="{00000000-0005-0000-0000-000019090000}"/>
    <cellStyle name="Normal 10 5 5 6" xfId="14907" xr:uid="{00000000-0005-0000-0000-000019090000}"/>
    <cellStyle name="Normal 10 5 6" xfId="2478" xr:uid="{00000000-0005-0000-0000-0000FA050000}"/>
    <cellStyle name="Normal 10 5 6 2" xfId="8991" xr:uid="{00000000-0005-0000-0000-00001D090000}"/>
    <cellStyle name="Normal 10 5 6 3" xfId="17069" xr:uid="{00000000-0005-0000-0000-00001D090000}"/>
    <cellStyle name="Normal 10 5 7" xfId="4182" xr:uid="{00000000-0005-0000-0000-0000FB050000}"/>
    <cellStyle name="Normal 10 5 7 2" xfId="10569" xr:uid="{00000000-0005-0000-0000-00001E090000}"/>
    <cellStyle name="Normal 10 5 7 3" xfId="18647" xr:uid="{00000000-0005-0000-0000-00001E090000}"/>
    <cellStyle name="Normal 10 5 8" xfId="7383" xr:uid="{00000000-0005-0000-0000-00001F090000}"/>
    <cellStyle name="Normal 10 5 8 2" xfId="15461" xr:uid="{00000000-0005-0000-0000-00001F090000}"/>
    <cellStyle name="Normal 10 5 9" xfId="12181" xr:uid="{00000000-0005-0000-0000-000020090000}"/>
    <cellStyle name="Normal 10 5 9 2" xfId="20256" xr:uid="{00000000-0005-0000-0000-000020090000}"/>
    <cellStyle name="Normal 10 6" xfId="440" xr:uid="{00000000-0005-0000-0000-0000B8010000}"/>
    <cellStyle name="Normal 10 6 10" xfId="13576" xr:uid="{00000000-0005-0000-0000-000022090000}"/>
    <cellStyle name="Normal 10 6 10 2" xfId="21573" xr:uid="{00000000-0005-0000-0000-000022090000}"/>
    <cellStyle name="Normal 10 6 11" xfId="5774" xr:uid="{00000000-0005-0000-0000-000021090000}"/>
    <cellStyle name="Normal 10 6 12" xfId="13854" xr:uid="{00000000-0005-0000-0000-000021090000}"/>
    <cellStyle name="Normal 10 6 2" xfId="965" xr:uid="{00000000-0005-0000-0000-0000FD050000}"/>
    <cellStyle name="Normal 10 6 2 10" xfId="13998" xr:uid="{00000000-0005-0000-0000-000023090000}"/>
    <cellStyle name="Normal 10 6 2 2" xfId="1146" xr:uid="{00000000-0005-0000-0000-0000FE050000}"/>
    <cellStyle name="Normal 10 6 2 2 2" xfId="1804" xr:uid="{00000000-0005-0000-0000-0000FF050000}"/>
    <cellStyle name="Normal 10 6 2 2 2 2" xfId="3454" xr:uid="{00000000-0005-0000-0000-000000060000}"/>
    <cellStyle name="Normal 10 6 2 2 2 2 2" xfId="9913" xr:uid="{00000000-0005-0000-0000-000026090000}"/>
    <cellStyle name="Normal 10 6 2 2 2 2 3" xfId="17991" xr:uid="{00000000-0005-0000-0000-000026090000}"/>
    <cellStyle name="Normal 10 6 2 2 2 3" xfId="5117" xr:uid="{00000000-0005-0000-0000-000001060000}"/>
    <cellStyle name="Normal 10 6 2 2 2 3 2" xfId="11504" xr:uid="{00000000-0005-0000-0000-000027090000}"/>
    <cellStyle name="Normal 10 6 2 2 2 3 3" xfId="19582" xr:uid="{00000000-0005-0000-0000-000027090000}"/>
    <cellStyle name="Normal 10 6 2 2 2 4" xfId="8318" xr:uid="{00000000-0005-0000-0000-000028090000}"/>
    <cellStyle name="Normal 10 6 2 2 2 4 2" xfId="16396" xr:uid="{00000000-0005-0000-0000-000028090000}"/>
    <cellStyle name="Normal 10 6 2 2 2 5" xfId="6708" xr:uid="{00000000-0005-0000-0000-000025090000}"/>
    <cellStyle name="Normal 10 6 2 2 2 6" xfId="14788" xr:uid="{00000000-0005-0000-0000-000025090000}"/>
    <cellStyle name="Normal 10 6 2 2 3" xfId="2331" xr:uid="{00000000-0005-0000-0000-000002060000}"/>
    <cellStyle name="Normal 10 6 2 2 3 2" xfId="3981" xr:uid="{00000000-0005-0000-0000-000003060000}"/>
    <cellStyle name="Normal 10 6 2 2 3 2 2" xfId="10440" xr:uid="{00000000-0005-0000-0000-00002A090000}"/>
    <cellStyle name="Normal 10 6 2 2 3 2 3" xfId="18518" xr:uid="{00000000-0005-0000-0000-00002A090000}"/>
    <cellStyle name="Normal 10 6 2 2 3 3" xfId="5644" xr:uid="{00000000-0005-0000-0000-000004060000}"/>
    <cellStyle name="Normal 10 6 2 2 3 3 2" xfId="12031" xr:uid="{00000000-0005-0000-0000-00002B090000}"/>
    <cellStyle name="Normal 10 6 2 2 3 3 3" xfId="20109" xr:uid="{00000000-0005-0000-0000-00002B090000}"/>
    <cellStyle name="Normal 10 6 2 2 3 4" xfId="8845" xr:uid="{00000000-0005-0000-0000-00002C090000}"/>
    <cellStyle name="Normal 10 6 2 2 3 4 2" xfId="16923" xr:uid="{00000000-0005-0000-0000-00002C090000}"/>
    <cellStyle name="Normal 10 6 2 2 3 5" xfId="7235" xr:uid="{00000000-0005-0000-0000-000029090000}"/>
    <cellStyle name="Normal 10 6 2 2 3 6" xfId="15315" xr:uid="{00000000-0005-0000-0000-000029090000}"/>
    <cellStyle name="Normal 10 6 2 2 4" xfId="2897" xr:uid="{00000000-0005-0000-0000-000005060000}"/>
    <cellStyle name="Normal 10 6 2 2 4 2" xfId="9386" xr:uid="{00000000-0005-0000-0000-00002D090000}"/>
    <cellStyle name="Normal 10 6 2 2 4 3" xfId="17464" xr:uid="{00000000-0005-0000-0000-00002D090000}"/>
    <cellStyle name="Normal 10 6 2 2 5" xfId="4590" xr:uid="{00000000-0005-0000-0000-000006060000}"/>
    <cellStyle name="Normal 10 6 2 2 5 2" xfId="10977" xr:uid="{00000000-0005-0000-0000-00002E090000}"/>
    <cellStyle name="Normal 10 6 2 2 5 3" xfId="19055" xr:uid="{00000000-0005-0000-0000-00002E090000}"/>
    <cellStyle name="Normal 10 6 2 2 6" xfId="7791" xr:uid="{00000000-0005-0000-0000-00002F090000}"/>
    <cellStyle name="Normal 10 6 2 2 6 2" xfId="15869" xr:uid="{00000000-0005-0000-0000-00002F090000}"/>
    <cellStyle name="Normal 10 6 2 2 7" xfId="13001" xr:uid="{00000000-0005-0000-0000-000030090000}"/>
    <cellStyle name="Normal 10 6 2 2 7 2" xfId="21039" xr:uid="{00000000-0005-0000-0000-000030090000}"/>
    <cellStyle name="Normal 10 6 2 2 8" xfId="6181" xr:uid="{00000000-0005-0000-0000-000024090000}"/>
    <cellStyle name="Normal 10 6 2 2 9" xfId="14261" xr:uid="{00000000-0005-0000-0000-000024090000}"/>
    <cellStyle name="Normal 10 6 2 3" xfId="1542" xr:uid="{00000000-0005-0000-0000-000007060000}"/>
    <cellStyle name="Normal 10 6 2 3 2" xfId="3191" xr:uid="{00000000-0005-0000-0000-000008060000}"/>
    <cellStyle name="Normal 10 6 2 3 2 2" xfId="9650" xr:uid="{00000000-0005-0000-0000-000032090000}"/>
    <cellStyle name="Normal 10 6 2 3 2 3" xfId="17728" xr:uid="{00000000-0005-0000-0000-000032090000}"/>
    <cellStyle name="Normal 10 6 2 3 3" xfId="4854" xr:uid="{00000000-0005-0000-0000-000009060000}"/>
    <cellStyle name="Normal 10 6 2 3 3 2" xfId="11241" xr:uid="{00000000-0005-0000-0000-000033090000}"/>
    <cellStyle name="Normal 10 6 2 3 3 3" xfId="19319" xr:uid="{00000000-0005-0000-0000-000033090000}"/>
    <cellStyle name="Normal 10 6 2 3 4" xfId="8055" xr:uid="{00000000-0005-0000-0000-000034090000}"/>
    <cellStyle name="Normal 10 6 2 3 4 2" xfId="16133" xr:uid="{00000000-0005-0000-0000-000034090000}"/>
    <cellStyle name="Normal 10 6 2 3 5" xfId="6445" xr:uid="{00000000-0005-0000-0000-000031090000}"/>
    <cellStyle name="Normal 10 6 2 3 6" xfId="14525" xr:uid="{00000000-0005-0000-0000-000031090000}"/>
    <cellStyle name="Normal 10 6 2 4" xfId="2068" xr:uid="{00000000-0005-0000-0000-00000A060000}"/>
    <cellStyle name="Normal 10 6 2 4 2" xfId="3718" xr:uid="{00000000-0005-0000-0000-00000B060000}"/>
    <cellStyle name="Normal 10 6 2 4 2 2" xfId="10177" xr:uid="{00000000-0005-0000-0000-000036090000}"/>
    <cellStyle name="Normal 10 6 2 4 2 3" xfId="18255" xr:uid="{00000000-0005-0000-0000-000036090000}"/>
    <cellStyle name="Normal 10 6 2 4 3" xfId="5381" xr:uid="{00000000-0005-0000-0000-00000C060000}"/>
    <cellStyle name="Normal 10 6 2 4 3 2" xfId="11768" xr:uid="{00000000-0005-0000-0000-000037090000}"/>
    <cellStyle name="Normal 10 6 2 4 3 3" xfId="19846" xr:uid="{00000000-0005-0000-0000-000037090000}"/>
    <cellStyle name="Normal 10 6 2 4 4" xfId="8582" xr:uid="{00000000-0005-0000-0000-000038090000}"/>
    <cellStyle name="Normal 10 6 2 4 4 2" xfId="16660" xr:uid="{00000000-0005-0000-0000-000038090000}"/>
    <cellStyle name="Normal 10 6 2 4 5" xfId="6972" xr:uid="{00000000-0005-0000-0000-000035090000}"/>
    <cellStyle name="Normal 10 6 2 4 6" xfId="15052" xr:uid="{00000000-0005-0000-0000-000035090000}"/>
    <cellStyle name="Normal 10 6 2 5" xfId="2730" xr:uid="{00000000-0005-0000-0000-00000D060000}"/>
    <cellStyle name="Normal 10 6 2 5 2" xfId="9219" xr:uid="{00000000-0005-0000-0000-000039090000}"/>
    <cellStyle name="Normal 10 6 2 5 3" xfId="17297" xr:uid="{00000000-0005-0000-0000-000039090000}"/>
    <cellStyle name="Normal 10 6 2 6" xfId="4327" xr:uid="{00000000-0005-0000-0000-00000E060000}"/>
    <cellStyle name="Normal 10 6 2 6 2" xfId="10714" xr:uid="{00000000-0005-0000-0000-00003A090000}"/>
    <cellStyle name="Normal 10 6 2 6 3" xfId="18792" xr:uid="{00000000-0005-0000-0000-00003A090000}"/>
    <cellStyle name="Normal 10 6 2 7" xfId="7528" xr:uid="{00000000-0005-0000-0000-00003B090000}"/>
    <cellStyle name="Normal 10 6 2 7 2" xfId="15606" xr:uid="{00000000-0005-0000-0000-00003B090000}"/>
    <cellStyle name="Normal 10 6 2 8" xfId="12482" xr:uid="{00000000-0005-0000-0000-00003C090000}"/>
    <cellStyle name="Normal 10 6 2 8 2" xfId="20551" xr:uid="{00000000-0005-0000-0000-00003C090000}"/>
    <cellStyle name="Normal 10 6 2 9" xfId="5918" xr:uid="{00000000-0005-0000-0000-000023090000}"/>
    <cellStyle name="Normal 10 6 3" xfId="1000" xr:uid="{00000000-0005-0000-0000-00000F060000}"/>
    <cellStyle name="Normal 10 6 3 2" xfId="1646" xr:uid="{00000000-0005-0000-0000-000010060000}"/>
    <cellStyle name="Normal 10 6 3 2 2" xfId="3296" xr:uid="{00000000-0005-0000-0000-000011060000}"/>
    <cellStyle name="Normal 10 6 3 2 2 2" xfId="9755" xr:uid="{00000000-0005-0000-0000-00003F090000}"/>
    <cellStyle name="Normal 10 6 3 2 2 3" xfId="17833" xr:uid="{00000000-0005-0000-0000-00003F090000}"/>
    <cellStyle name="Normal 10 6 3 2 3" xfId="4959" xr:uid="{00000000-0005-0000-0000-000012060000}"/>
    <cellStyle name="Normal 10 6 3 2 3 2" xfId="11346" xr:uid="{00000000-0005-0000-0000-000040090000}"/>
    <cellStyle name="Normal 10 6 3 2 3 3" xfId="19424" xr:uid="{00000000-0005-0000-0000-000040090000}"/>
    <cellStyle name="Normal 10 6 3 2 4" xfId="8160" xr:uid="{00000000-0005-0000-0000-000041090000}"/>
    <cellStyle name="Normal 10 6 3 2 4 2" xfId="16238" xr:uid="{00000000-0005-0000-0000-000041090000}"/>
    <cellStyle name="Normal 10 6 3 2 5" xfId="6550" xr:uid="{00000000-0005-0000-0000-00003E090000}"/>
    <cellStyle name="Normal 10 6 3 2 6" xfId="14630" xr:uid="{00000000-0005-0000-0000-00003E090000}"/>
    <cellStyle name="Normal 10 6 3 3" xfId="2173" xr:uid="{00000000-0005-0000-0000-000013060000}"/>
    <cellStyle name="Normal 10 6 3 3 2" xfId="3823" xr:uid="{00000000-0005-0000-0000-000014060000}"/>
    <cellStyle name="Normal 10 6 3 3 2 2" xfId="10282" xr:uid="{00000000-0005-0000-0000-000043090000}"/>
    <cellStyle name="Normal 10 6 3 3 2 3" xfId="18360" xr:uid="{00000000-0005-0000-0000-000043090000}"/>
    <cellStyle name="Normal 10 6 3 3 3" xfId="5486" xr:uid="{00000000-0005-0000-0000-000015060000}"/>
    <cellStyle name="Normal 10 6 3 3 3 2" xfId="11873" xr:uid="{00000000-0005-0000-0000-000044090000}"/>
    <cellStyle name="Normal 10 6 3 3 3 3" xfId="19951" xr:uid="{00000000-0005-0000-0000-000044090000}"/>
    <cellStyle name="Normal 10 6 3 3 4" xfId="8687" xr:uid="{00000000-0005-0000-0000-000045090000}"/>
    <cellStyle name="Normal 10 6 3 3 4 2" xfId="16765" xr:uid="{00000000-0005-0000-0000-000045090000}"/>
    <cellStyle name="Normal 10 6 3 3 5" xfId="7077" xr:uid="{00000000-0005-0000-0000-000042090000}"/>
    <cellStyle name="Normal 10 6 3 3 6" xfId="15157" xr:uid="{00000000-0005-0000-0000-000042090000}"/>
    <cellStyle name="Normal 10 6 3 4" xfId="2765" xr:uid="{00000000-0005-0000-0000-000016060000}"/>
    <cellStyle name="Normal 10 6 3 4 2" xfId="9254" xr:uid="{00000000-0005-0000-0000-000046090000}"/>
    <cellStyle name="Normal 10 6 3 4 3" xfId="17332" xr:uid="{00000000-0005-0000-0000-000046090000}"/>
    <cellStyle name="Normal 10 6 3 5" xfId="4432" xr:uid="{00000000-0005-0000-0000-000017060000}"/>
    <cellStyle name="Normal 10 6 3 5 2" xfId="10819" xr:uid="{00000000-0005-0000-0000-000047090000}"/>
    <cellStyle name="Normal 10 6 3 5 3" xfId="18897" xr:uid="{00000000-0005-0000-0000-000047090000}"/>
    <cellStyle name="Normal 10 6 3 6" xfId="7633" xr:uid="{00000000-0005-0000-0000-000048090000}"/>
    <cellStyle name="Normal 10 6 3 6 2" xfId="15711" xr:uid="{00000000-0005-0000-0000-000048090000}"/>
    <cellStyle name="Normal 10 6 3 7" xfId="13002" xr:uid="{00000000-0005-0000-0000-000049090000}"/>
    <cellStyle name="Normal 10 6 3 7 2" xfId="21040" xr:uid="{00000000-0005-0000-0000-000049090000}"/>
    <cellStyle name="Normal 10 6 3 8" xfId="6023" xr:uid="{00000000-0005-0000-0000-00003D090000}"/>
    <cellStyle name="Normal 10 6 3 9" xfId="14103" xr:uid="{00000000-0005-0000-0000-00003D090000}"/>
    <cellStyle name="Normal 10 6 4" xfId="1398" xr:uid="{00000000-0005-0000-0000-000018060000}"/>
    <cellStyle name="Normal 10 6 4 2" xfId="3047" xr:uid="{00000000-0005-0000-0000-000019060000}"/>
    <cellStyle name="Normal 10 6 4 2 2" xfId="9506" xr:uid="{00000000-0005-0000-0000-00004B090000}"/>
    <cellStyle name="Normal 10 6 4 2 3" xfId="17584" xr:uid="{00000000-0005-0000-0000-00004B090000}"/>
    <cellStyle name="Normal 10 6 4 3" xfId="4710" xr:uid="{00000000-0005-0000-0000-00001A060000}"/>
    <cellStyle name="Normal 10 6 4 3 2" xfId="11097" xr:uid="{00000000-0005-0000-0000-00004C090000}"/>
    <cellStyle name="Normal 10 6 4 3 3" xfId="19175" xr:uid="{00000000-0005-0000-0000-00004C090000}"/>
    <cellStyle name="Normal 10 6 4 4" xfId="7911" xr:uid="{00000000-0005-0000-0000-00004D090000}"/>
    <cellStyle name="Normal 10 6 4 4 2" xfId="15989" xr:uid="{00000000-0005-0000-0000-00004D090000}"/>
    <cellStyle name="Normal 10 6 4 5" xfId="12703" xr:uid="{00000000-0005-0000-0000-00004E090000}"/>
    <cellStyle name="Normal 10 6 4 5 2" xfId="20767" xr:uid="{00000000-0005-0000-0000-00004E090000}"/>
    <cellStyle name="Normal 10 6 4 6" xfId="6301" xr:uid="{00000000-0005-0000-0000-00004A090000}"/>
    <cellStyle name="Normal 10 6 4 7" xfId="14381" xr:uid="{00000000-0005-0000-0000-00004A090000}"/>
    <cellStyle name="Normal 10 6 5" xfId="1924" xr:uid="{00000000-0005-0000-0000-00001B060000}"/>
    <cellStyle name="Normal 10 6 5 2" xfId="3574" xr:uid="{00000000-0005-0000-0000-00001C060000}"/>
    <cellStyle name="Normal 10 6 5 2 2" xfId="10033" xr:uid="{00000000-0005-0000-0000-000050090000}"/>
    <cellStyle name="Normal 10 6 5 2 3" xfId="18111" xr:uid="{00000000-0005-0000-0000-000050090000}"/>
    <cellStyle name="Normal 10 6 5 3" xfId="5237" xr:uid="{00000000-0005-0000-0000-00001D060000}"/>
    <cellStyle name="Normal 10 6 5 3 2" xfId="11624" xr:uid="{00000000-0005-0000-0000-000051090000}"/>
    <cellStyle name="Normal 10 6 5 3 3" xfId="19702" xr:uid="{00000000-0005-0000-0000-000051090000}"/>
    <cellStyle name="Normal 10 6 5 4" xfId="8438" xr:uid="{00000000-0005-0000-0000-000052090000}"/>
    <cellStyle name="Normal 10 6 5 4 2" xfId="16516" xr:uid="{00000000-0005-0000-0000-000052090000}"/>
    <cellStyle name="Normal 10 6 5 5" xfId="6828" xr:uid="{00000000-0005-0000-0000-00004F090000}"/>
    <cellStyle name="Normal 10 6 5 6" xfId="14908" xr:uid="{00000000-0005-0000-0000-00004F090000}"/>
    <cellStyle name="Normal 10 6 6" xfId="2479" xr:uid="{00000000-0005-0000-0000-00001E060000}"/>
    <cellStyle name="Normal 10 6 6 2" xfId="8992" xr:uid="{00000000-0005-0000-0000-000053090000}"/>
    <cellStyle name="Normal 10 6 6 3" xfId="17070" xr:uid="{00000000-0005-0000-0000-000053090000}"/>
    <cellStyle name="Normal 10 6 7" xfId="4183" xr:uid="{00000000-0005-0000-0000-00001F060000}"/>
    <cellStyle name="Normal 10 6 7 2" xfId="10570" xr:uid="{00000000-0005-0000-0000-000054090000}"/>
    <cellStyle name="Normal 10 6 7 3" xfId="18648" xr:uid="{00000000-0005-0000-0000-000054090000}"/>
    <cellStyle name="Normal 10 6 8" xfId="7384" xr:uid="{00000000-0005-0000-0000-000055090000}"/>
    <cellStyle name="Normal 10 6 8 2" xfId="15462" xr:uid="{00000000-0005-0000-0000-000055090000}"/>
    <cellStyle name="Normal 10 6 9" xfId="12182" xr:uid="{00000000-0005-0000-0000-000056090000}"/>
    <cellStyle name="Normal 10 6 9 2" xfId="20257" xr:uid="{00000000-0005-0000-0000-000056090000}"/>
    <cellStyle name="Normal 10 7" xfId="441" xr:uid="{00000000-0005-0000-0000-0000B9010000}"/>
    <cellStyle name="Normal 10 7 10" xfId="5775" xr:uid="{00000000-0005-0000-0000-000057090000}"/>
    <cellStyle name="Normal 10 7 11" xfId="13855" xr:uid="{00000000-0005-0000-0000-000057090000}"/>
    <cellStyle name="Normal 10 7 2" xfId="1001" xr:uid="{00000000-0005-0000-0000-000021060000}"/>
    <cellStyle name="Normal 10 7 2 2" xfId="1647" xr:uid="{00000000-0005-0000-0000-000022060000}"/>
    <cellStyle name="Normal 10 7 2 2 2" xfId="3297" xr:uid="{00000000-0005-0000-0000-000023060000}"/>
    <cellStyle name="Normal 10 7 2 2 2 2" xfId="9756" xr:uid="{00000000-0005-0000-0000-00005A090000}"/>
    <cellStyle name="Normal 10 7 2 2 2 3" xfId="17834" xr:uid="{00000000-0005-0000-0000-00005A090000}"/>
    <cellStyle name="Normal 10 7 2 2 3" xfId="4960" xr:uid="{00000000-0005-0000-0000-000024060000}"/>
    <cellStyle name="Normal 10 7 2 2 3 2" xfId="11347" xr:uid="{00000000-0005-0000-0000-00005B090000}"/>
    <cellStyle name="Normal 10 7 2 2 3 3" xfId="19425" xr:uid="{00000000-0005-0000-0000-00005B090000}"/>
    <cellStyle name="Normal 10 7 2 2 4" xfId="8161" xr:uid="{00000000-0005-0000-0000-00005C090000}"/>
    <cellStyle name="Normal 10 7 2 2 4 2" xfId="16239" xr:uid="{00000000-0005-0000-0000-00005C090000}"/>
    <cellStyle name="Normal 10 7 2 2 5" xfId="6551" xr:uid="{00000000-0005-0000-0000-000059090000}"/>
    <cellStyle name="Normal 10 7 2 2 6" xfId="14631" xr:uid="{00000000-0005-0000-0000-000059090000}"/>
    <cellStyle name="Normal 10 7 2 3" xfId="2174" xr:uid="{00000000-0005-0000-0000-000025060000}"/>
    <cellStyle name="Normal 10 7 2 3 2" xfId="3824" xr:uid="{00000000-0005-0000-0000-000026060000}"/>
    <cellStyle name="Normal 10 7 2 3 2 2" xfId="10283" xr:uid="{00000000-0005-0000-0000-00005E090000}"/>
    <cellStyle name="Normal 10 7 2 3 2 3" xfId="18361" xr:uid="{00000000-0005-0000-0000-00005E090000}"/>
    <cellStyle name="Normal 10 7 2 3 3" xfId="5487" xr:uid="{00000000-0005-0000-0000-000027060000}"/>
    <cellStyle name="Normal 10 7 2 3 3 2" xfId="11874" xr:uid="{00000000-0005-0000-0000-00005F090000}"/>
    <cellStyle name="Normal 10 7 2 3 3 3" xfId="19952" xr:uid="{00000000-0005-0000-0000-00005F090000}"/>
    <cellStyle name="Normal 10 7 2 3 4" xfId="8688" xr:uid="{00000000-0005-0000-0000-000060090000}"/>
    <cellStyle name="Normal 10 7 2 3 4 2" xfId="16766" xr:uid="{00000000-0005-0000-0000-000060090000}"/>
    <cellStyle name="Normal 10 7 2 3 5" xfId="7078" xr:uid="{00000000-0005-0000-0000-00005D090000}"/>
    <cellStyle name="Normal 10 7 2 3 6" xfId="15158" xr:uid="{00000000-0005-0000-0000-00005D090000}"/>
    <cellStyle name="Normal 10 7 2 4" xfId="2766" xr:uid="{00000000-0005-0000-0000-000028060000}"/>
    <cellStyle name="Normal 10 7 2 4 2" xfId="9255" xr:uid="{00000000-0005-0000-0000-000061090000}"/>
    <cellStyle name="Normal 10 7 2 4 3" xfId="17333" xr:uid="{00000000-0005-0000-0000-000061090000}"/>
    <cellStyle name="Normal 10 7 2 5" xfId="4433" xr:uid="{00000000-0005-0000-0000-000029060000}"/>
    <cellStyle name="Normal 10 7 2 5 2" xfId="10820" xr:uid="{00000000-0005-0000-0000-000062090000}"/>
    <cellStyle name="Normal 10 7 2 5 3" xfId="18898" xr:uid="{00000000-0005-0000-0000-000062090000}"/>
    <cellStyle name="Normal 10 7 2 6" xfId="7634" xr:uid="{00000000-0005-0000-0000-000063090000}"/>
    <cellStyle name="Normal 10 7 2 6 2" xfId="15712" xr:uid="{00000000-0005-0000-0000-000063090000}"/>
    <cellStyle name="Normal 10 7 2 7" xfId="12704" xr:uid="{00000000-0005-0000-0000-000064090000}"/>
    <cellStyle name="Normal 10 7 2 7 2" xfId="20768" xr:uid="{00000000-0005-0000-0000-000064090000}"/>
    <cellStyle name="Normal 10 7 2 8" xfId="6024" xr:uid="{00000000-0005-0000-0000-000058090000}"/>
    <cellStyle name="Normal 10 7 2 9" xfId="14104" xr:uid="{00000000-0005-0000-0000-000058090000}"/>
    <cellStyle name="Normal 10 7 3" xfId="1399" xr:uid="{00000000-0005-0000-0000-00002A060000}"/>
    <cellStyle name="Normal 10 7 3 2" xfId="3048" xr:uid="{00000000-0005-0000-0000-00002B060000}"/>
    <cellStyle name="Normal 10 7 3 2 2" xfId="9507" xr:uid="{00000000-0005-0000-0000-000066090000}"/>
    <cellStyle name="Normal 10 7 3 2 3" xfId="17585" xr:uid="{00000000-0005-0000-0000-000066090000}"/>
    <cellStyle name="Normal 10 7 3 3" xfId="4711" xr:uid="{00000000-0005-0000-0000-00002C060000}"/>
    <cellStyle name="Normal 10 7 3 3 2" xfId="11098" xr:uid="{00000000-0005-0000-0000-000067090000}"/>
    <cellStyle name="Normal 10 7 3 3 3" xfId="19176" xr:uid="{00000000-0005-0000-0000-000067090000}"/>
    <cellStyle name="Normal 10 7 3 4" xfId="7912" xr:uid="{00000000-0005-0000-0000-000068090000}"/>
    <cellStyle name="Normal 10 7 3 4 2" xfId="15990" xr:uid="{00000000-0005-0000-0000-000068090000}"/>
    <cellStyle name="Normal 10 7 3 5" xfId="6302" xr:uid="{00000000-0005-0000-0000-000065090000}"/>
    <cellStyle name="Normal 10 7 3 6" xfId="14382" xr:uid="{00000000-0005-0000-0000-000065090000}"/>
    <cellStyle name="Normal 10 7 4" xfId="1925" xr:uid="{00000000-0005-0000-0000-00002D060000}"/>
    <cellStyle name="Normal 10 7 4 2" xfId="3575" xr:uid="{00000000-0005-0000-0000-00002E060000}"/>
    <cellStyle name="Normal 10 7 4 2 2" xfId="10034" xr:uid="{00000000-0005-0000-0000-00006A090000}"/>
    <cellStyle name="Normal 10 7 4 2 3" xfId="18112" xr:uid="{00000000-0005-0000-0000-00006A090000}"/>
    <cellStyle name="Normal 10 7 4 3" xfId="5238" xr:uid="{00000000-0005-0000-0000-00002F060000}"/>
    <cellStyle name="Normal 10 7 4 3 2" xfId="11625" xr:uid="{00000000-0005-0000-0000-00006B090000}"/>
    <cellStyle name="Normal 10 7 4 3 3" xfId="19703" xr:uid="{00000000-0005-0000-0000-00006B090000}"/>
    <cellStyle name="Normal 10 7 4 4" xfId="8439" xr:uid="{00000000-0005-0000-0000-00006C090000}"/>
    <cellStyle name="Normal 10 7 4 4 2" xfId="16517" xr:uid="{00000000-0005-0000-0000-00006C090000}"/>
    <cellStyle name="Normal 10 7 4 5" xfId="6829" xr:uid="{00000000-0005-0000-0000-000069090000}"/>
    <cellStyle name="Normal 10 7 4 6" xfId="14909" xr:uid="{00000000-0005-0000-0000-000069090000}"/>
    <cellStyle name="Normal 10 7 5" xfId="2480" xr:uid="{00000000-0005-0000-0000-000030060000}"/>
    <cellStyle name="Normal 10 7 5 2" xfId="8993" xr:uid="{00000000-0005-0000-0000-00006D090000}"/>
    <cellStyle name="Normal 10 7 5 3" xfId="17071" xr:uid="{00000000-0005-0000-0000-00006D090000}"/>
    <cellStyle name="Normal 10 7 6" xfId="4184" xr:uid="{00000000-0005-0000-0000-000031060000}"/>
    <cellStyle name="Normal 10 7 6 2" xfId="10571" xr:uid="{00000000-0005-0000-0000-00006E090000}"/>
    <cellStyle name="Normal 10 7 6 3" xfId="18649" xr:uid="{00000000-0005-0000-0000-00006E090000}"/>
    <cellStyle name="Normal 10 7 7" xfId="7385" xr:uid="{00000000-0005-0000-0000-00006F090000}"/>
    <cellStyle name="Normal 10 7 7 2" xfId="15463" xr:uid="{00000000-0005-0000-0000-00006F090000}"/>
    <cellStyle name="Normal 10 7 8" xfId="12183" xr:uid="{00000000-0005-0000-0000-000070090000}"/>
    <cellStyle name="Normal 10 7 8 2" xfId="20258" xr:uid="{00000000-0005-0000-0000-000070090000}"/>
    <cellStyle name="Normal 10 7 9" xfId="13577" xr:uid="{00000000-0005-0000-0000-000071090000}"/>
    <cellStyle name="Normal 10 7 9 2" xfId="21574" xr:uid="{00000000-0005-0000-0000-000071090000}"/>
    <cellStyle name="Normal 10 8" xfId="442" xr:uid="{00000000-0005-0000-0000-0000BA010000}"/>
    <cellStyle name="Normal 10 8 10" xfId="5776" xr:uid="{00000000-0005-0000-0000-000072090000}"/>
    <cellStyle name="Normal 10 8 11" xfId="13856" xr:uid="{00000000-0005-0000-0000-000072090000}"/>
    <cellStyle name="Normal 10 8 2" xfId="1002" xr:uid="{00000000-0005-0000-0000-000033060000}"/>
    <cellStyle name="Normal 10 8 2 2" xfId="1648" xr:uid="{00000000-0005-0000-0000-000034060000}"/>
    <cellStyle name="Normal 10 8 2 2 2" xfId="3298" xr:uid="{00000000-0005-0000-0000-000035060000}"/>
    <cellStyle name="Normal 10 8 2 2 2 2" xfId="9757" xr:uid="{00000000-0005-0000-0000-000075090000}"/>
    <cellStyle name="Normal 10 8 2 2 2 3" xfId="17835" xr:uid="{00000000-0005-0000-0000-000075090000}"/>
    <cellStyle name="Normal 10 8 2 2 3" xfId="4961" xr:uid="{00000000-0005-0000-0000-000036060000}"/>
    <cellStyle name="Normal 10 8 2 2 3 2" xfId="11348" xr:uid="{00000000-0005-0000-0000-000076090000}"/>
    <cellStyle name="Normal 10 8 2 2 3 3" xfId="19426" xr:uid="{00000000-0005-0000-0000-000076090000}"/>
    <cellStyle name="Normal 10 8 2 2 4" xfId="8162" xr:uid="{00000000-0005-0000-0000-000077090000}"/>
    <cellStyle name="Normal 10 8 2 2 4 2" xfId="16240" xr:uid="{00000000-0005-0000-0000-000077090000}"/>
    <cellStyle name="Normal 10 8 2 2 5" xfId="6552" xr:uid="{00000000-0005-0000-0000-000074090000}"/>
    <cellStyle name="Normal 10 8 2 2 6" xfId="14632" xr:uid="{00000000-0005-0000-0000-000074090000}"/>
    <cellStyle name="Normal 10 8 2 3" xfId="2175" xr:uid="{00000000-0005-0000-0000-000037060000}"/>
    <cellStyle name="Normal 10 8 2 3 2" xfId="3825" xr:uid="{00000000-0005-0000-0000-000038060000}"/>
    <cellStyle name="Normal 10 8 2 3 2 2" xfId="10284" xr:uid="{00000000-0005-0000-0000-000079090000}"/>
    <cellStyle name="Normal 10 8 2 3 2 3" xfId="18362" xr:uid="{00000000-0005-0000-0000-000079090000}"/>
    <cellStyle name="Normal 10 8 2 3 3" xfId="5488" xr:uid="{00000000-0005-0000-0000-000039060000}"/>
    <cellStyle name="Normal 10 8 2 3 3 2" xfId="11875" xr:uid="{00000000-0005-0000-0000-00007A090000}"/>
    <cellStyle name="Normal 10 8 2 3 3 3" xfId="19953" xr:uid="{00000000-0005-0000-0000-00007A090000}"/>
    <cellStyle name="Normal 10 8 2 3 4" xfId="8689" xr:uid="{00000000-0005-0000-0000-00007B090000}"/>
    <cellStyle name="Normal 10 8 2 3 4 2" xfId="16767" xr:uid="{00000000-0005-0000-0000-00007B090000}"/>
    <cellStyle name="Normal 10 8 2 3 5" xfId="7079" xr:uid="{00000000-0005-0000-0000-000078090000}"/>
    <cellStyle name="Normal 10 8 2 3 6" xfId="15159" xr:uid="{00000000-0005-0000-0000-000078090000}"/>
    <cellStyle name="Normal 10 8 2 4" xfId="2767" xr:uid="{00000000-0005-0000-0000-00003A060000}"/>
    <cellStyle name="Normal 10 8 2 4 2" xfId="9256" xr:uid="{00000000-0005-0000-0000-00007C090000}"/>
    <cellStyle name="Normal 10 8 2 4 3" xfId="17334" xr:uid="{00000000-0005-0000-0000-00007C090000}"/>
    <cellStyle name="Normal 10 8 2 5" xfId="4434" xr:uid="{00000000-0005-0000-0000-00003B060000}"/>
    <cellStyle name="Normal 10 8 2 5 2" xfId="10821" xr:uid="{00000000-0005-0000-0000-00007D090000}"/>
    <cellStyle name="Normal 10 8 2 5 3" xfId="18899" xr:uid="{00000000-0005-0000-0000-00007D090000}"/>
    <cellStyle name="Normal 10 8 2 6" xfId="7635" xr:uid="{00000000-0005-0000-0000-00007E090000}"/>
    <cellStyle name="Normal 10 8 2 6 2" xfId="15713" xr:uid="{00000000-0005-0000-0000-00007E090000}"/>
    <cellStyle name="Normal 10 8 2 7" xfId="12705" xr:uid="{00000000-0005-0000-0000-00007F090000}"/>
    <cellStyle name="Normal 10 8 2 7 2" xfId="20769" xr:uid="{00000000-0005-0000-0000-00007F090000}"/>
    <cellStyle name="Normal 10 8 2 8" xfId="6025" xr:uid="{00000000-0005-0000-0000-000073090000}"/>
    <cellStyle name="Normal 10 8 2 9" xfId="14105" xr:uid="{00000000-0005-0000-0000-000073090000}"/>
    <cellStyle name="Normal 10 8 3" xfId="1400" xr:uid="{00000000-0005-0000-0000-00003C060000}"/>
    <cellStyle name="Normal 10 8 3 2" xfId="3049" xr:uid="{00000000-0005-0000-0000-00003D060000}"/>
    <cellStyle name="Normal 10 8 3 2 2" xfId="9508" xr:uid="{00000000-0005-0000-0000-000081090000}"/>
    <cellStyle name="Normal 10 8 3 2 3" xfId="17586" xr:uid="{00000000-0005-0000-0000-000081090000}"/>
    <cellStyle name="Normal 10 8 3 3" xfId="4712" xr:uid="{00000000-0005-0000-0000-00003E060000}"/>
    <cellStyle name="Normal 10 8 3 3 2" xfId="11099" xr:uid="{00000000-0005-0000-0000-000082090000}"/>
    <cellStyle name="Normal 10 8 3 3 3" xfId="19177" xr:uid="{00000000-0005-0000-0000-000082090000}"/>
    <cellStyle name="Normal 10 8 3 4" xfId="7913" xr:uid="{00000000-0005-0000-0000-000083090000}"/>
    <cellStyle name="Normal 10 8 3 4 2" xfId="15991" xr:uid="{00000000-0005-0000-0000-000083090000}"/>
    <cellStyle name="Normal 10 8 3 5" xfId="6303" xr:uid="{00000000-0005-0000-0000-000080090000}"/>
    <cellStyle name="Normal 10 8 3 6" xfId="14383" xr:uid="{00000000-0005-0000-0000-000080090000}"/>
    <cellStyle name="Normal 10 8 4" xfId="1926" xr:uid="{00000000-0005-0000-0000-00003F060000}"/>
    <cellStyle name="Normal 10 8 4 2" xfId="3576" xr:uid="{00000000-0005-0000-0000-000040060000}"/>
    <cellStyle name="Normal 10 8 4 2 2" xfId="10035" xr:uid="{00000000-0005-0000-0000-000085090000}"/>
    <cellStyle name="Normal 10 8 4 2 3" xfId="18113" xr:uid="{00000000-0005-0000-0000-000085090000}"/>
    <cellStyle name="Normal 10 8 4 3" xfId="5239" xr:uid="{00000000-0005-0000-0000-000041060000}"/>
    <cellStyle name="Normal 10 8 4 3 2" xfId="11626" xr:uid="{00000000-0005-0000-0000-000086090000}"/>
    <cellStyle name="Normal 10 8 4 3 3" xfId="19704" xr:uid="{00000000-0005-0000-0000-000086090000}"/>
    <cellStyle name="Normal 10 8 4 4" xfId="8440" xr:uid="{00000000-0005-0000-0000-000087090000}"/>
    <cellStyle name="Normal 10 8 4 4 2" xfId="16518" xr:uid="{00000000-0005-0000-0000-000087090000}"/>
    <cellStyle name="Normal 10 8 4 5" xfId="6830" xr:uid="{00000000-0005-0000-0000-000084090000}"/>
    <cellStyle name="Normal 10 8 4 6" xfId="14910" xr:uid="{00000000-0005-0000-0000-000084090000}"/>
    <cellStyle name="Normal 10 8 5" xfId="2481" xr:uid="{00000000-0005-0000-0000-000042060000}"/>
    <cellStyle name="Normal 10 8 5 2" xfId="8994" xr:uid="{00000000-0005-0000-0000-000088090000}"/>
    <cellStyle name="Normal 10 8 5 3" xfId="17072" xr:uid="{00000000-0005-0000-0000-000088090000}"/>
    <cellStyle name="Normal 10 8 6" xfId="4185" xr:uid="{00000000-0005-0000-0000-000043060000}"/>
    <cellStyle name="Normal 10 8 6 2" xfId="10572" xr:uid="{00000000-0005-0000-0000-000089090000}"/>
    <cellStyle name="Normal 10 8 6 3" xfId="18650" xr:uid="{00000000-0005-0000-0000-000089090000}"/>
    <cellStyle name="Normal 10 8 7" xfId="7386" xr:uid="{00000000-0005-0000-0000-00008A090000}"/>
    <cellStyle name="Normal 10 8 7 2" xfId="15464" xr:uid="{00000000-0005-0000-0000-00008A090000}"/>
    <cellStyle name="Normal 10 8 8" xfId="12184" xr:uid="{00000000-0005-0000-0000-00008B090000}"/>
    <cellStyle name="Normal 10 8 8 2" xfId="20259" xr:uid="{00000000-0005-0000-0000-00008B090000}"/>
    <cellStyle name="Normal 10 8 9" xfId="13578" xr:uid="{00000000-0005-0000-0000-00008C090000}"/>
    <cellStyle name="Normal 10 8 9 2" xfId="21575" xr:uid="{00000000-0005-0000-0000-00008C090000}"/>
    <cellStyle name="Normal 10 9" xfId="443" xr:uid="{00000000-0005-0000-0000-0000BB010000}"/>
    <cellStyle name="Normal 10 9 2" xfId="444" xr:uid="{00000000-0005-0000-0000-0000BC010000}"/>
    <cellStyle name="Normal 10 9 2 2" xfId="3291" xr:uid="{00000000-0005-0000-0000-000046060000}"/>
    <cellStyle name="Normal 10 9 2 2 2" xfId="9750" xr:uid="{00000000-0005-0000-0000-00008F090000}"/>
    <cellStyle name="Normal 10 9 2 2 3" xfId="17828" xr:uid="{00000000-0005-0000-0000-00008F090000}"/>
    <cellStyle name="Normal 10 9 2 3" xfId="4954" xr:uid="{00000000-0005-0000-0000-000047060000}"/>
    <cellStyle name="Normal 10 9 2 3 2" xfId="11341" xr:uid="{00000000-0005-0000-0000-000090090000}"/>
    <cellStyle name="Normal 10 9 2 3 3" xfId="19419" xr:uid="{00000000-0005-0000-0000-000090090000}"/>
    <cellStyle name="Normal 10 9 2 4" xfId="8155" xr:uid="{00000000-0005-0000-0000-000091090000}"/>
    <cellStyle name="Normal 10 9 2 4 2" xfId="16233" xr:uid="{00000000-0005-0000-0000-000091090000}"/>
    <cellStyle name="Normal 10 9 2 5" xfId="12186" xr:uid="{00000000-0005-0000-0000-000092090000}"/>
    <cellStyle name="Normal 10 9 2 5 2" xfId="20261" xr:uid="{00000000-0005-0000-0000-000092090000}"/>
    <cellStyle name="Normal 10 9 2 6" xfId="13579" xr:uid="{00000000-0005-0000-0000-000093090000}"/>
    <cellStyle name="Normal 10 9 2 6 2" xfId="21576" xr:uid="{00000000-0005-0000-0000-000093090000}"/>
    <cellStyle name="Normal 10 9 2 7" xfId="6545" xr:uid="{00000000-0005-0000-0000-00008E090000}"/>
    <cellStyle name="Normal 10 9 2 8" xfId="14625" xr:uid="{00000000-0005-0000-0000-00008E090000}"/>
    <cellStyle name="Normal 10 9 3" xfId="445" xr:uid="{00000000-0005-0000-0000-0000BD010000}"/>
    <cellStyle name="Normal 10 9 3 2" xfId="3818" xr:uid="{00000000-0005-0000-0000-000049060000}"/>
    <cellStyle name="Normal 10 9 3 2 2" xfId="10277" xr:uid="{00000000-0005-0000-0000-000095090000}"/>
    <cellStyle name="Normal 10 9 3 2 3" xfId="18355" xr:uid="{00000000-0005-0000-0000-000095090000}"/>
    <cellStyle name="Normal 10 9 3 3" xfId="5481" xr:uid="{00000000-0005-0000-0000-00004A060000}"/>
    <cellStyle name="Normal 10 9 3 3 2" xfId="11868" xr:uid="{00000000-0005-0000-0000-000096090000}"/>
    <cellStyle name="Normal 10 9 3 3 3" xfId="19946" xr:uid="{00000000-0005-0000-0000-000096090000}"/>
    <cellStyle name="Normal 10 9 3 4" xfId="8682" xr:uid="{00000000-0005-0000-0000-000097090000}"/>
    <cellStyle name="Normal 10 9 3 4 2" xfId="16760" xr:uid="{00000000-0005-0000-0000-000097090000}"/>
    <cellStyle name="Normal 10 9 3 5" xfId="12187" xr:uid="{00000000-0005-0000-0000-000098090000}"/>
    <cellStyle name="Normal 10 9 3 6" xfId="7072" xr:uid="{00000000-0005-0000-0000-000094090000}"/>
    <cellStyle name="Normal 10 9 3 7" xfId="15152" xr:uid="{00000000-0005-0000-0000-000094090000}"/>
    <cellStyle name="Normal 10 9 3 8" xfId="2168" xr:uid="{00000000-0005-0000-0000-000048060000}"/>
    <cellStyle name="Normal 10 9 4" xfId="2482" xr:uid="{00000000-0005-0000-0000-00004B060000}"/>
    <cellStyle name="Normal 10 9 4 2" xfId="8995" xr:uid="{00000000-0005-0000-0000-000099090000}"/>
    <cellStyle name="Normal 10 9 4 3" xfId="17073" xr:uid="{00000000-0005-0000-0000-000099090000}"/>
    <cellStyle name="Normal 10 9 5" xfId="4427" xr:uid="{00000000-0005-0000-0000-00004C060000}"/>
    <cellStyle name="Normal 10 9 5 2" xfId="10814" xr:uid="{00000000-0005-0000-0000-00009A090000}"/>
    <cellStyle name="Normal 10 9 5 3" xfId="18892" xr:uid="{00000000-0005-0000-0000-00009A090000}"/>
    <cellStyle name="Normal 10 9 6" xfId="7628" xr:uid="{00000000-0005-0000-0000-00009B090000}"/>
    <cellStyle name="Normal 10 9 6 2" xfId="15706" xr:uid="{00000000-0005-0000-0000-00009B090000}"/>
    <cellStyle name="Normal 10 9 7" xfId="12185" xr:uid="{00000000-0005-0000-0000-00009C090000}"/>
    <cellStyle name="Normal 10 9 7 2" xfId="20260" xr:uid="{00000000-0005-0000-0000-00009C090000}"/>
    <cellStyle name="Normal 10 9 8" xfId="6018" xr:uid="{00000000-0005-0000-0000-00008D090000}"/>
    <cellStyle name="Normal 10 9 9" xfId="14098" xr:uid="{00000000-0005-0000-0000-00008D090000}"/>
    <cellStyle name="Normal 11" xfId="446" xr:uid="{00000000-0005-0000-0000-0000BE010000}"/>
    <cellStyle name="Normal 11 10" xfId="4186" xr:uid="{00000000-0005-0000-0000-00004E060000}"/>
    <cellStyle name="Normal 11 10 2" xfId="10573" xr:uid="{00000000-0005-0000-0000-00009E090000}"/>
    <cellStyle name="Normal 11 10 3" xfId="18651" xr:uid="{00000000-0005-0000-0000-00009E090000}"/>
    <cellStyle name="Normal 11 11" xfId="7387" xr:uid="{00000000-0005-0000-0000-00009F090000}"/>
    <cellStyle name="Normal 11 11 2" xfId="15465" xr:uid="{00000000-0005-0000-0000-00009F090000}"/>
    <cellStyle name="Normal 11 12" xfId="12188" xr:uid="{00000000-0005-0000-0000-0000A0090000}"/>
    <cellStyle name="Normal 11 12 2" xfId="20262" xr:uid="{00000000-0005-0000-0000-0000A0090000}"/>
    <cellStyle name="Normal 11 13" xfId="13580" xr:uid="{00000000-0005-0000-0000-0000A1090000}"/>
    <cellStyle name="Normal 11 13 2" xfId="21577" xr:uid="{00000000-0005-0000-0000-0000A1090000}"/>
    <cellStyle name="Normal 11 14" xfId="5777" xr:uid="{00000000-0005-0000-0000-00009D090000}"/>
    <cellStyle name="Normal 11 15" xfId="13857" xr:uid="{00000000-0005-0000-0000-00009D090000}"/>
    <cellStyle name="Normal 11 2" xfId="447" xr:uid="{00000000-0005-0000-0000-0000BF010000}"/>
    <cellStyle name="Normal 11 2 10" xfId="13581" xr:uid="{00000000-0005-0000-0000-0000A3090000}"/>
    <cellStyle name="Normal 11 2 10 2" xfId="21578" xr:uid="{00000000-0005-0000-0000-0000A3090000}"/>
    <cellStyle name="Normal 11 2 11" xfId="5778" xr:uid="{00000000-0005-0000-0000-0000A2090000}"/>
    <cellStyle name="Normal 11 2 12" xfId="13858" xr:uid="{00000000-0005-0000-0000-0000A2090000}"/>
    <cellStyle name="Normal 11 2 2" xfId="976" xr:uid="{00000000-0005-0000-0000-000050060000}"/>
    <cellStyle name="Normal 11 2 2 10" xfId="14015" xr:uid="{00000000-0005-0000-0000-0000A4090000}"/>
    <cellStyle name="Normal 11 2 2 2" xfId="1148" xr:uid="{00000000-0005-0000-0000-000051060000}"/>
    <cellStyle name="Normal 11 2 2 2 2" xfId="1806" xr:uid="{00000000-0005-0000-0000-000052060000}"/>
    <cellStyle name="Normal 11 2 2 2 2 2" xfId="3456" xr:uid="{00000000-0005-0000-0000-000053060000}"/>
    <cellStyle name="Normal 11 2 2 2 2 2 2" xfId="9915" xr:uid="{00000000-0005-0000-0000-0000A7090000}"/>
    <cellStyle name="Normal 11 2 2 2 2 2 3" xfId="17993" xr:uid="{00000000-0005-0000-0000-0000A7090000}"/>
    <cellStyle name="Normal 11 2 2 2 2 3" xfId="5119" xr:uid="{00000000-0005-0000-0000-000054060000}"/>
    <cellStyle name="Normal 11 2 2 2 2 3 2" xfId="11506" xr:uid="{00000000-0005-0000-0000-0000A8090000}"/>
    <cellStyle name="Normal 11 2 2 2 2 3 3" xfId="19584" xr:uid="{00000000-0005-0000-0000-0000A8090000}"/>
    <cellStyle name="Normal 11 2 2 2 2 4" xfId="8320" xr:uid="{00000000-0005-0000-0000-0000A9090000}"/>
    <cellStyle name="Normal 11 2 2 2 2 4 2" xfId="16398" xr:uid="{00000000-0005-0000-0000-0000A9090000}"/>
    <cellStyle name="Normal 11 2 2 2 2 5" xfId="6710" xr:uid="{00000000-0005-0000-0000-0000A6090000}"/>
    <cellStyle name="Normal 11 2 2 2 2 6" xfId="14790" xr:uid="{00000000-0005-0000-0000-0000A6090000}"/>
    <cellStyle name="Normal 11 2 2 2 3" xfId="2333" xr:uid="{00000000-0005-0000-0000-000055060000}"/>
    <cellStyle name="Normal 11 2 2 2 3 2" xfId="3983" xr:uid="{00000000-0005-0000-0000-000056060000}"/>
    <cellStyle name="Normal 11 2 2 2 3 2 2" xfId="10442" xr:uid="{00000000-0005-0000-0000-0000AB090000}"/>
    <cellStyle name="Normal 11 2 2 2 3 2 3" xfId="18520" xr:uid="{00000000-0005-0000-0000-0000AB090000}"/>
    <cellStyle name="Normal 11 2 2 2 3 3" xfId="5646" xr:uid="{00000000-0005-0000-0000-000057060000}"/>
    <cellStyle name="Normal 11 2 2 2 3 3 2" xfId="12033" xr:uid="{00000000-0005-0000-0000-0000AC090000}"/>
    <cellStyle name="Normal 11 2 2 2 3 3 3" xfId="20111" xr:uid="{00000000-0005-0000-0000-0000AC090000}"/>
    <cellStyle name="Normal 11 2 2 2 3 4" xfId="8847" xr:uid="{00000000-0005-0000-0000-0000AD090000}"/>
    <cellStyle name="Normal 11 2 2 2 3 4 2" xfId="16925" xr:uid="{00000000-0005-0000-0000-0000AD090000}"/>
    <cellStyle name="Normal 11 2 2 2 3 5" xfId="7237" xr:uid="{00000000-0005-0000-0000-0000AA090000}"/>
    <cellStyle name="Normal 11 2 2 2 3 6" xfId="15317" xr:uid="{00000000-0005-0000-0000-0000AA090000}"/>
    <cellStyle name="Normal 11 2 2 2 4" xfId="2899" xr:uid="{00000000-0005-0000-0000-000058060000}"/>
    <cellStyle name="Normal 11 2 2 2 4 2" xfId="9388" xr:uid="{00000000-0005-0000-0000-0000AE090000}"/>
    <cellStyle name="Normal 11 2 2 2 4 3" xfId="17466" xr:uid="{00000000-0005-0000-0000-0000AE090000}"/>
    <cellStyle name="Normal 11 2 2 2 5" xfId="4592" xr:uid="{00000000-0005-0000-0000-000059060000}"/>
    <cellStyle name="Normal 11 2 2 2 5 2" xfId="10979" xr:uid="{00000000-0005-0000-0000-0000AF090000}"/>
    <cellStyle name="Normal 11 2 2 2 5 3" xfId="19057" xr:uid="{00000000-0005-0000-0000-0000AF090000}"/>
    <cellStyle name="Normal 11 2 2 2 6" xfId="7793" xr:uid="{00000000-0005-0000-0000-0000B0090000}"/>
    <cellStyle name="Normal 11 2 2 2 6 2" xfId="15871" xr:uid="{00000000-0005-0000-0000-0000B0090000}"/>
    <cellStyle name="Normal 11 2 2 2 7" xfId="6183" xr:uid="{00000000-0005-0000-0000-0000A5090000}"/>
    <cellStyle name="Normal 11 2 2 2 8" xfId="14263" xr:uid="{00000000-0005-0000-0000-0000A5090000}"/>
    <cellStyle name="Normal 11 2 2 3" xfId="1559" xr:uid="{00000000-0005-0000-0000-00005A060000}"/>
    <cellStyle name="Normal 11 2 2 3 2" xfId="3208" xr:uid="{00000000-0005-0000-0000-00005B060000}"/>
    <cellStyle name="Normal 11 2 2 3 2 2" xfId="9667" xr:uid="{00000000-0005-0000-0000-0000B2090000}"/>
    <cellStyle name="Normal 11 2 2 3 2 3" xfId="17745" xr:uid="{00000000-0005-0000-0000-0000B2090000}"/>
    <cellStyle name="Normal 11 2 2 3 3" xfId="4871" xr:uid="{00000000-0005-0000-0000-00005C060000}"/>
    <cellStyle name="Normal 11 2 2 3 3 2" xfId="11258" xr:uid="{00000000-0005-0000-0000-0000B3090000}"/>
    <cellStyle name="Normal 11 2 2 3 3 3" xfId="19336" xr:uid="{00000000-0005-0000-0000-0000B3090000}"/>
    <cellStyle name="Normal 11 2 2 3 4" xfId="8072" xr:uid="{00000000-0005-0000-0000-0000B4090000}"/>
    <cellStyle name="Normal 11 2 2 3 4 2" xfId="16150" xr:uid="{00000000-0005-0000-0000-0000B4090000}"/>
    <cellStyle name="Normal 11 2 2 3 5" xfId="6462" xr:uid="{00000000-0005-0000-0000-0000B1090000}"/>
    <cellStyle name="Normal 11 2 2 3 6" xfId="14542" xr:uid="{00000000-0005-0000-0000-0000B1090000}"/>
    <cellStyle name="Normal 11 2 2 4" xfId="2085" xr:uid="{00000000-0005-0000-0000-00005D060000}"/>
    <cellStyle name="Normal 11 2 2 4 2" xfId="3735" xr:uid="{00000000-0005-0000-0000-00005E060000}"/>
    <cellStyle name="Normal 11 2 2 4 2 2" xfId="10194" xr:uid="{00000000-0005-0000-0000-0000B6090000}"/>
    <cellStyle name="Normal 11 2 2 4 2 3" xfId="18272" xr:uid="{00000000-0005-0000-0000-0000B6090000}"/>
    <cellStyle name="Normal 11 2 2 4 3" xfId="5398" xr:uid="{00000000-0005-0000-0000-00005F060000}"/>
    <cellStyle name="Normal 11 2 2 4 3 2" xfId="11785" xr:uid="{00000000-0005-0000-0000-0000B7090000}"/>
    <cellStyle name="Normal 11 2 2 4 3 3" xfId="19863" xr:uid="{00000000-0005-0000-0000-0000B7090000}"/>
    <cellStyle name="Normal 11 2 2 4 4" xfId="8599" xr:uid="{00000000-0005-0000-0000-0000B8090000}"/>
    <cellStyle name="Normal 11 2 2 4 4 2" xfId="16677" xr:uid="{00000000-0005-0000-0000-0000B8090000}"/>
    <cellStyle name="Normal 11 2 2 4 5" xfId="6989" xr:uid="{00000000-0005-0000-0000-0000B5090000}"/>
    <cellStyle name="Normal 11 2 2 4 6" xfId="15069" xr:uid="{00000000-0005-0000-0000-0000B5090000}"/>
    <cellStyle name="Normal 11 2 2 5" xfId="2741" xr:uid="{00000000-0005-0000-0000-000060060000}"/>
    <cellStyle name="Normal 11 2 2 5 2" xfId="9230" xr:uid="{00000000-0005-0000-0000-0000B9090000}"/>
    <cellStyle name="Normal 11 2 2 5 3" xfId="17308" xr:uid="{00000000-0005-0000-0000-0000B9090000}"/>
    <cellStyle name="Normal 11 2 2 6" xfId="4344" xr:uid="{00000000-0005-0000-0000-000061060000}"/>
    <cellStyle name="Normal 11 2 2 6 2" xfId="10731" xr:uid="{00000000-0005-0000-0000-0000BA090000}"/>
    <cellStyle name="Normal 11 2 2 6 3" xfId="18809" xr:uid="{00000000-0005-0000-0000-0000BA090000}"/>
    <cellStyle name="Normal 11 2 2 7" xfId="7545" xr:uid="{00000000-0005-0000-0000-0000BB090000}"/>
    <cellStyle name="Normal 11 2 2 7 2" xfId="15623" xr:uid="{00000000-0005-0000-0000-0000BB090000}"/>
    <cellStyle name="Normal 11 2 2 8" xfId="12707" xr:uid="{00000000-0005-0000-0000-0000BC090000}"/>
    <cellStyle name="Normal 11 2 2 8 2" xfId="20771" xr:uid="{00000000-0005-0000-0000-0000BC090000}"/>
    <cellStyle name="Normal 11 2 2 9" xfId="5935" xr:uid="{00000000-0005-0000-0000-0000A4090000}"/>
    <cellStyle name="Normal 11 2 3" xfId="1004" xr:uid="{00000000-0005-0000-0000-000062060000}"/>
    <cellStyle name="Normal 11 2 3 2" xfId="1650" xr:uid="{00000000-0005-0000-0000-000063060000}"/>
    <cellStyle name="Normal 11 2 3 2 2" xfId="3300" xr:uid="{00000000-0005-0000-0000-000064060000}"/>
    <cellStyle name="Normal 11 2 3 2 2 2" xfId="9759" xr:uid="{00000000-0005-0000-0000-0000BF090000}"/>
    <cellStyle name="Normal 11 2 3 2 2 3" xfId="17837" xr:uid="{00000000-0005-0000-0000-0000BF090000}"/>
    <cellStyle name="Normal 11 2 3 2 3" xfId="4963" xr:uid="{00000000-0005-0000-0000-000065060000}"/>
    <cellStyle name="Normal 11 2 3 2 3 2" xfId="11350" xr:uid="{00000000-0005-0000-0000-0000C0090000}"/>
    <cellStyle name="Normal 11 2 3 2 3 3" xfId="19428" xr:uid="{00000000-0005-0000-0000-0000C0090000}"/>
    <cellStyle name="Normal 11 2 3 2 4" xfId="8164" xr:uid="{00000000-0005-0000-0000-0000C1090000}"/>
    <cellStyle name="Normal 11 2 3 2 4 2" xfId="16242" xr:uid="{00000000-0005-0000-0000-0000C1090000}"/>
    <cellStyle name="Normal 11 2 3 2 5" xfId="6554" xr:uid="{00000000-0005-0000-0000-0000BE090000}"/>
    <cellStyle name="Normal 11 2 3 2 6" xfId="14634" xr:uid="{00000000-0005-0000-0000-0000BE090000}"/>
    <cellStyle name="Normal 11 2 3 3" xfId="2177" xr:uid="{00000000-0005-0000-0000-000066060000}"/>
    <cellStyle name="Normal 11 2 3 3 2" xfId="3827" xr:uid="{00000000-0005-0000-0000-000067060000}"/>
    <cellStyle name="Normal 11 2 3 3 2 2" xfId="10286" xr:uid="{00000000-0005-0000-0000-0000C3090000}"/>
    <cellStyle name="Normal 11 2 3 3 2 3" xfId="18364" xr:uid="{00000000-0005-0000-0000-0000C3090000}"/>
    <cellStyle name="Normal 11 2 3 3 3" xfId="5490" xr:uid="{00000000-0005-0000-0000-000068060000}"/>
    <cellStyle name="Normal 11 2 3 3 3 2" xfId="11877" xr:uid="{00000000-0005-0000-0000-0000C4090000}"/>
    <cellStyle name="Normal 11 2 3 3 3 3" xfId="19955" xr:uid="{00000000-0005-0000-0000-0000C4090000}"/>
    <cellStyle name="Normal 11 2 3 3 4" xfId="8691" xr:uid="{00000000-0005-0000-0000-0000C5090000}"/>
    <cellStyle name="Normal 11 2 3 3 4 2" xfId="16769" xr:uid="{00000000-0005-0000-0000-0000C5090000}"/>
    <cellStyle name="Normal 11 2 3 3 5" xfId="7081" xr:uid="{00000000-0005-0000-0000-0000C2090000}"/>
    <cellStyle name="Normal 11 2 3 3 6" xfId="15161" xr:uid="{00000000-0005-0000-0000-0000C2090000}"/>
    <cellStyle name="Normal 11 2 3 4" xfId="2769" xr:uid="{00000000-0005-0000-0000-000069060000}"/>
    <cellStyle name="Normal 11 2 3 4 2" xfId="9258" xr:uid="{00000000-0005-0000-0000-0000C6090000}"/>
    <cellStyle name="Normal 11 2 3 4 3" xfId="17336" xr:uid="{00000000-0005-0000-0000-0000C6090000}"/>
    <cellStyle name="Normal 11 2 3 5" xfId="4436" xr:uid="{00000000-0005-0000-0000-00006A060000}"/>
    <cellStyle name="Normal 11 2 3 5 2" xfId="10823" xr:uid="{00000000-0005-0000-0000-0000C7090000}"/>
    <cellStyle name="Normal 11 2 3 5 3" xfId="18901" xr:uid="{00000000-0005-0000-0000-0000C7090000}"/>
    <cellStyle name="Normal 11 2 3 6" xfId="7637" xr:uid="{00000000-0005-0000-0000-0000C8090000}"/>
    <cellStyle name="Normal 11 2 3 6 2" xfId="15715" xr:uid="{00000000-0005-0000-0000-0000C8090000}"/>
    <cellStyle name="Normal 11 2 3 7" xfId="6027" xr:uid="{00000000-0005-0000-0000-0000BD090000}"/>
    <cellStyle name="Normal 11 2 3 8" xfId="14107" xr:uid="{00000000-0005-0000-0000-0000BD090000}"/>
    <cellStyle name="Normal 11 2 4" xfId="1402" xr:uid="{00000000-0005-0000-0000-00006B060000}"/>
    <cellStyle name="Normal 11 2 4 2" xfId="3051" xr:uid="{00000000-0005-0000-0000-00006C060000}"/>
    <cellStyle name="Normal 11 2 4 2 2" xfId="9510" xr:uid="{00000000-0005-0000-0000-0000CA090000}"/>
    <cellStyle name="Normal 11 2 4 2 3" xfId="17588" xr:uid="{00000000-0005-0000-0000-0000CA090000}"/>
    <cellStyle name="Normal 11 2 4 3" xfId="4714" xr:uid="{00000000-0005-0000-0000-00006D060000}"/>
    <cellStyle name="Normal 11 2 4 3 2" xfId="11101" xr:uid="{00000000-0005-0000-0000-0000CB090000}"/>
    <cellStyle name="Normal 11 2 4 3 3" xfId="19179" xr:uid="{00000000-0005-0000-0000-0000CB090000}"/>
    <cellStyle name="Normal 11 2 4 4" xfId="7915" xr:uid="{00000000-0005-0000-0000-0000CC090000}"/>
    <cellStyle name="Normal 11 2 4 4 2" xfId="15993" xr:uid="{00000000-0005-0000-0000-0000CC090000}"/>
    <cellStyle name="Normal 11 2 4 5" xfId="6305" xr:uid="{00000000-0005-0000-0000-0000C9090000}"/>
    <cellStyle name="Normal 11 2 4 6" xfId="14385" xr:uid="{00000000-0005-0000-0000-0000C9090000}"/>
    <cellStyle name="Normal 11 2 5" xfId="1928" xr:uid="{00000000-0005-0000-0000-00006E060000}"/>
    <cellStyle name="Normal 11 2 5 2" xfId="3578" xr:uid="{00000000-0005-0000-0000-00006F060000}"/>
    <cellStyle name="Normal 11 2 5 2 2" xfId="10037" xr:uid="{00000000-0005-0000-0000-0000CE090000}"/>
    <cellStyle name="Normal 11 2 5 2 3" xfId="18115" xr:uid="{00000000-0005-0000-0000-0000CE090000}"/>
    <cellStyle name="Normal 11 2 5 3" xfId="5241" xr:uid="{00000000-0005-0000-0000-000070060000}"/>
    <cellStyle name="Normal 11 2 5 3 2" xfId="11628" xr:uid="{00000000-0005-0000-0000-0000CF090000}"/>
    <cellStyle name="Normal 11 2 5 3 3" xfId="19706" xr:uid="{00000000-0005-0000-0000-0000CF090000}"/>
    <cellStyle name="Normal 11 2 5 4" xfId="8442" xr:uid="{00000000-0005-0000-0000-0000D0090000}"/>
    <cellStyle name="Normal 11 2 5 4 2" xfId="16520" xr:uid="{00000000-0005-0000-0000-0000D0090000}"/>
    <cellStyle name="Normal 11 2 5 5" xfId="6832" xr:uid="{00000000-0005-0000-0000-0000CD090000}"/>
    <cellStyle name="Normal 11 2 5 6" xfId="14912" xr:uid="{00000000-0005-0000-0000-0000CD090000}"/>
    <cellStyle name="Normal 11 2 6" xfId="2484" xr:uid="{00000000-0005-0000-0000-000071060000}"/>
    <cellStyle name="Normal 11 2 6 2" xfId="8997" xr:uid="{00000000-0005-0000-0000-0000D1090000}"/>
    <cellStyle name="Normal 11 2 6 3" xfId="17075" xr:uid="{00000000-0005-0000-0000-0000D1090000}"/>
    <cellStyle name="Normal 11 2 7" xfId="4187" xr:uid="{00000000-0005-0000-0000-000072060000}"/>
    <cellStyle name="Normal 11 2 7 2" xfId="10574" xr:uid="{00000000-0005-0000-0000-0000D2090000}"/>
    <cellStyle name="Normal 11 2 7 3" xfId="18652" xr:uid="{00000000-0005-0000-0000-0000D2090000}"/>
    <cellStyle name="Normal 11 2 8" xfId="7388" xr:uid="{00000000-0005-0000-0000-0000D3090000}"/>
    <cellStyle name="Normal 11 2 8 2" xfId="15466" xr:uid="{00000000-0005-0000-0000-0000D3090000}"/>
    <cellStyle name="Normal 11 2 9" xfId="12189" xr:uid="{00000000-0005-0000-0000-0000D4090000}"/>
    <cellStyle name="Normal 11 2 9 2" xfId="20263" xr:uid="{00000000-0005-0000-0000-0000D4090000}"/>
    <cellStyle name="Normal 11 3" xfId="448" xr:uid="{00000000-0005-0000-0000-0000C0010000}"/>
    <cellStyle name="Normal 11 3 10" xfId="13582" xr:uid="{00000000-0005-0000-0000-0000D6090000}"/>
    <cellStyle name="Normal 11 3 10 2" xfId="21579" xr:uid="{00000000-0005-0000-0000-0000D6090000}"/>
    <cellStyle name="Normal 11 3 11" xfId="5779" xr:uid="{00000000-0005-0000-0000-0000D5090000}"/>
    <cellStyle name="Normal 11 3 12" xfId="13859" xr:uid="{00000000-0005-0000-0000-0000D5090000}"/>
    <cellStyle name="Normal 11 3 2" xfId="964" xr:uid="{00000000-0005-0000-0000-000074060000}"/>
    <cellStyle name="Normal 11 3 2 10" xfId="13997" xr:uid="{00000000-0005-0000-0000-0000D7090000}"/>
    <cellStyle name="Normal 11 3 2 2" xfId="1149" xr:uid="{00000000-0005-0000-0000-000075060000}"/>
    <cellStyle name="Normal 11 3 2 2 2" xfId="1807" xr:uid="{00000000-0005-0000-0000-000076060000}"/>
    <cellStyle name="Normal 11 3 2 2 2 2" xfId="3457" xr:uid="{00000000-0005-0000-0000-000077060000}"/>
    <cellStyle name="Normal 11 3 2 2 2 2 2" xfId="9916" xr:uid="{00000000-0005-0000-0000-0000DA090000}"/>
    <cellStyle name="Normal 11 3 2 2 2 2 3" xfId="17994" xr:uid="{00000000-0005-0000-0000-0000DA090000}"/>
    <cellStyle name="Normal 11 3 2 2 2 3" xfId="5120" xr:uid="{00000000-0005-0000-0000-000078060000}"/>
    <cellStyle name="Normal 11 3 2 2 2 3 2" xfId="11507" xr:uid="{00000000-0005-0000-0000-0000DB090000}"/>
    <cellStyle name="Normal 11 3 2 2 2 3 3" xfId="19585" xr:uid="{00000000-0005-0000-0000-0000DB090000}"/>
    <cellStyle name="Normal 11 3 2 2 2 4" xfId="8321" xr:uid="{00000000-0005-0000-0000-0000DC090000}"/>
    <cellStyle name="Normal 11 3 2 2 2 4 2" xfId="16399" xr:uid="{00000000-0005-0000-0000-0000DC090000}"/>
    <cellStyle name="Normal 11 3 2 2 2 5" xfId="6711" xr:uid="{00000000-0005-0000-0000-0000D9090000}"/>
    <cellStyle name="Normal 11 3 2 2 2 6" xfId="14791" xr:uid="{00000000-0005-0000-0000-0000D9090000}"/>
    <cellStyle name="Normal 11 3 2 2 3" xfId="2334" xr:uid="{00000000-0005-0000-0000-000079060000}"/>
    <cellStyle name="Normal 11 3 2 2 3 2" xfId="3984" xr:uid="{00000000-0005-0000-0000-00007A060000}"/>
    <cellStyle name="Normal 11 3 2 2 3 2 2" xfId="10443" xr:uid="{00000000-0005-0000-0000-0000DE090000}"/>
    <cellStyle name="Normal 11 3 2 2 3 2 3" xfId="18521" xr:uid="{00000000-0005-0000-0000-0000DE090000}"/>
    <cellStyle name="Normal 11 3 2 2 3 3" xfId="5647" xr:uid="{00000000-0005-0000-0000-00007B060000}"/>
    <cellStyle name="Normal 11 3 2 2 3 3 2" xfId="12034" xr:uid="{00000000-0005-0000-0000-0000DF090000}"/>
    <cellStyle name="Normal 11 3 2 2 3 3 3" xfId="20112" xr:uid="{00000000-0005-0000-0000-0000DF090000}"/>
    <cellStyle name="Normal 11 3 2 2 3 4" xfId="8848" xr:uid="{00000000-0005-0000-0000-0000E0090000}"/>
    <cellStyle name="Normal 11 3 2 2 3 4 2" xfId="16926" xr:uid="{00000000-0005-0000-0000-0000E0090000}"/>
    <cellStyle name="Normal 11 3 2 2 3 5" xfId="7238" xr:uid="{00000000-0005-0000-0000-0000DD090000}"/>
    <cellStyle name="Normal 11 3 2 2 3 6" xfId="15318" xr:uid="{00000000-0005-0000-0000-0000DD090000}"/>
    <cellStyle name="Normal 11 3 2 2 4" xfId="2900" xr:uid="{00000000-0005-0000-0000-00007C060000}"/>
    <cellStyle name="Normal 11 3 2 2 4 2" xfId="9389" xr:uid="{00000000-0005-0000-0000-0000E1090000}"/>
    <cellStyle name="Normal 11 3 2 2 4 3" xfId="17467" xr:uid="{00000000-0005-0000-0000-0000E1090000}"/>
    <cellStyle name="Normal 11 3 2 2 5" xfId="4593" xr:uid="{00000000-0005-0000-0000-00007D060000}"/>
    <cellStyle name="Normal 11 3 2 2 5 2" xfId="10980" xr:uid="{00000000-0005-0000-0000-0000E2090000}"/>
    <cellStyle name="Normal 11 3 2 2 5 3" xfId="19058" xr:uid="{00000000-0005-0000-0000-0000E2090000}"/>
    <cellStyle name="Normal 11 3 2 2 6" xfId="7794" xr:uid="{00000000-0005-0000-0000-0000E3090000}"/>
    <cellStyle name="Normal 11 3 2 2 6 2" xfId="15872" xr:uid="{00000000-0005-0000-0000-0000E3090000}"/>
    <cellStyle name="Normal 11 3 2 2 7" xfId="6184" xr:uid="{00000000-0005-0000-0000-0000D8090000}"/>
    <cellStyle name="Normal 11 3 2 2 8" xfId="14264" xr:uid="{00000000-0005-0000-0000-0000D8090000}"/>
    <cellStyle name="Normal 11 3 2 3" xfId="1541" xr:uid="{00000000-0005-0000-0000-00007E060000}"/>
    <cellStyle name="Normal 11 3 2 3 2" xfId="3190" xr:uid="{00000000-0005-0000-0000-00007F060000}"/>
    <cellStyle name="Normal 11 3 2 3 2 2" xfId="9649" xr:uid="{00000000-0005-0000-0000-0000E5090000}"/>
    <cellStyle name="Normal 11 3 2 3 2 3" xfId="17727" xr:uid="{00000000-0005-0000-0000-0000E5090000}"/>
    <cellStyle name="Normal 11 3 2 3 3" xfId="4853" xr:uid="{00000000-0005-0000-0000-000080060000}"/>
    <cellStyle name="Normal 11 3 2 3 3 2" xfId="11240" xr:uid="{00000000-0005-0000-0000-0000E6090000}"/>
    <cellStyle name="Normal 11 3 2 3 3 3" xfId="19318" xr:uid="{00000000-0005-0000-0000-0000E6090000}"/>
    <cellStyle name="Normal 11 3 2 3 4" xfId="8054" xr:uid="{00000000-0005-0000-0000-0000E7090000}"/>
    <cellStyle name="Normal 11 3 2 3 4 2" xfId="16132" xr:uid="{00000000-0005-0000-0000-0000E7090000}"/>
    <cellStyle name="Normal 11 3 2 3 5" xfId="6444" xr:uid="{00000000-0005-0000-0000-0000E4090000}"/>
    <cellStyle name="Normal 11 3 2 3 6" xfId="14524" xr:uid="{00000000-0005-0000-0000-0000E4090000}"/>
    <cellStyle name="Normal 11 3 2 4" xfId="2067" xr:uid="{00000000-0005-0000-0000-000081060000}"/>
    <cellStyle name="Normal 11 3 2 4 2" xfId="3717" xr:uid="{00000000-0005-0000-0000-000082060000}"/>
    <cellStyle name="Normal 11 3 2 4 2 2" xfId="10176" xr:uid="{00000000-0005-0000-0000-0000E9090000}"/>
    <cellStyle name="Normal 11 3 2 4 2 3" xfId="18254" xr:uid="{00000000-0005-0000-0000-0000E9090000}"/>
    <cellStyle name="Normal 11 3 2 4 3" xfId="5380" xr:uid="{00000000-0005-0000-0000-000083060000}"/>
    <cellStyle name="Normal 11 3 2 4 3 2" xfId="11767" xr:uid="{00000000-0005-0000-0000-0000EA090000}"/>
    <cellStyle name="Normal 11 3 2 4 3 3" xfId="19845" xr:uid="{00000000-0005-0000-0000-0000EA090000}"/>
    <cellStyle name="Normal 11 3 2 4 4" xfId="8581" xr:uid="{00000000-0005-0000-0000-0000EB090000}"/>
    <cellStyle name="Normal 11 3 2 4 4 2" xfId="16659" xr:uid="{00000000-0005-0000-0000-0000EB090000}"/>
    <cellStyle name="Normal 11 3 2 4 5" xfId="6971" xr:uid="{00000000-0005-0000-0000-0000E8090000}"/>
    <cellStyle name="Normal 11 3 2 4 6" xfId="15051" xr:uid="{00000000-0005-0000-0000-0000E8090000}"/>
    <cellStyle name="Normal 11 3 2 5" xfId="2729" xr:uid="{00000000-0005-0000-0000-000084060000}"/>
    <cellStyle name="Normal 11 3 2 5 2" xfId="9218" xr:uid="{00000000-0005-0000-0000-0000EC090000}"/>
    <cellStyle name="Normal 11 3 2 5 3" xfId="17296" xr:uid="{00000000-0005-0000-0000-0000EC090000}"/>
    <cellStyle name="Normal 11 3 2 6" xfId="4326" xr:uid="{00000000-0005-0000-0000-000085060000}"/>
    <cellStyle name="Normal 11 3 2 6 2" xfId="10713" xr:uid="{00000000-0005-0000-0000-0000ED090000}"/>
    <cellStyle name="Normal 11 3 2 6 3" xfId="18791" xr:uid="{00000000-0005-0000-0000-0000ED090000}"/>
    <cellStyle name="Normal 11 3 2 7" xfId="7527" xr:uid="{00000000-0005-0000-0000-0000EE090000}"/>
    <cellStyle name="Normal 11 3 2 7 2" xfId="15605" xr:uid="{00000000-0005-0000-0000-0000EE090000}"/>
    <cellStyle name="Normal 11 3 2 8" xfId="12708" xr:uid="{00000000-0005-0000-0000-0000EF090000}"/>
    <cellStyle name="Normal 11 3 2 8 2" xfId="20772" xr:uid="{00000000-0005-0000-0000-0000EF090000}"/>
    <cellStyle name="Normal 11 3 2 9" xfId="5917" xr:uid="{00000000-0005-0000-0000-0000D7090000}"/>
    <cellStyle name="Normal 11 3 3" xfId="1005" xr:uid="{00000000-0005-0000-0000-000086060000}"/>
    <cellStyle name="Normal 11 3 3 2" xfId="1651" xr:uid="{00000000-0005-0000-0000-000087060000}"/>
    <cellStyle name="Normal 11 3 3 2 2" xfId="3301" xr:uid="{00000000-0005-0000-0000-000088060000}"/>
    <cellStyle name="Normal 11 3 3 2 2 2" xfId="9760" xr:uid="{00000000-0005-0000-0000-0000F2090000}"/>
    <cellStyle name="Normal 11 3 3 2 2 3" xfId="17838" xr:uid="{00000000-0005-0000-0000-0000F2090000}"/>
    <cellStyle name="Normal 11 3 3 2 3" xfId="4964" xr:uid="{00000000-0005-0000-0000-000089060000}"/>
    <cellStyle name="Normal 11 3 3 2 3 2" xfId="11351" xr:uid="{00000000-0005-0000-0000-0000F3090000}"/>
    <cellStyle name="Normal 11 3 3 2 3 3" xfId="19429" xr:uid="{00000000-0005-0000-0000-0000F3090000}"/>
    <cellStyle name="Normal 11 3 3 2 4" xfId="8165" xr:uid="{00000000-0005-0000-0000-0000F4090000}"/>
    <cellStyle name="Normal 11 3 3 2 4 2" xfId="16243" xr:uid="{00000000-0005-0000-0000-0000F4090000}"/>
    <cellStyle name="Normal 11 3 3 2 5" xfId="6555" xr:uid="{00000000-0005-0000-0000-0000F1090000}"/>
    <cellStyle name="Normal 11 3 3 2 6" xfId="14635" xr:uid="{00000000-0005-0000-0000-0000F1090000}"/>
    <cellStyle name="Normal 11 3 3 3" xfId="2178" xr:uid="{00000000-0005-0000-0000-00008A060000}"/>
    <cellStyle name="Normal 11 3 3 3 2" xfId="3828" xr:uid="{00000000-0005-0000-0000-00008B060000}"/>
    <cellStyle name="Normal 11 3 3 3 2 2" xfId="10287" xr:uid="{00000000-0005-0000-0000-0000F6090000}"/>
    <cellStyle name="Normal 11 3 3 3 2 3" xfId="18365" xr:uid="{00000000-0005-0000-0000-0000F6090000}"/>
    <cellStyle name="Normal 11 3 3 3 3" xfId="5491" xr:uid="{00000000-0005-0000-0000-00008C060000}"/>
    <cellStyle name="Normal 11 3 3 3 3 2" xfId="11878" xr:uid="{00000000-0005-0000-0000-0000F7090000}"/>
    <cellStyle name="Normal 11 3 3 3 3 3" xfId="19956" xr:uid="{00000000-0005-0000-0000-0000F7090000}"/>
    <cellStyle name="Normal 11 3 3 3 4" xfId="8692" xr:uid="{00000000-0005-0000-0000-0000F8090000}"/>
    <cellStyle name="Normal 11 3 3 3 4 2" xfId="16770" xr:uid="{00000000-0005-0000-0000-0000F8090000}"/>
    <cellStyle name="Normal 11 3 3 3 5" xfId="7082" xr:uid="{00000000-0005-0000-0000-0000F5090000}"/>
    <cellStyle name="Normal 11 3 3 3 6" xfId="15162" xr:uid="{00000000-0005-0000-0000-0000F5090000}"/>
    <cellStyle name="Normal 11 3 3 4" xfId="2770" xr:uid="{00000000-0005-0000-0000-00008D060000}"/>
    <cellStyle name="Normal 11 3 3 4 2" xfId="9259" xr:uid="{00000000-0005-0000-0000-0000F9090000}"/>
    <cellStyle name="Normal 11 3 3 4 3" xfId="17337" xr:uid="{00000000-0005-0000-0000-0000F9090000}"/>
    <cellStyle name="Normal 11 3 3 5" xfId="4437" xr:uid="{00000000-0005-0000-0000-00008E060000}"/>
    <cellStyle name="Normal 11 3 3 5 2" xfId="10824" xr:uid="{00000000-0005-0000-0000-0000FA090000}"/>
    <cellStyle name="Normal 11 3 3 5 3" xfId="18902" xr:uid="{00000000-0005-0000-0000-0000FA090000}"/>
    <cellStyle name="Normal 11 3 3 6" xfId="7638" xr:uid="{00000000-0005-0000-0000-0000FB090000}"/>
    <cellStyle name="Normal 11 3 3 6 2" xfId="15716" xr:uid="{00000000-0005-0000-0000-0000FB090000}"/>
    <cellStyle name="Normal 11 3 3 7" xfId="6028" xr:uid="{00000000-0005-0000-0000-0000F0090000}"/>
    <cellStyle name="Normal 11 3 3 8" xfId="14108" xr:uid="{00000000-0005-0000-0000-0000F0090000}"/>
    <cellStyle name="Normal 11 3 4" xfId="1403" xr:uid="{00000000-0005-0000-0000-00008F060000}"/>
    <cellStyle name="Normal 11 3 4 2" xfId="3052" xr:uid="{00000000-0005-0000-0000-000090060000}"/>
    <cellStyle name="Normal 11 3 4 2 2" xfId="9511" xr:uid="{00000000-0005-0000-0000-0000FD090000}"/>
    <cellStyle name="Normal 11 3 4 2 3" xfId="17589" xr:uid="{00000000-0005-0000-0000-0000FD090000}"/>
    <cellStyle name="Normal 11 3 4 3" xfId="4715" xr:uid="{00000000-0005-0000-0000-000091060000}"/>
    <cellStyle name="Normal 11 3 4 3 2" xfId="11102" xr:uid="{00000000-0005-0000-0000-0000FE090000}"/>
    <cellStyle name="Normal 11 3 4 3 3" xfId="19180" xr:uid="{00000000-0005-0000-0000-0000FE090000}"/>
    <cellStyle name="Normal 11 3 4 4" xfId="7916" xr:uid="{00000000-0005-0000-0000-0000FF090000}"/>
    <cellStyle name="Normal 11 3 4 4 2" xfId="15994" xr:uid="{00000000-0005-0000-0000-0000FF090000}"/>
    <cellStyle name="Normal 11 3 4 5" xfId="6306" xr:uid="{00000000-0005-0000-0000-0000FC090000}"/>
    <cellStyle name="Normal 11 3 4 6" xfId="14386" xr:uid="{00000000-0005-0000-0000-0000FC090000}"/>
    <cellStyle name="Normal 11 3 5" xfId="1929" xr:uid="{00000000-0005-0000-0000-000092060000}"/>
    <cellStyle name="Normal 11 3 5 2" xfId="3579" xr:uid="{00000000-0005-0000-0000-000093060000}"/>
    <cellStyle name="Normal 11 3 5 2 2" xfId="10038" xr:uid="{00000000-0005-0000-0000-0000010A0000}"/>
    <cellStyle name="Normal 11 3 5 2 3" xfId="18116" xr:uid="{00000000-0005-0000-0000-0000010A0000}"/>
    <cellStyle name="Normal 11 3 5 3" xfId="5242" xr:uid="{00000000-0005-0000-0000-000094060000}"/>
    <cellStyle name="Normal 11 3 5 3 2" xfId="11629" xr:uid="{00000000-0005-0000-0000-0000020A0000}"/>
    <cellStyle name="Normal 11 3 5 3 3" xfId="19707" xr:uid="{00000000-0005-0000-0000-0000020A0000}"/>
    <cellStyle name="Normal 11 3 5 4" xfId="8443" xr:uid="{00000000-0005-0000-0000-0000030A0000}"/>
    <cellStyle name="Normal 11 3 5 4 2" xfId="16521" xr:uid="{00000000-0005-0000-0000-0000030A0000}"/>
    <cellStyle name="Normal 11 3 5 5" xfId="6833" xr:uid="{00000000-0005-0000-0000-0000000A0000}"/>
    <cellStyle name="Normal 11 3 5 6" xfId="14913" xr:uid="{00000000-0005-0000-0000-0000000A0000}"/>
    <cellStyle name="Normal 11 3 6" xfId="2485" xr:uid="{00000000-0005-0000-0000-000095060000}"/>
    <cellStyle name="Normal 11 3 6 2" xfId="8998" xr:uid="{00000000-0005-0000-0000-0000040A0000}"/>
    <cellStyle name="Normal 11 3 6 3" xfId="17076" xr:uid="{00000000-0005-0000-0000-0000040A0000}"/>
    <cellStyle name="Normal 11 3 7" xfId="4188" xr:uid="{00000000-0005-0000-0000-000096060000}"/>
    <cellStyle name="Normal 11 3 7 2" xfId="10575" xr:uid="{00000000-0005-0000-0000-0000050A0000}"/>
    <cellStyle name="Normal 11 3 7 3" xfId="18653" xr:uid="{00000000-0005-0000-0000-0000050A0000}"/>
    <cellStyle name="Normal 11 3 8" xfId="7389" xr:uid="{00000000-0005-0000-0000-0000060A0000}"/>
    <cellStyle name="Normal 11 3 8 2" xfId="15467" xr:uid="{00000000-0005-0000-0000-0000060A0000}"/>
    <cellStyle name="Normal 11 3 9" xfId="12190" xr:uid="{00000000-0005-0000-0000-0000070A0000}"/>
    <cellStyle name="Normal 11 3 9 2" xfId="20264" xr:uid="{00000000-0005-0000-0000-0000070A0000}"/>
    <cellStyle name="Normal 11 4" xfId="449" xr:uid="{00000000-0005-0000-0000-0000C1010000}"/>
    <cellStyle name="Normal 11 4 10" xfId="5780" xr:uid="{00000000-0005-0000-0000-0000080A0000}"/>
    <cellStyle name="Normal 11 4 11" xfId="13860" xr:uid="{00000000-0005-0000-0000-0000080A0000}"/>
    <cellStyle name="Normal 11 4 2" xfId="1006" xr:uid="{00000000-0005-0000-0000-000098060000}"/>
    <cellStyle name="Normal 11 4 2 2" xfId="1652" xr:uid="{00000000-0005-0000-0000-000099060000}"/>
    <cellStyle name="Normal 11 4 2 2 2" xfId="3302" xr:uid="{00000000-0005-0000-0000-00009A060000}"/>
    <cellStyle name="Normal 11 4 2 2 2 2" xfId="9761" xr:uid="{00000000-0005-0000-0000-00000B0A0000}"/>
    <cellStyle name="Normal 11 4 2 2 2 3" xfId="17839" xr:uid="{00000000-0005-0000-0000-00000B0A0000}"/>
    <cellStyle name="Normal 11 4 2 2 3" xfId="4965" xr:uid="{00000000-0005-0000-0000-00009B060000}"/>
    <cellStyle name="Normal 11 4 2 2 3 2" xfId="11352" xr:uid="{00000000-0005-0000-0000-00000C0A0000}"/>
    <cellStyle name="Normal 11 4 2 2 3 3" xfId="19430" xr:uid="{00000000-0005-0000-0000-00000C0A0000}"/>
    <cellStyle name="Normal 11 4 2 2 4" xfId="8166" xr:uid="{00000000-0005-0000-0000-00000D0A0000}"/>
    <cellStyle name="Normal 11 4 2 2 4 2" xfId="16244" xr:uid="{00000000-0005-0000-0000-00000D0A0000}"/>
    <cellStyle name="Normal 11 4 2 2 5" xfId="6556" xr:uid="{00000000-0005-0000-0000-00000A0A0000}"/>
    <cellStyle name="Normal 11 4 2 2 6" xfId="14636" xr:uid="{00000000-0005-0000-0000-00000A0A0000}"/>
    <cellStyle name="Normal 11 4 2 3" xfId="2179" xr:uid="{00000000-0005-0000-0000-00009C060000}"/>
    <cellStyle name="Normal 11 4 2 3 2" xfId="3829" xr:uid="{00000000-0005-0000-0000-00009D060000}"/>
    <cellStyle name="Normal 11 4 2 3 2 2" xfId="10288" xr:uid="{00000000-0005-0000-0000-00000F0A0000}"/>
    <cellStyle name="Normal 11 4 2 3 2 3" xfId="18366" xr:uid="{00000000-0005-0000-0000-00000F0A0000}"/>
    <cellStyle name="Normal 11 4 2 3 3" xfId="5492" xr:uid="{00000000-0005-0000-0000-00009E060000}"/>
    <cellStyle name="Normal 11 4 2 3 3 2" xfId="11879" xr:uid="{00000000-0005-0000-0000-0000100A0000}"/>
    <cellStyle name="Normal 11 4 2 3 3 3" xfId="19957" xr:uid="{00000000-0005-0000-0000-0000100A0000}"/>
    <cellStyle name="Normal 11 4 2 3 4" xfId="8693" xr:uid="{00000000-0005-0000-0000-0000110A0000}"/>
    <cellStyle name="Normal 11 4 2 3 4 2" xfId="16771" xr:uid="{00000000-0005-0000-0000-0000110A0000}"/>
    <cellStyle name="Normal 11 4 2 3 5" xfId="7083" xr:uid="{00000000-0005-0000-0000-00000E0A0000}"/>
    <cellStyle name="Normal 11 4 2 3 6" xfId="15163" xr:uid="{00000000-0005-0000-0000-00000E0A0000}"/>
    <cellStyle name="Normal 11 4 2 4" xfId="2771" xr:uid="{00000000-0005-0000-0000-00009F060000}"/>
    <cellStyle name="Normal 11 4 2 4 2" xfId="9260" xr:uid="{00000000-0005-0000-0000-0000120A0000}"/>
    <cellStyle name="Normal 11 4 2 4 3" xfId="17338" xr:uid="{00000000-0005-0000-0000-0000120A0000}"/>
    <cellStyle name="Normal 11 4 2 5" xfId="4438" xr:uid="{00000000-0005-0000-0000-0000A0060000}"/>
    <cellStyle name="Normal 11 4 2 5 2" xfId="10825" xr:uid="{00000000-0005-0000-0000-0000130A0000}"/>
    <cellStyle name="Normal 11 4 2 5 3" xfId="18903" xr:uid="{00000000-0005-0000-0000-0000130A0000}"/>
    <cellStyle name="Normal 11 4 2 6" xfId="7639" xr:uid="{00000000-0005-0000-0000-0000140A0000}"/>
    <cellStyle name="Normal 11 4 2 6 2" xfId="15717" xr:uid="{00000000-0005-0000-0000-0000140A0000}"/>
    <cellStyle name="Normal 11 4 2 7" xfId="12709" xr:uid="{00000000-0005-0000-0000-0000150A0000}"/>
    <cellStyle name="Normal 11 4 2 7 2" xfId="20773" xr:uid="{00000000-0005-0000-0000-0000150A0000}"/>
    <cellStyle name="Normal 11 4 2 8" xfId="6029" xr:uid="{00000000-0005-0000-0000-0000090A0000}"/>
    <cellStyle name="Normal 11 4 2 9" xfId="14109" xr:uid="{00000000-0005-0000-0000-0000090A0000}"/>
    <cellStyle name="Normal 11 4 3" xfId="1404" xr:uid="{00000000-0005-0000-0000-0000A1060000}"/>
    <cellStyle name="Normal 11 4 3 2" xfId="3053" xr:uid="{00000000-0005-0000-0000-0000A2060000}"/>
    <cellStyle name="Normal 11 4 3 2 2" xfId="9512" xr:uid="{00000000-0005-0000-0000-0000170A0000}"/>
    <cellStyle name="Normal 11 4 3 2 3" xfId="17590" xr:uid="{00000000-0005-0000-0000-0000170A0000}"/>
    <cellStyle name="Normal 11 4 3 3" xfId="4716" xr:uid="{00000000-0005-0000-0000-0000A3060000}"/>
    <cellStyle name="Normal 11 4 3 3 2" xfId="11103" xr:uid="{00000000-0005-0000-0000-0000180A0000}"/>
    <cellStyle name="Normal 11 4 3 3 3" xfId="19181" xr:uid="{00000000-0005-0000-0000-0000180A0000}"/>
    <cellStyle name="Normal 11 4 3 4" xfId="7917" xr:uid="{00000000-0005-0000-0000-0000190A0000}"/>
    <cellStyle name="Normal 11 4 3 4 2" xfId="15995" xr:uid="{00000000-0005-0000-0000-0000190A0000}"/>
    <cellStyle name="Normal 11 4 3 5" xfId="6307" xr:uid="{00000000-0005-0000-0000-0000160A0000}"/>
    <cellStyle name="Normal 11 4 3 6" xfId="14387" xr:uid="{00000000-0005-0000-0000-0000160A0000}"/>
    <cellStyle name="Normal 11 4 4" xfId="1930" xr:uid="{00000000-0005-0000-0000-0000A4060000}"/>
    <cellStyle name="Normal 11 4 4 2" xfId="3580" xr:uid="{00000000-0005-0000-0000-0000A5060000}"/>
    <cellStyle name="Normal 11 4 4 2 2" xfId="10039" xr:uid="{00000000-0005-0000-0000-00001B0A0000}"/>
    <cellStyle name="Normal 11 4 4 2 3" xfId="18117" xr:uid="{00000000-0005-0000-0000-00001B0A0000}"/>
    <cellStyle name="Normal 11 4 4 3" xfId="5243" xr:uid="{00000000-0005-0000-0000-0000A6060000}"/>
    <cellStyle name="Normal 11 4 4 3 2" xfId="11630" xr:uid="{00000000-0005-0000-0000-00001C0A0000}"/>
    <cellStyle name="Normal 11 4 4 3 3" xfId="19708" xr:uid="{00000000-0005-0000-0000-00001C0A0000}"/>
    <cellStyle name="Normal 11 4 4 4" xfId="8444" xr:uid="{00000000-0005-0000-0000-00001D0A0000}"/>
    <cellStyle name="Normal 11 4 4 4 2" xfId="16522" xr:uid="{00000000-0005-0000-0000-00001D0A0000}"/>
    <cellStyle name="Normal 11 4 4 5" xfId="6834" xr:uid="{00000000-0005-0000-0000-00001A0A0000}"/>
    <cellStyle name="Normal 11 4 4 6" xfId="14914" xr:uid="{00000000-0005-0000-0000-00001A0A0000}"/>
    <cellStyle name="Normal 11 4 5" xfId="2486" xr:uid="{00000000-0005-0000-0000-0000A7060000}"/>
    <cellStyle name="Normal 11 4 5 2" xfId="8999" xr:uid="{00000000-0005-0000-0000-00001E0A0000}"/>
    <cellStyle name="Normal 11 4 5 3" xfId="17077" xr:uid="{00000000-0005-0000-0000-00001E0A0000}"/>
    <cellStyle name="Normal 11 4 6" xfId="4189" xr:uid="{00000000-0005-0000-0000-0000A8060000}"/>
    <cellStyle name="Normal 11 4 6 2" xfId="10576" xr:uid="{00000000-0005-0000-0000-00001F0A0000}"/>
    <cellStyle name="Normal 11 4 6 3" xfId="18654" xr:uid="{00000000-0005-0000-0000-00001F0A0000}"/>
    <cellStyle name="Normal 11 4 7" xfId="7390" xr:uid="{00000000-0005-0000-0000-0000200A0000}"/>
    <cellStyle name="Normal 11 4 7 2" xfId="15468" xr:uid="{00000000-0005-0000-0000-0000200A0000}"/>
    <cellStyle name="Normal 11 4 8" xfId="12191" xr:uid="{00000000-0005-0000-0000-0000210A0000}"/>
    <cellStyle name="Normal 11 4 8 2" xfId="20265" xr:uid="{00000000-0005-0000-0000-0000210A0000}"/>
    <cellStyle name="Normal 11 4 9" xfId="13583" xr:uid="{00000000-0005-0000-0000-0000220A0000}"/>
    <cellStyle name="Normal 11 4 9 2" xfId="21580" xr:uid="{00000000-0005-0000-0000-0000220A0000}"/>
    <cellStyle name="Normal 11 5" xfId="450" xr:uid="{00000000-0005-0000-0000-0000C2010000}"/>
    <cellStyle name="Normal 11 5 10" xfId="5900" xr:uid="{00000000-0005-0000-0000-0000230A0000}"/>
    <cellStyle name="Normal 11 5 11" xfId="13980" xr:uid="{00000000-0005-0000-0000-0000230A0000}"/>
    <cellStyle name="Normal 11 5 2" xfId="1147" xr:uid="{00000000-0005-0000-0000-0000AA060000}"/>
    <cellStyle name="Normal 11 5 2 2" xfId="1805" xr:uid="{00000000-0005-0000-0000-0000AB060000}"/>
    <cellStyle name="Normal 11 5 2 2 2" xfId="3455" xr:uid="{00000000-0005-0000-0000-0000AC060000}"/>
    <cellStyle name="Normal 11 5 2 2 2 2" xfId="9914" xr:uid="{00000000-0005-0000-0000-0000260A0000}"/>
    <cellStyle name="Normal 11 5 2 2 2 3" xfId="17992" xr:uid="{00000000-0005-0000-0000-0000260A0000}"/>
    <cellStyle name="Normal 11 5 2 2 3" xfId="5118" xr:uid="{00000000-0005-0000-0000-0000AD060000}"/>
    <cellStyle name="Normal 11 5 2 2 3 2" xfId="11505" xr:uid="{00000000-0005-0000-0000-0000270A0000}"/>
    <cellStyle name="Normal 11 5 2 2 3 3" xfId="19583" xr:uid="{00000000-0005-0000-0000-0000270A0000}"/>
    <cellStyle name="Normal 11 5 2 2 4" xfId="8319" xr:uid="{00000000-0005-0000-0000-0000280A0000}"/>
    <cellStyle name="Normal 11 5 2 2 4 2" xfId="16397" xr:uid="{00000000-0005-0000-0000-0000280A0000}"/>
    <cellStyle name="Normal 11 5 2 2 5" xfId="6709" xr:uid="{00000000-0005-0000-0000-0000250A0000}"/>
    <cellStyle name="Normal 11 5 2 2 6" xfId="14789" xr:uid="{00000000-0005-0000-0000-0000250A0000}"/>
    <cellStyle name="Normal 11 5 2 3" xfId="2332" xr:uid="{00000000-0005-0000-0000-0000AE060000}"/>
    <cellStyle name="Normal 11 5 2 3 2" xfId="3982" xr:uid="{00000000-0005-0000-0000-0000AF060000}"/>
    <cellStyle name="Normal 11 5 2 3 2 2" xfId="10441" xr:uid="{00000000-0005-0000-0000-00002A0A0000}"/>
    <cellStyle name="Normal 11 5 2 3 2 3" xfId="18519" xr:uid="{00000000-0005-0000-0000-00002A0A0000}"/>
    <cellStyle name="Normal 11 5 2 3 3" xfId="5645" xr:uid="{00000000-0005-0000-0000-0000B0060000}"/>
    <cellStyle name="Normal 11 5 2 3 3 2" xfId="12032" xr:uid="{00000000-0005-0000-0000-00002B0A0000}"/>
    <cellStyle name="Normal 11 5 2 3 3 3" xfId="20110" xr:uid="{00000000-0005-0000-0000-00002B0A0000}"/>
    <cellStyle name="Normal 11 5 2 3 4" xfId="8846" xr:uid="{00000000-0005-0000-0000-00002C0A0000}"/>
    <cellStyle name="Normal 11 5 2 3 4 2" xfId="16924" xr:uid="{00000000-0005-0000-0000-00002C0A0000}"/>
    <cellStyle name="Normal 11 5 2 3 5" xfId="7236" xr:uid="{00000000-0005-0000-0000-0000290A0000}"/>
    <cellStyle name="Normal 11 5 2 3 6" xfId="15316" xr:uid="{00000000-0005-0000-0000-0000290A0000}"/>
    <cellStyle name="Normal 11 5 2 4" xfId="2898" xr:uid="{00000000-0005-0000-0000-0000B1060000}"/>
    <cellStyle name="Normal 11 5 2 4 2" xfId="9387" xr:uid="{00000000-0005-0000-0000-00002D0A0000}"/>
    <cellStyle name="Normal 11 5 2 4 3" xfId="17465" xr:uid="{00000000-0005-0000-0000-00002D0A0000}"/>
    <cellStyle name="Normal 11 5 2 5" xfId="4591" xr:uid="{00000000-0005-0000-0000-0000B2060000}"/>
    <cellStyle name="Normal 11 5 2 5 2" xfId="10978" xr:uid="{00000000-0005-0000-0000-00002E0A0000}"/>
    <cellStyle name="Normal 11 5 2 5 3" xfId="19056" xr:uid="{00000000-0005-0000-0000-00002E0A0000}"/>
    <cellStyle name="Normal 11 5 2 6" xfId="7792" xr:uid="{00000000-0005-0000-0000-00002F0A0000}"/>
    <cellStyle name="Normal 11 5 2 6 2" xfId="15870" xr:uid="{00000000-0005-0000-0000-00002F0A0000}"/>
    <cellStyle name="Normal 11 5 2 7" xfId="13003" xr:uid="{00000000-0005-0000-0000-0000300A0000}"/>
    <cellStyle name="Normal 11 5 2 7 2" xfId="21041" xr:uid="{00000000-0005-0000-0000-0000300A0000}"/>
    <cellStyle name="Normal 11 5 2 8" xfId="6182" xr:uid="{00000000-0005-0000-0000-0000240A0000}"/>
    <cellStyle name="Normal 11 5 2 9" xfId="14262" xr:uid="{00000000-0005-0000-0000-0000240A0000}"/>
    <cellStyle name="Normal 11 5 3" xfId="1524" xr:uid="{00000000-0005-0000-0000-0000B3060000}"/>
    <cellStyle name="Normal 11 5 3 2" xfId="3173" xr:uid="{00000000-0005-0000-0000-0000B4060000}"/>
    <cellStyle name="Normal 11 5 3 2 2" xfId="9632" xr:uid="{00000000-0005-0000-0000-0000320A0000}"/>
    <cellStyle name="Normal 11 5 3 2 3" xfId="17710" xr:uid="{00000000-0005-0000-0000-0000320A0000}"/>
    <cellStyle name="Normal 11 5 3 3" xfId="4836" xr:uid="{00000000-0005-0000-0000-0000B5060000}"/>
    <cellStyle name="Normal 11 5 3 3 2" xfId="11223" xr:uid="{00000000-0005-0000-0000-0000330A0000}"/>
    <cellStyle name="Normal 11 5 3 3 3" xfId="19301" xr:uid="{00000000-0005-0000-0000-0000330A0000}"/>
    <cellStyle name="Normal 11 5 3 4" xfId="8037" xr:uid="{00000000-0005-0000-0000-0000340A0000}"/>
    <cellStyle name="Normal 11 5 3 4 2" xfId="16115" xr:uid="{00000000-0005-0000-0000-0000340A0000}"/>
    <cellStyle name="Normal 11 5 3 5" xfId="6427" xr:uid="{00000000-0005-0000-0000-0000310A0000}"/>
    <cellStyle name="Normal 11 5 3 6" xfId="14507" xr:uid="{00000000-0005-0000-0000-0000310A0000}"/>
    <cellStyle name="Normal 11 5 4" xfId="2050" xr:uid="{00000000-0005-0000-0000-0000B6060000}"/>
    <cellStyle name="Normal 11 5 4 2" xfId="3700" xr:uid="{00000000-0005-0000-0000-0000B7060000}"/>
    <cellStyle name="Normal 11 5 4 2 2" xfId="10159" xr:uid="{00000000-0005-0000-0000-0000360A0000}"/>
    <cellStyle name="Normal 11 5 4 2 3" xfId="18237" xr:uid="{00000000-0005-0000-0000-0000360A0000}"/>
    <cellStyle name="Normal 11 5 4 3" xfId="5363" xr:uid="{00000000-0005-0000-0000-0000B8060000}"/>
    <cellStyle name="Normal 11 5 4 3 2" xfId="11750" xr:uid="{00000000-0005-0000-0000-0000370A0000}"/>
    <cellStyle name="Normal 11 5 4 3 3" xfId="19828" xr:uid="{00000000-0005-0000-0000-0000370A0000}"/>
    <cellStyle name="Normal 11 5 4 4" xfId="8564" xr:uid="{00000000-0005-0000-0000-0000380A0000}"/>
    <cellStyle name="Normal 11 5 4 4 2" xfId="16642" xr:uid="{00000000-0005-0000-0000-0000380A0000}"/>
    <cellStyle name="Normal 11 5 4 5" xfId="6954" xr:uid="{00000000-0005-0000-0000-0000350A0000}"/>
    <cellStyle name="Normal 11 5 4 6" xfId="15034" xr:uid="{00000000-0005-0000-0000-0000350A0000}"/>
    <cellStyle name="Normal 11 5 5" xfId="2487" xr:uid="{00000000-0005-0000-0000-0000B9060000}"/>
    <cellStyle name="Normal 11 5 5 2" xfId="9000" xr:uid="{00000000-0005-0000-0000-0000390A0000}"/>
    <cellStyle name="Normal 11 5 5 3" xfId="17078" xr:uid="{00000000-0005-0000-0000-0000390A0000}"/>
    <cellStyle name="Normal 11 5 6" xfId="4309" xr:uid="{00000000-0005-0000-0000-0000BA060000}"/>
    <cellStyle name="Normal 11 5 6 2" xfId="10696" xr:uid="{00000000-0005-0000-0000-00003A0A0000}"/>
    <cellStyle name="Normal 11 5 6 3" xfId="18774" xr:uid="{00000000-0005-0000-0000-00003A0A0000}"/>
    <cellStyle name="Normal 11 5 7" xfId="7510" xr:uid="{00000000-0005-0000-0000-00003B0A0000}"/>
    <cellStyle name="Normal 11 5 7 2" xfId="15588" xr:uid="{00000000-0005-0000-0000-00003B0A0000}"/>
    <cellStyle name="Normal 11 5 8" xfId="12192" xr:uid="{00000000-0005-0000-0000-00003C0A0000}"/>
    <cellStyle name="Normal 11 5 8 2" xfId="20266" xr:uid="{00000000-0005-0000-0000-00003C0A0000}"/>
    <cellStyle name="Normal 11 5 9" xfId="13584" xr:uid="{00000000-0005-0000-0000-00003D0A0000}"/>
    <cellStyle name="Normal 11 5 9 2" xfId="21581" xr:uid="{00000000-0005-0000-0000-00003D0A0000}"/>
    <cellStyle name="Normal 11 6" xfId="1003" xr:uid="{00000000-0005-0000-0000-0000BB060000}"/>
    <cellStyle name="Normal 11 6 2" xfId="1649" xr:uid="{00000000-0005-0000-0000-0000BC060000}"/>
    <cellStyle name="Normal 11 6 2 2" xfId="3299" xr:uid="{00000000-0005-0000-0000-0000BD060000}"/>
    <cellStyle name="Normal 11 6 2 2 2" xfId="9758" xr:uid="{00000000-0005-0000-0000-0000400A0000}"/>
    <cellStyle name="Normal 11 6 2 2 3" xfId="17836" xr:uid="{00000000-0005-0000-0000-0000400A0000}"/>
    <cellStyle name="Normal 11 6 2 3" xfId="4962" xr:uid="{00000000-0005-0000-0000-0000BE060000}"/>
    <cellStyle name="Normal 11 6 2 3 2" xfId="11349" xr:uid="{00000000-0005-0000-0000-0000410A0000}"/>
    <cellStyle name="Normal 11 6 2 3 3" xfId="19427" xr:uid="{00000000-0005-0000-0000-0000410A0000}"/>
    <cellStyle name="Normal 11 6 2 4" xfId="8163" xr:uid="{00000000-0005-0000-0000-0000420A0000}"/>
    <cellStyle name="Normal 11 6 2 4 2" xfId="16241" xr:uid="{00000000-0005-0000-0000-0000420A0000}"/>
    <cellStyle name="Normal 11 6 2 5" xfId="13004" xr:uid="{00000000-0005-0000-0000-0000430A0000}"/>
    <cellStyle name="Normal 11 6 2 5 2" xfId="21042" xr:uid="{00000000-0005-0000-0000-0000430A0000}"/>
    <cellStyle name="Normal 11 6 2 6" xfId="6553" xr:uid="{00000000-0005-0000-0000-00003F0A0000}"/>
    <cellStyle name="Normal 11 6 2 7" xfId="14633" xr:uid="{00000000-0005-0000-0000-00003F0A0000}"/>
    <cellStyle name="Normal 11 6 3" xfId="2176" xr:uid="{00000000-0005-0000-0000-0000BF060000}"/>
    <cellStyle name="Normal 11 6 3 2" xfId="3826" xr:uid="{00000000-0005-0000-0000-0000C0060000}"/>
    <cellStyle name="Normal 11 6 3 2 2" xfId="10285" xr:uid="{00000000-0005-0000-0000-0000450A0000}"/>
    <cellStyle name="Normal 11 6 3 2 3" xfId="18363" xr:uid="{00000000-0005-0000-0000-0000450A0000}"/>
    <cellStyle name="Normal 11 6 3 3" xfId="5489" xr:uid="{00000000-0005-0000-0000-0000C1060000}"/>
    <cellStyle name="Normal 11 6 3 3 2" xfId="11876" xr:uid="{00000000-0005-0000-0000-0000460A0000}"/>
    <cellStyle name="Normal 11 6 3 3 3" xfId="19954" xr:uid="{00000000-0005-0000-0000-0000460A0000}"/>
    <cellStyle name="Normal 11 6 3 4" xfId="8690" xr:uid="{00000000-0005-0000-0000-0000470A0000}"/>
    <cellStyle name="Normal 11 6 3 4 2" xfId="16768" xr:uid="{00000000-0005-0000-0000-0000470A0000}"/>
    <cellStyle name="Normal 11 6 3 5" xfId="7080" xr:uid="{00000000-0005-0000-0000-0000440A0000}"/>
    <cellStyle name="Normal 11 6 3 6" xfId="15160" xr:uid="{00000000-0005-0000-0000-0000440A0000}"/>
    <cellStyle name="Normal 11 6 4" xfId="2768" xr:uid="{00000000-0005-0000-0000-0000C2060000}"/>
    <cellStyle name="Normal 11 6 4 2" xfId="9257" xr:uid="{00000000-0005-0000-0000-0000480A0000}"/>
    <cellStyle name="Normal 11 6 4 3" xfId="17335" xr:uid="{00000000-0005-0000-0000-0000480A0000}"/>
    <cellStyle name="Normal 11 6 5" xfId="4435" xr:uid="{00000000-0005-0000-0000-0000C3060000}"/>
    <cellStyle name="Normal 11 6 5 2" xfId="10822" xr:uid="{00000000-0005-0000-0000-0000490A0000}"/>
    <cellStyle name="Normal 11 6 5 3" xfId="18900" xr:uid="{00000000-0005-0000-0000-0000490A0000}"/>
    <cellStyle name="Normal 11 6 6" xfId="7636" xr:uid="{00000000-0005-0000-0000-00004A0A0000}"/>
    <cellStyle name="Normal 11 6 6 2" xfId="15714" xr:uid="{00000000-0005-0000-0000-00004A0A0000}"/>
    <cellStyle name="Normal 11 6 7" xfId="12657" xr:uid="{00000000-0005-0000-0000-00004B0A0000}"/>
    <cellStyle name="Normal 11 6 7 2" xfId="20721" xr:uid="{00000000-0005-0000-0000-00004B0A0000}"/>
    <cellStyle name="Normal 11 6 8" xfId="6026" xr:uid="{00000000-0005-0000-0000-00003E0A0000}"/>
    <cellStyle name="Normal 11 6 9" xfId="14106" xr:uid="{00000000-0005-0000-0000-00003E0A0000}"/>
    <cellStyle name="Normal 11 7" xfId="1401" xr:uid="{00000000-0005-0000-0000-0000C4060000}"/>
    <cellStyle name="Normal 11 7 2" xfId="3050" xr:uid="{00000000-0005-0000-0000-0000C5060000}"/>
    <cellStyle name="Normal 11 7 2 2" xfId="9509" xr:uid="{00000000-0005-0000-0000-00004D0A0000}"/>
    <cellStyle name="Normal 11 7 2 3" xfId="17587" xr:uid="{00000000-0005-0000-0000-00004D0A0000}"/>
    <cellStyle name="Normal 11 7 3" xfId="4713" xr:uid="{00000000-0005-0000-0000-0000C6060000}"/>
    <cellStyle name="Normal 11 7 3 2" xfId="11100" xr:uid="{00000000-0005-0000-0000-00004E0A0000}"/>
    <cellStyle name="Normal 11 7 3 3" xfId="19178" xr:uid="{00000000-0005-0000-0000-00004E0A0000}"/>
    <cellStyle name="Normal 11 7 4" xfId="7914" xr:uid="{00000000-0005-0000-0000-00004F0A0000}"/>
    <cellStyle name="Normal 11 7 4 2" xfId="15992" xr:uid="{00000000-0005-0000-0000-00004F0A0000}"/>
    <cellStyle name="Normal 11 7 5" xfId="12706" xr:uid="{00000000-0005-0000-0000-0000500A0000}"/>
    <cellStyle name="Normal 11 7 5 2" xfId="20770" xr:uid="{00000000-0005-0000-0000-0000500A0000}"/>
    <cellStyle name="Normal 11 7 6" xfId="6304" xr:uid="{00000000-0005-0000-0000-00004C0A0000}"/>
    <cellStyle name="Normal 11 7 7" xfId="14384" xr:uid="{00000000-0005-0000-0000-00004C0A0000}"/>
    <cellStyle name="Normal 11 8" xfId="1927" xr:uid="{00000000-0005-0000-0000-0000C7060000}"/>
    <cellStyle name="Normal 11 8 2" xfId="3577" xr:uid="{00000000-0005-0000-0000-0000C8060000}"/>
    <cellStyle name="Normal 11 8 2 2" xfId="10036" xr:uid="{00000000-0005-0000-0000-0000520A0000}"/>
    <cellStyle name="Normal 11 8 2 3" xfId="18114" xr:uid="{00000000-0005-0000-0000-0000520A0000}"/>
    <cellStyle name="Normal 11 8 3" xfId="5240" xr:uid="{00000000-0005-0000-0000-0000C9060000}"/>
    <cellStyle name="Normal 11 8 3 2" xfId="11627" xr:uid="{00000000-0005-0000-0000-0000530A0000}"/>
    <cellStyle name="Normal 11 8 3 3" xfId="19705" xr:uid="{00000000-0005-0000-0000-0000530A0000}"/>
    <cellStyle name="Normal 11 8 4" xfId="8441" xr:uid="{00000000-0005-0000-0000-0000540A0000}"/>
    <cellStyle name="Normal 11 8 4 2" xfId="16519" xr:uid="{00000000-0005-0000-0000-0000540A0000}"/>
    <cellStyle name="Normal 11 8 5" xfId="6831" xr:uid="{00000000-0005-0000-0000-0000510A0000}"/>
    <cellStyle name="Normal 11 8 6" xfId="14911" xr:uid="{00000000-0005-0000-0000-0000510A0000}"/>
    <cellStyle name="Normal 11 9" xfId="2483" xr:uid="{00000000-0005-0000-0000-0000CA060000}"/>
    <cellStyle name="Normal 11 9 2" xfId="8996" xr:uid="{00000000-0005-0000-0000-0000550A0000}"/>
    <cellStyle name="Normal 11 9 3" xfId="17074" xr:uid="{00000000-0005-0000-0000-0000550A0000}"/>
    <cellStyle name="Normal 12" xfId="451" xr:uid="{00000000-0005-0000-0000-0000C3010000}"/>
    <cellStyle name="Normal 12 10" xfId="13971" xr:uid="{00000000-0005-0000-0000-0000560A0000}"/>
    <cellStyle name="Normal 12 2" xfId="1515" xr:uid="{00000000-0005-0000-0000-0000CC060000}"/>
    <cellStyle name="Normal 12 2 2" xfId="3164" xr:uid="{00000000-0005-0000-0000-0000CD060000}"/>
    <cellStyle name="Normal 12 2 2 2" xfId="9623" xr:uid="{00000000-0005-0000-0000-0000580A0000}"/>
    <cellStyle name="Normal 12 2 2 3" xfId="17701" xr:uid="{00000000-0005-0000-0000-0000580A0000}"/>
    <cellStyle name="Normal 12 2 3" xfId="4827" xr:uid="{00000000-0005-0000-0000-0000CE060000}"/>
    <cellStyle name="Normal 12 2 3 2" xfId="11214" xr:uid="{00000000-0005-0000-0000-0000590A0000}"/>
    <cellStyle name="Normal 12 2 3 3" xfId="19292" xr:uid="{00000000-0005-0000-0000-0000590A0000}"/>
    <cellStyle name="Normal 12 2 4" xfId="8028" xr:uid="{00000000-0005-0000-0000-00005A0A0000}"/>
    <cellStyle name="Normal 12 2 4 2" xfId="16106" xr:uid="{00000000-0005-0000-0000-00005A0A0000}"/>
    <cellStyle name="Normal 12 2 5" xfId="12658" xr:uid="{00000000-0005-0000-0000-00005B0A0000}"/>
    <cellStyle name="Normal 12 2 5 2" xfId="20722" xr:uid="{00000000-0005-0000-0000-00005B0A0000}"/>
    <cellStyle name="Normal 12 2 6" xfId="6418" xr:uid="{00000000-0005-0000-0000-0000570A0000}"/>
    <cellStyle name="Normal 12 2 7" xfId="14498" xr:uid="{00000000-0005-0000-0000-0000570A0000}"/>
    <cellStyle name="Normal 12 3" xfId="2041" xr:uid="{00000000-0005-0000-0000-0000CF060000}"/>
    <cellStyle name="Normal 12 3 2" xfId="3691" xr:uid="{00000000-0005-0000-0000-0000D0060000}"/>
    <cellStyle name="Normal 12 3 2 2" xfId="10150" xr:uid="{00000000-0005-0000-0000-00005D0A0000}"/>
    <cellStyle name="Normal 12 3 2 3" xfId="18228" xr:uid="{00000000-0005-0000-0000-00005D0A0000}"/>
    <cellStyle name="Normal 12 3 3" xfId="5354" xr:uid="{00000000-0005-0000-0000-0000D1060000}"/>
    <cellStyle name="Normal 12 3 3 2" xfId="11741" xr:uid="{00000000-0005-0000-0000-00005E0A0000}"/>
    <cellStyle name="Normal 12 3 3 3" xfId="19819" xr:uid="{00000000-0005-0000-0000-00005E0A0000}"/>
    <cellStyle name="Normal 12 3 4" xfId="8555" xr:uid="{00000000-0005-0000-0000-00005F0A0000}"/>
    <cellStyle name="Normal 12 3 4 2" xfId="16633" xr:uid="{00000000-0005-0000-0000-00005F0A0000}"/>
    <cellStyle name="Normal 12 3 5" xfId="13005" xr:uid="{00000000-0005-0000-0000-0000600A0000}"/>
    <cellStyle name="Normal 12 3 5 2" xfId="21043" xr:uid="{00000000-0005-0000-0000-0000600A0000}"/>
    <cellStyle name="Normal 12 3 6" xfId="6945" xr:uid="{00000000-0005-0000-0000-00005C0A0000}"/>
    <cellStyle name="Normal 12 3 7" xfId="15025" xr:uid="{00000000-0005-0000-0000-00005C0A0000}"/>
    <cellStyle name="Normal 12 4" xfId="2488" xr:uid="{00000000-0005-0000-0000-0000D2060000}"/>
    <cellStyle name="Normal 12 4 2" xfId="9001" xr:uid="{00000000-0005-0000-0000-0000610A0000}"/>
    <cellStyle name="Normal 12 4 3" xfId="17079" xr:uid="{00000000-0005-0000-0000-0000610A0000}"/>
    <cellStyle name="Normal 12 5" xfId="4300" xr:uid="{00000000-0005-0000-0000-0000D3060000}"/>
    <cellStyle name="Normal 12 5 2" xfId="10687" xr:uid="{00000000-0005-0000-0000-0000620A0000}"/>
    <cellStyle name="Normal 12 5 3" xfId="18765" xr:uid="{00000000-0005-0000-0000-0000620A0000}"/>
    <cellStyle name="Normal 12 6" xfId="7501" xr:uid="{00000000-0005-0000-0000-0000630A0000}"/>
    <cellStyle name="Normal 12 6 2" xfId="15579" xr:uid="{00000000-0005-0000-0000-0000630A0000}"/>
    <cellStyle name="Normal 12 7" xfId="12193" xr:uid="{00000000-0005-0000-0000-0000640A0000}"/>
    <cellStyle name="Normal 12 7 2" xfId="20267" xr:uid="{00000000-0005-0000-0000-0000640A0000}"/>
    <cellStyle name="Normal 12 8" xfId="13585" xr:uid="{00000000-0005-0000-0000-0000650A0000}"/>
    <cellStyle name="Normal 12 8 2" xfId="21582" xr:uid="{00000000-0005-0000-0000-0000650A0000}"/>
    <cellStyle name="Normal 12 9" xfId="5891" xr:uid="{00000000-0005-0000-0000-0000560A0000}"/>
    <cellStyle name="Normal 13" xfId="1100" xr:uid="{00000000-0005-0000-0000-0000D4060000}"/>
    <cellStyle name="Normal 13 2" xfId="1757" xr:uid="{00000000-0005-0000-0000-0000D5060000}"/>
    <cellStyle name="Normal 13 2 2" xfId="3407" xr:uid="{00000000-0005-0000-0000-0000D6060000}"/>
    <cellStyle name="Normal 13 2 2 2" xfId="9866" xr:uid="{00000000-0005-0000-0000-0000680A0000}"/>
    <cellStyle name="Normal 13 2 2 3" xfId="17944" xr:uid="{00000000-0005-0000-0000-0000680A0000}"/>
    <cellStyle name="Normal 13 2 3" xfId="5070" xr:uid="{00000000-0005-0000-0000-0000D7060000}"/>
    <cellStyle name="Normal 13 2 3 2" xfId="11457" xr:uid="{00000000-0005-0000-0000-0000690A0000}"/>
    <cellStyle name="Normal 13 2 3 3" xfId="19535" xr:uid="{00000000-0005-0000-0000-0000690A0000}"/>
    <cellStyle name="Normal 13 2 4" xfId="8271" xr:uid="{00000000-0005-0000-0000-00006A0A0000}"/>
    <cellStyle name="Normal 13 2 4 2" xfId="16349" xr:uid="{00000000-0005-0000-0000-00006A0A0000}"/>
    <cellStyle name="Normal 13 2 5" xfId="6661" xr:uid="{00000000-0005-0000-0000-0000670A0000}"/>
    <cellStyle name="Normal 13 2 6" xfId="14741" xr:uid="{00000000-0005-0000-0000-0000670A0000}"/>
    <cellStyle name="Normal 13 3" xfId="2284" xr:uid="{00000000-0005-0000-0000-0000D8060000}"/>
    <cellStyle name="Normal 13 3 2" xfId="3934" xr:uid="{00000000-0005-0000-0000-0000D9060000}"/>
    <cellStyle name="Normal 13 3 2 2" xfId="10393" xr:uid="{00000000-0005-0000-0000-00006C0A0000}"/>
    <cellStyle name="Normal 13 3 2 3" xfId="18471" xr:uid="{00000000-0005-0000-0000-00006C0A0000}"/>
    <cellStyle name="Normal 13 3 3" xfId="5597" xr:uid="{00000000-0005-0000-0000-0000DA060000}"/>
    <cellStyle name="Normal 13 3 3 2" xfId="11984" xr:uid="{00000000-0005-0000-0000-00006D0A0000}"/>
    <cellStyle name="Normal 13 3 3 3" xfId="20062" xr:uid="{00000000-0005-0000-0000-00006D0A0000}"/>
    <cellStyle name="Normal 13 3 4" xfId="8798" xr:uid="{00000000-0005-0000-0000-00006E0A0000}"/>
    <cellStyle name="Normal 13 3 4 2" xfId="16876" xr:uid="{00000000-0005-0000-0000-00006E0A0000}"/>
    <cellStyle name="Normal 13 3 5" xfId="7188" xr:uid="{00000000-0005-0000-0000-00006B0A0000}"/>
    <cellStyle name="Normal 13 3 6" xfId="15268" xr:uid="{00000000-0005-0000-0000-00006B0A0000}"/>
    <cellStyle name="Normal 13 4" xfId="2851" xr:uid="{00000000-0005-0000-0000-0000DB060000}"/>
    <cellStyle name="Normal 13 4 2" xfId="9340" xr:uid="{00000000-0005-0000-0000-00006F0A0000}"/>
    <cellStyle name="Normal 13 4 3" xfId="17418" xr:uid="{00000000-0005-0000-0000-00006F0A0000}"/>
    <cellStyle name="Normal 13 5" xfId="4543" xr:uid="{00000000-0005-0000-0000-0000DC060000}"/>
    <cellStyle name="Normal 13 5 2" xfId="10930" xr:uid="{00000000-0005-0000-0000-0000700A0000}"/>
    <cellStyle name="Normal 13 5 3" xfId="19008" xr:uid="{00000000-0005-0000-0000-0000700A0000}"/>
    <cellStyle name="Normal 13 6" xfId="7744" xr:uid="{00000000-0005-0000-0000-0000710A0000}"/>
    <cellStyle name="Normal 13 6 2" xfId="15822" xr:uid="{00000000-0005-0000-0000-0000710A0000}"/>
    <cellStyle name="Normal 13 7" xfId="12655" xr:uid="{00000000-0005-0000-0000-0000720A0000}"/>
    <cellStyle name="Normal 13 7 2" xfId="20719" xr:uid="{00000000-0005-0000-0000-0000720A0000}"/>
    <cellStyle name="Normal 13 8" xfId="6134" xr:uid="{00000000-0005-0000-0000-0000660A0000}"/>
    <cellStyle name="Normal 13 9" xfId="14214" xr:uid="{00000000-0005-0000-0000-0000660A0000}"/>
    <cellStyle name="Normal 14" xfId="909" xr:uid="{00000000-0005-0000-0000-0000DD060000}"/>
    <cellStyle name="Normal 14 2" xfId="2701" xr:uid="{00000000-0005-0000-0000-0000DE060000}"/>
    <cellStyle name="Normal 14 2 2" xfId="9192" xr:uid="{00000000-0005-0000-0000-0000740A0000}"/>
    <cellStyle name="Normal 14 2 3" xfId="17270" xr:uid="{00000000-0005-0000-0000-0000740A0000}"/>
    <cellStyle name="Normal 14 3" xfId="4140" xr:uid="{00000000-0005-0000-0000-0000DF060000}"/>
    <cellStyle name="Normal 14 3 2" xfId="10527" xr:uid="{00000000-0005-0000-0000-0000750A0000}"/>
    <cellStyle name="Normal 14 3 3" xfId="18605" xr:uid="{00000000-0005-0000-0000-0000750A0000}"/>
    <cellStyle name="Normal 14 4" xfId="7341" xr:uid="{00000000-0005-0000-0000-0000760A0000}"/>
    <cellStyle name="Normal 14 4 2" xfId="15419" xr:uid="{00000000-0005-0000-0000-0000760A0000}"/>
    <cellStyle name="Normal 14 5" xfId="12660" xr:uid="{00000000-0005-0000-0000-0000770A0000}"/>
    <cellStyle name="Normal 14 5 2" xfId="20724" xr:uid="{00000000-0005-0000-0000-0000770A0000}"/>
    <cellStyle name="Normal 14 6" xfId="5731" xr:uid="{00000000-0005-0000-0000-0000730A0000}"/>
    <cellStyle name="Normal 14 7" xfId="13811" xr:uid="{00000000-0005-0000-0000-0000730A0000}"/>
    <cellStyle name="Normal 15" xfId="1355" xr:uid="{00000000-0005-0000-0000-0000E0060000}"/>
    <cellStyle name="Normal 15 2" xfId="3004" xr:uid="{00000000-0005-0000-0000-0000E1060000}"/>
    <cellStyle name="Normal 15 2 2" xfId="9463" xr:uid="{00000000-0005-0000-0000-0000790A0000}"/>
    <cellStyle name="Normal 15 2 3" xfId="17541" xr:uid="{00000000-0005-0000-0000-0000790A0000}"/>
    <cellStyle name="Normal 15 3" xfId="4667" xr:uid="{00000000-0005-0000-0000-0000E2060000}"/>
    <cellStyle name="Normal 15 3 2" xfId="11054" xr:uid="{00000000-0005-0000-0000-00007A0A0000}"/>
    <cellStyle name="Normal 15 3 3" xfId="19132" xr:uid="{00000000-0005-0000-0000-00007A0A0000}"/>
    <cellStyle name="Normal 15 4" xfId="7868" xr:uid="{00000000-0005-0000-0000-00007B0A0000}"/>
    <cellStyle name="Normal 15 4 2" xfId="15946" xr:uid="{00000000-0005-0000-0000-00007B0A0000}"/>
    <cellStyle name="Normal 15 5" xfId="12329" xr:uid="{00000000-0005-0000-0000-00007C0A0000}"/>
    <cellStyle name="Normal 15 6" xfId="6258" xr:uid="{00000000-0005-0000-0000-0000780A0000}"/>
    <cellStyle name="Normal 15 7" xfId="14338" xr:uid="{00000000-0005-0000-0000-0000780A0000}"/>
    <cellStyle name="Normal 16" xfId="1881" xr:uid="{00000000-0005-0000-0000-0000E3060000}"/>
    <cellStyle name="Normal 16 2" xfId="3531" xr:uid="{00000000-0005-0000-0000-0000E4060000}"/>
    <cellStyle name="Normal 16 2 2" xfId="9990" xr:uid="{00000000-0005-0000-0000-00007E0A0000}"/>
    <cellStyle name="Normal 16 2 3" xfId="18068" xr:uid="{00000000-0005-0000-0000-00007E0A0000}"/>
    <cellStyle name="Normal 16 3" xfId="5194" xr:uid="{00000000-0005-0000-0000-0000E5060000}"/>
    <cellStyle name="Normal 16 3 2" xfId="11581" xr:uid="{00000000-0005-0000-0000-00007F0A0000}"/>
    <cellStyle name="Normal 16 3 3" xfId="19659" xr:uid="{00000000-0005-0000-0000-00007F0A0000}"/>
    <cellStyle name="Normal 16 4" xfId="8395" xr:uid="{00000000-0005-0000-0000-0000800A0000}"/>
    <cellStyle name="Normal 16 4 2" xfId="16473" xr:uid="{00000000-0005-0000-0000-0000800A0000}"/>
    <cellStyle name="Normal 16 5" xfId="6785" xr:uid="{00000000-0005-0000-0000-00007D0A0000}"/>
    <cellStyle name="Normal 16 6" xfId="14865" xr:uid="{00000000-0005-0000-0000-00007D0A0000}"/>
    <cellStyle name="Normal 17" xfId="2408" xr:uid="{00000000-0005-0000-0000-0000E6060000}"/>
    <cellStyle name="Normal 17 2" xfId="8922" xr:uid="{00000000-0005-0000-0000-0000810A0000}"/>
    <cellStyle name="Normal 17 3" xfId="17000" xr:uid="{00000000-0005-0000-0000-0000810A0000}"/>
    <cellStyle name="Normal 18" xfId="12108" xr:uid="{00000000-0005-0000-0000-0000820A0000}"/>
    <cellStyle name="Normal 18 2" xfId="20186" xr:uid="{00000000-0005-0000-0000-0000820A0000}"/>
    <cellStyle name="Normal 19" xfId="13507" xr:uid="{00000000-0005-0000-0000-0000830A0000}"/>
    <cellStyle name="Normal 19 2" xfId="21504" xr:uid="{00000000-0005-0000-0000-0000830A0000}"/>
    <cellStyle name="Normal 2" xfId="452" xr:uid="{00000000-0005-0000-0000-0000C4010000}"/>
    <cellStyle name="Normal 2 10" xfId="453" xr:uid="{00000000-0005-0000-0000-0000C5010000}"/>
    <cellStyle name="Normal 2 10 10" xfId="13586" xr:uid="{00000000-0005-0000-0000-0000860A0000}"/>
    <cellStyle name="Normal 2 10 10 2" xfId="21583" xr:uid="{00000000-0005-0000-0000-0000860A0000}"/>
    <cellStyle name="Normal 2 10 11" xfId="5781" xr:uid="{00000000-0005-0000-0000-0000850A0000}"/>
    <cellStyle name="Normal 2 10 12" xfId="13861" xr:uid="{00000000-0005-0000-0000-0000850A0000}"/>
    <cellStyle name="Normal 2 10 2" xfId="454" xr:uid="{00000000-0005-0000-0000-0000C6010000}"/>
    <cellStyle name="Normal 2 10 2 10" xfId="5920" xr:uid="{00000000-0005-0000-0000-0000870A0000}"/>
    <cellStyle name="Normal 2 10 2 11" xfId="14000" xr:uid="{00000000-0005-0000-0000-0000870A0000}"/>
    <cellStyle name="Normal 2 10 2 2" xfId="1150" xr:uid="{00000000-0005-0000-0000-0000EA060000}"/>
    <cellStyle name="Normal 2 10 2 2 2" xfId="1808" xr:uid="{00000000-0005-0000-0000-0000EB060000}"/>
    <cellStyle name="Normal 2 10 2 2 2 2" xfId="3458" xr:uid="{00000000-0005-0000-0000-0000EC060000}"/>
    <cellStyle name="Normal 2 10 2 2 2 2 2" xfId="9917" xr:uid="{00000000-0005-0000-0000-00008A0A0000}"/>
    <cellStyle name="Normal 2 10 2 2 2 2 3" xfId="17995" xr:uid="{00000000-0005-0000-0000-00008A0A0000}"/>
    <cellStyle name="Normal 2 10 2 2 2 3" xfId="5121" xr:uid="{00000000-0005-0000-0000-0000ED060000}"/>
    <cellStyle name="Normal 2 10 2 2 2 3 2" xfId="11508" xr:uid="{00000000-0005-0000-0000-00008B0A0000}"/>
    <cellStyle name="Normal 2 10 2 2 2 3 3" xfId="19586" xr:uid="{00000000-0005-0000-0000-00008B0A0000}"/>
    <cellStyle name="Normal 2 10 2 2 2 4" xfId="8322" xr:uid="{00000000-0005-0000-0000-00008C0A0000}"/>
    <cellStyle name="Normal 2 10 2 2 2 4 2" xfId="16400" xr:uid="{00000000-0005-0000-0000-00008C0A0000}"/>
    <cellStyle name="Normal 2 10 2 2 2 5" xfId="6712" xr:uid="{00000000-0005-0000-0000-0000890A0000}"/>
    <cellStyle name="Normal 2 10 2 2 2 6" xfId="14792" xr:uid="{00000000-0005-0000-0000-0000890A0000}"/>
    <cellStyle name="Normal 2 10 2 2 3" xfId="2335" xr:uid="{00000000-0005-0000-0000-0000EE060000}"/>
    <cellStyle name="Normal 2 10 2 2 3 2" xfId="3985" xr:uid="{00000000-0005-0000-0000-0000EF060000}"/>
    <cellStyle name="Normal 2 10 2 2 3 2 2" xfId="10444" xr:uid="{00000000-0005-0000-0000-00008E0A0000}"/>
    <cellStyle name="Normal 2 10 2 2 3 2 3" xfId="18522" xr:uid="{00000000-0005-0000-0000-00008E0A0000}"/>
    <cellStyle name="Normal 2 10 2 2 3 3" xfId="5648" xr:uid="{00000000-0005-0000-0000-0000F0060000}"/>
    <cellStyle name="Normal 2 10 2 2 3 3 2" xfId="12035" xr:uid="{00000000-0005-0000-0000-00008F0A0000}"/>
    <cellStyle name="Normal 2 10 2 2 3 3 3" xfId="20113" xr:uid="{00000000-0005-0000-0000-00008F0A0000}"/>
    <cellStyle name="Normal 2 10 2 2 3 4" xfId="8849" xr:uid="{00000000-0005-0000-0000-0000900A0000}"/>
    <cellStyle name="Normal 2 10 2 2 3 4 2" xfId="16927" xr:uid="{00000000-0005-0000-0000-0000900A0000}"/>
    <cellStyle name="Normal 2 10 2 2 3 5" xfId="7239" xr:uid="{00000000-0005-0000-0000-00008D0A0000}"/>
    <cellStyle name="Normal 2 10 2 2 3 6" xfId="15319" xr:uid="{00000000-0005-0000-0000-00008D0A0000}"/>
    <cellStyle name="Normal 2 10 2 2 4" xfId="2901" xr:uid="{00000000-0005-0000-0000-0000F1060000}"/>
    <cellStyle name="Normal 2 10 2 2 4 2" xfId="9390" xr:uid="{00000000-0005-0000-0000-0000910A0000}"/>
    <cellStyle name="Normal 2 10 2 2 4 3" xfId="17468" xr:uid="{00000000-0005-0000-0000-0000910A0000}"/>
    <cellStyle name="Normal 2 10 2 2 5" xfId="4594" xr:uid="{00000000-0005-0000-0000-0000F2060000}"/>
    <cellStyle name="Normal 2 10 2 2 5 2" xfId="10981" xr:uid="{00000000-0005-0000-0000-0000920A0000}"/>
    <cellStyle name="Normal 2 10 2 2 5 3" xfId="19059" xr:uid="{00000000-0005-0000-0000-0000920A0000}"/>
    <cellStyle name="Normal 2 10 2 2 6" xfId="7795" xr:uid="{00000000-0005-0000-0000-0000930A0000}"/>
    <cellStyle name="Normal 2 10 2 2 6 2" xfId="15873" xr:uid="{00000000-0005-0000-0000-0000930A0000}"/>
    <cellStyle name="Normal 2 10 2 2 7" xfId="13006" xr:uid="{00000000-0005-0000-0000-0000940A0000}"/>
    <cellStyle name="Normal 2 10 2 2 7 2" xfId="21044" xr:uid="{00000000-0005-0000-0000-0000940A0000}"/>
    <cellStyle name="Normal 2 10 2 2 8" xfId="6185" xr:uid="{00000000-0005-0000-0000-0000880A0000}"/>
    <cellStyle name="Normal 2 10 2 2 9" xfId="14265" xr:uid="{00000000-0005-0000-0000-0000880A0000}"/>
    <cellStyle name="Normal 2 10 2 3" xfId="1544" xr:uid="{00000000-0005-0000-0000-0000F3060000}"/>
    <cellStyle name="Normal 2 10 2 3 2" xfId="3193" xr:uid="{00000000-0005-0000-0000-0000F4060000}"/>
    <cellStyle name="Normal 2 10 2 3 2 2" xfId="9652" xr:uid="{00000000-0005-0000-0000-0000960A0000}"/>
    <cellStyle name="Normal 2 10 2 3 2 3" xfId="17730" xr:uid="{00000000-0005-0000-0000-0000960A0000}"/>
    <cellStyle name="Normal 2 10 2 3 3" xfId="4856" xr:uid="{00000000-0005-0000-0000-0000F5060000}"/>
    <cellStyle name="Normal 2 10 2 3 3 2" xfId="11243" xr:uid="{00000000-0005-0000-0000-0000970A0000}"/>
    <cellStyle name="Normal 2 10 2 3 3 3" xfId="19321" xr:uid="{00000000-0005-0000-0000-0000970A0000}"/>
    <cellStyle name="Normal 2 10 2 3 4" xfId="8057" xr:uid="{00000000-0005-0000-0000-0000980A0000}"/>
    <cellStyle name="Normal 2 10 2 3 4 2" xfId="16135" xr:uid="{00000000-0005-0000-0000-0000980A0000}"/>
    <cellStyle name="Normal 2 10 2 3 5" xfId="6447" xr:uid="{00000000-0005-0000-0000-0000950A0000}"/>
    <cellStyle name="Normal 2 10 2 3 6" xfId="14527" xr:uid="{00000000-0005-0000-0000-0000950A0000}"/>
    <cellStyle name="Normal 2 10 2 4" xfId="2070" xr:uid="{00000000-0005-0000-0000-0000F6060000}"/>
    <cellStyle name="Normal 2 10 2 4 2" xfId="3720" xr:uid="{00000000-0005-0000-0000-0000F7060000}"/>
    <cellStyle name="Normal 2 10 2 4 2 2" xfId="10179" xr:uid="{00000000-0005-0000-0000-00009A0A0000}"/>
    <cellStyle name="Normal 2 10 2 4 2 3" xfId="18257" xr:uid="{00000000-0005-0000-0000-00009A0A0000}"/>
    <cellStyle name="Normal 2 10 2 4 3" xfId="5383" xr:uid="{00000000-0005-0000-0000-0000F8060000}"/>
    <cellStyle name="Normal 2 10 2 4 3 2" xfId="11770" xr:uid="{00000000-0005-0000-0000-00009B0A0000}"/>
    <cellStyle name="Normal 2 10 2 4 3 3" xfId="19848" xr:uid="{00000000-0005-0000-0000-00009B0A0000}"/>
    <cellStyle name="Normal 2 10 2 4 4" xfId="8584" xr:uid="{00000000-0005-0000-0000-00009C0A0000}"/>
    <cellStyle name="Normal 2 10 2 4 4 2" xfId="16662" xr:uid="{00000000-0005-0000-0000-00009C0A0000}"/>
    <cellStyle name="Normal 2 10 2 4 5" xfId="6974" xr:uid="{00000000-0005-0000-0000-0000990A0000}"/>
    <cellStyle name="Normal 2 10 2 4 6" xfId="15054" xr:uid="{00000000-0005-0000-0000-0000990A0000}"/>
    <cellStyle name="Normal 2 10 2 5" xfId="2490" xr:uid="{00000000-0005-0000-0000-0000F9060000}"/>
    <cellStyle name="Normal 2 10 2 5 2" xfId="9003" xr:uid="{00000000-0005-0000-0000-00009D0A0000}"/>
    <cellStyle name="Normal 2 10 2 5 3" xfId="17081" xr:uid="{00000000-0005-0000-0000-00009D0A0000}"/>
    <cellStyle name="Normal 2 10 2 6" xfId="4329" xr:uid="{00000000-0005-0000-0000-0000FA060000}"/>
    <cellStyle name="Normal 2 10 2 6 2" xfId="10716" xr:uid="{00000000-0005-0000-0000-00009E0A0000}"/>
    <cellStyle name="Normal 2 10 2 6 3" xfId="18794" xr:uid="{00000000-0005-0000-0000-00009E0A0000}"/>
    <cellStyle name="Normal 2 10 2 7" xfId="7530" xr:uid="{00000000-0005-0000-0000-00009F0A0000}"/>
    <cellStyle name="Normal 2 10 2 7 2" xfId="15608" xr:uid="{00000000-0005-0000-0000-00009F0A0000}"/>
    <cellStyle name="Normal 2 10 2 8" xfId="12195" xr:uid="{00000000-0005-0000-0000-0000A00A0000}"/>
    <cellStyle name="Normal 2 10 2 8 2" xfId="20269" xr:uid="{00000000-0005-0000-0000-0000A00A0000}"/>
    <cellStyle name="Normal 2 10 2 9" xfId="13587" xr:uid="{00000000-0005-0000-0000-0000A10A0000}"/>
    <cellStyle name="Normal 2 10 2 9 2" xfId="21584" xr:uid="{00000000-0005-0000-0000-0000A10A0000}"/>
    <cellStyle name="Normal 2 10 3" xfId="1007" xr:uid="{00000000-0005-0000-0000-0000FB060000}"/>
    <cellStyle name="Normal 2 10 3 2" xfId="1653" xr:uid="{00000000-0005-0000-0000-0000FC060000}"/>
    <cellStyle name="Normal 2 10 3 2 2" xfId="3303" xr:uid="{00000000-0005-0000-0000-0000FD060000}"/>
    <cellStyle name="Normal 2 10 3 2 2 2" xfId="9762" xr:uid="{00000000-0005-0000-0000-0000A40A0000}"/>
    <cellStyle name="Normal 2 10 3 2 2 3" xfId="17840" xr:uid="{00000000-0005-0000-0000-0000A40A0000}"/>
    <cellStyle name="Normal 2 10 3 2 3" xfId="4966" xr:uid="{00000000-0005-0000-0000-0000FE060000}"/>
    <cellStyle name="Normal 2 10 3 2 3 2" xfId="11353" xr:uid="{00000000-0005-0000-0000-0000A50A0000}"/>
    <cellStyle name="Normal 2 10 3 2 3 3" xfId="19431" xr:uid="{00000000-0005-0000-0000-0000A50A0000}"/>
    <cellStyle name="Normal 2 10 3 2 4" xfId="8167" xr:uid="{00000000-0005-0000-0000-0000A60A0000}"/>
    <cellStyle name="Normal 2 10 3 2 4 2" xfId="16245" xr:uid="{00000000-0005-0000-0000-0000A60A0000}"/>
    <cellStyle name="Normal 2 10 3 2 5" xfId="6557" xr:uid="{00000000-0005-0000-0000-0000A30A0000}"/>
    <cellStyle name="Normal 2 10 3 2 6" xfId="14637" xr:uid="{00000000-0005-0000-0000-0000A30A0000}"/>
    <cellStyle name="Normal 2 10 3 3" xfId="2180" xr:uid="{00000000-0005-0000-0000-0000FF060000}"/>
    <cellStyle name="Normal 2 10 3 3 2" xfId="3830" xr:uid="{00000000-0005-0000-0000-000000070000}"/>
    <cellStyle name="Normal 2 10 3 3 2 2" xfId="10289" xr:uid="{00000000-0005-0000-0000-0000A80A0000}"/>
    <cellStyle name="Normal 2 10 3 3 2 3" xfId="18367" xr:uid="{00000000-0005-0000-0000-0000A80A0000}"/>
    <cellStyle name="Normal 2 10 3 3 3" xfId="5493" xr:uid="{00000000-0005-0000-0000-000001070000}"/>
    <cellStyle name="Normal 2 10 3 3 3 2" xfId="11880" xr:uid="{00000000-0005-0000-0000-0000A90A0000}"/>
    <cellStyle name="Normal 2 10 3 3 3 3" xfId="19958" xr:uid="{00000000-0005-0000-0000-0000A90A0000}"/>
    <cellStyle name="Normal 2 10 3 3 4" xfId="8694" xr:uid="{00000000-0005-0000-0000-0000AA0A0000}"/>
    <cellStyle name="Normal 2 10 3 3 4 2" xfId="16772" xr:uid="{00000000-0005-0000-0000-0000AA0A0000}"/>
    <cellStyle name="Normal 2 10 3 3 5" xfId="7084" xr:uid="{00000000-0005-0000-0000-0000A70A0000}"/>
    <cellStyle name="Normal 2 10 3 3 6" xfId="15164" xr:uid="{00000000-0005-0000-0000-0000A70A0000}"/>
    <cellStyle name="Normal 2 10 3 4" xfId="2772" xr:uid="{00000000-0005-0000-0000-000002070000}"/>
    <cellStyle name="Normal 2 10 3 4 2" xfId="9261" xr:uid="{00000000-0005-0000-0000-0000AB0A0000}"/>
    <cellStyle name="Normal 2 10 3 4 3" xfId="17339" xr:uid="{00000000-0005-0000-0000-0000AB0A0000}"/>
    <cellStyle name="Normal 2 10 3 5" xfId="4439" xr:uid="{00000000-0005-0000-0000-000003070000}"/>
    <cellStyle name="Normal 2 10 3 5 2" xfId="10826" xr:uid="{00000000-0005-0000-0000-0000AC0A0000}"/>
    <cellStyle name="Normal 2 10 3 5 3" xfId="18904" xr:uid="{00000000-0005-0000-0000-0000AC0A0000}"/>
    <cellStyle name="Normal 2 10 3 6" xfId="7640" xr:uid="{00000000-0005-0000-0000-0000AD0A0000}"/>
    <cellStyle name="Normal 2 10 3 6 2" xfId="15718" xr:uid="{00000000-0005-0000-0000-0000AD0A0000}"/>
    <cellStyle name="Normal 2 10 3 7" xfId="13007" xr:uid="{00000000-0005-0000-0000-0000AE0A0000}"/>
    <cellStyle name="Normal 2 10 3 7 2" xfId="21045" xr:uid="{00000000-0005-0000-0000-0000AE0A0000}"/>
    <cellStyle name="Normal 2 10 3 8" xfId="6030" xr:uid="{00000000-0005-0000-0000-0000A20A0000}"/>
    <cellStyle name="Normal 2 10 3 9" xfId="14110" xr:uid="{00000000-0005-0000-0000-0000A20A0000}"/>
    <cellStyle name="Normal 2 10 4" xfId="1405" xr:uid="{00000000-0005-0000-0000-000004070000}"/>
    <cellStyle name="Normal 2 10 4 2" xfId="3054" xr:uid="{00000000-0005-0000-0000-000005070000}"/>
    <cellStyle name="Normal 2 10 4 2 2" xfId="9513" xr:uid="{00000000-0005-0000-0000-0000B00A0000}"/>
    <cellStyle name="Normal 2 10 4 2 3" xfId="17591" xr:uid="{00000000-0005-0000-0000-0000B00A0000}"/>
    <cellStyle name="Normal 2 10 4 3" xfId="4717" xr:uid="{00000000-0005-0000-0000-000006070000}"/>
    <cellStyle name="Normal 2 10 4 3 2" xfId="11104" xr:uid="{00000000-0005-0000-0000-0000B10A0000}"/>
    <cellStyle name="Normal 2 10 4 3 3" xfId="19182" xr:uid="{00000000-0005-0000-0000-0000B10A0000}"/>
    <cellStyle name="Normal 2 10 4 4" xfId="7918" xr:uid="{00000000-0005-0000-0000-0000B20A0000}"/>
    <cellStyle name="Normal 2 10 4 4 2" xfId="15996" xr:uid="{00000000-0005-0000-0000-0000B20A0000}"/>
    <cellStyle name="Normal 2 10 4 5" xfId="12710" xr:uid="{00000000-0005-0000-0000-0000B30A0000}"/>
    <cellStyle name="Normal 2 10 4 5 2" xfId="20774" xr:uid="{00000000-0005-0000-0000-0000B30A0000}"/>
    <cellStyle name="Normal 2 10 4 6" xfId="6308" xr:uid="{00000000-0005-0000-0000-0000AF0A0000}"/>
    <cellStyle name="Normal 2 10 4 7" xfId="14388" xr:uid="{00000000-0005-0000-0000-0000AF0A0000}"/>
    <cellStyle name="Normal 2 10 5" xfId="1931" xr:uid="{00000000-0005-0000-0000-000007070000}"/>
    <cellStyle name="Normal 2 10 5 2" xfId="3581" xr:uid="{00000000-0005-0000-0000-000008070000}"/>
    <cellStyle name="Normal 2 10 5 2 2" xfId="10040" xr:uid="{00000000-0005-0000-0000-0000B50A0000}"/>
    <cellStyle name="Normal 2 10 5 2 3" xfId="18118" xr:uid="{00000000-0005-0000-0000-0000B50A0000}"/>
    <cellStyle name="Normal 2 10 5 3" xfId="5244" xr:uid="{00000000-0005-0000-0000-000009070000}"/>
    <cellStyle name="Normal 2 10 5 3 2" xfId="11631" xr:uid="{00000000-0005-0000-0000-0000B60A0000}"/>
    <cellStyle name="Normal 2 10 5 3 3" xfId="19709" xr:uid="{00000000-0005-0000-0000-0000B60A0000}"/>
    <cellStyle name="Normal 2 10 5 4" xfId="8445" xr:uid="{00000000-0005-0000-0000-0000B70A0000}"/>
    <cellStyle name="Normal 2 10 5 4 2" xfId="16523" xr:uid="{00000000-0005-0000-0000-0000B70A0000}"/>
    <cellStyle name="Normal 2 10 5 5" xfId="6835" xr:uid="{00000000-0005-0000-0000-0000B40A0000}"/>
    <cellStyle name="Normal 2 10 5 6" xfId="14915" xr:uid="{00000000-0005-0000-0000-0000B40A0000}"/>
    <cellStyle name="Normal 2 10 6" xfId="2489" xr:uid="{00000000-0005-0000-0000-00000A070000}"/>
    <cellStyle name="Normal 2 10 6 2" xfId="9002" xr:uid="{00000000-0005-0000-0000-0000B80A0000}"/>
    <cellStyle name="Normal 2 10 6 3" xfId="17080" xr:uid="{00000000-0005-0000-0000-0000B80A0000}"/>
    <cellStyle name="Normal 2 10 7" xfId="4190" xr:uid="{00000000-0005-0000-0000-00000B070000}"/>
    <cellStyle name="Normal 2 10 7 2" xfId="10577" xr:uid="{00000000-0005-0000-0000-0000B90A0000}"/>
    <cellStyle name="Normal 2 10 7 3" xfId="18655" xr:uid="{00000000-0005-0000-0000-0000B90A0000}"/>
    <cellStyle name="Normal 2 10 8" xfId="7391" xr:uid="{00000000-0005-0000-0000-0000BA0A0000}"/>
    <cellStyle name="Normal 2 10 8 2" xfId="15469" xr:uid="{00000000-0005-0000-0000-0000BA0A0000}"/>
    <cellStyle name="Normal 2 10 9" xfId="12194" xr:uid="{00000000-0005-0000-0000-0000BB0A0000}"/>
    <cellStyle name="Normal 2 10 9 2" xfId="20268" xr:uid="{00000000-0005-0000-0000-0000BB0A0000}"/>
    <cellStyle name="Normal 2 11" xfId="455" xr:uid="{00000000-0005-0000-0000-0000C7010000}"/>
    <cellStyle name="Normal 2 11 10" xfId="13588" xr:uid="{00000000-0005-0000-0000-0000BD0A0000}"/>
    <cellStyle name="Normal 2 11 10 2" xfId="21585" xr:uid="{00000000-0005-0000-0000-0000BD0A0000}"/>
    <cellStyle name="Normal 2 11 11" xfId="5782" xr:uid="{00000000-0005-0000-0000-0000BC0A0000}"/>
    <cellStyle name="Normal 2 11 12" xfId="13862" xr:uid="{00000000-0005-0000-0000-0000BC0A0000}"/>
    <cellStyle name="Normal 2 11 2" xfId="949" xr:uid="{00000000-0005-0000-0000-00000D070000}"/>
    <cellStyle name="Normal 2 11 2 10" xfId="13982" xr:uid="{00000000-0005-0000-0000-0000BE0A0000}"/>
    <cellStyle name="Normal 2 11 2 2" xfId="1151" xr:uid="{00000000-0005-0000-0000-00000E070000}"/>
    <cellStyle name="Normal 2 11 2 2 2" xfId="1809" xr:uid="{00000000-0005-0000-0000-00000F070000}"/>
    <cellStyle name="Normal 2 11 2 2 2 2" xfId="3459" xr:uid="{00000000-0005-0000-0000-000010070000}"/>
    <cellStyle name="Normal 2 11 2 2 2 2 2" xfId="9918" xr:uid="{00000000-0005-0000-0000-0000C10A0000}"/>
    <cellStyle name="Normal 2 11 2 2 2 2 3" xfId="17996" xr:uid="{00000000-0005-0000-0000-0000C10A0000}"/>
    <cellStyle name="Normal 2 11 2 2 2 3" xfId="5122" xr:uid="{00000000-0005-0000-0000-000011070000}"/>
    <cellStyle name="Normal 2 11 2 2 2 3 2" xfId="11509" xr:uid="{00000000-0005-0000-0000-0000C20A0000}"/>
    <cellStyle name="Normal 2 11 2 2 2 3 3" xfId="19587" xr:uid="{00000000-0005-0000-0000-0000C20A0000}"/>
    <cellStyle name="Normal 2 11 2 2 2 4" xfId="8323" xr:uid="{00000000-0005-0000-0000-0000C30A0000}"/>
    <cellStyle name="Normal 2 11 2 2 2 4 2" xfId="16401" xr:uid="{00000000-0005-0000-0000-0000C30A0000}"/>
    <cellStyle name="Normal 2 11 2 2 2 5" xfId="6713" xr:uid="{00000000-0005-0000-0000-0000C00A0000}"/>
    <cellStyle name="Normal 2 11 2 2 2 6" xfId="14793" xr:uid="{00000000-0005-0000-0000-0000C00A0000}"/>
    <cellStyle name="Normal 2 11 2 2 3" xfId="2336" xr:uid="{00000000-0005-0000-0000-000012070000}"/>
    <cellStyle name="Normal 2 11 2 2 3 2" xfId="3986" xr:uid="{00000000-0005-0000-0000-000013070000}"/>
    <cellStyle name="Normal 2 11 2 2 3 2 2" xfId="10445" xr:uid="{00000000-0005-0000-0000-0000C50A0000}"/>
    <cellStyle name="Normal 2 11 2 2 3 2 3" xfId="18523" xr:uid="{00000000-0005-0000-0000-0000C50A0000}"/>
    <cellStyle name="Normal 2 11 2 2 3 3" xfId="5649" xr:uid="{00000000-0005-0000-0000-000014070000}"/>
    <cellStyle name="Normal 2 11 2 2 3 3 2" xfId="12036" xr:uid="{00000000-0005-0000-0000-0000C60A0000}"/>
    <cellStyle name="Normal 2 11 2 2 3 3 3" xfId="20114" xr:uid="{00000000-0005-0000-0000-0000C60A0000}"/>
    <cellStyle name="Normal 2 11 2 2 3 4" xfId="8850" xr:uid="{00000000-0005-0000-0000-0000C70A0000}"/>
    <cellStyle name="Normal 2 11 2 2 3 4 2" xfId="16928" xr:uid="{00000000-0005-0000-0000-0000C70A0000}"/>
    <cellStyle name="Normal 2 11 2 2 3 5" xfId="7240" xr:uid="{00000000-0005-0000-0000-0000C40A0000}"/>
    <cellStyle name="Normal 2 11 2 2 3 6" xfId="15320" xr:uid="{00000000-0005-0000-0000-0000C40A0000}"/>
    <cellStyle name="Normal 2 11 2 2 4" xfId="2902" xr:uid="{00000000-0005-0000-0000-000015070000}"/>
    <cellStyle name="Normal 2 11 2 2 4 2" xfId="9391" xr:uid="{00000000-0005-0000-0000-0000C80A0000}"/>
    <cellStyle name="Normal 2 11 2 2 4 3" xfId="17469" xr:uid="{00000000-0005-0000-0000-0000C80A0000}"/>
    <cellStyle name="Normal 2 11 2 2 5" xfId="4595" xr:uid="{00000000-0005-0000-0000-000016070000}"/>
    <cellStyle name="Normal 2 11 2 2 5 2" xfId="10982" xr:uid="{00000000-0005-0000-0000-0000C90A0000}"/>
    <cellStyle name="Normal 2 11 2 2 5 3" xfId="19060" xr:uid="{00000000-0005-0000-0000-0000C90A0000}"/>
    <cellStyle name="Normal 2 11 2 2 6" xfId="7796" xr:uid="{00000000-0005-0000-0000-0000CA0A0000}"/>
    <cellStyle name="Normal 2 11 2 2 6 2" xfId="15874" xr:uid="{00000000-0005-0000-0000-0000CA0A0000}"/>
    <cellStyle name="Normal 2 11 2 2 7" xfId="13008" xr:uid="{00000000-0005-0000-0000-0000CB0A0000}"/>
    <cellStyle name="Normal 2 11 2 2 7 2" xfId="21046" xr:uid="{00000000-0005-0000-0000-0000CB0A0000}"/>
    <cellStyle name="Normal 2 11 2 2 8" xfId="6186" xr:uid="{00000000-0005-0000-0000-0000BF0A0000}"/>
    <cellStyle name="Normal 2 11 2 2 9" xfId="14266" xr:uid="{00000000-0005-0000-0000-0000BF0A0000}"/>
    <cellStyle name="Normal 2 11 2 3" xfId="1526" xr:uid="{00000000-0005-0000-0000-000017070000}"/>
    <cellStyle name="Normal 2 11 2 3 2" xfId="3175" xr:uid="{00000000-0005-0000-0000-000018070000}"/>
    <cellStyle name="Normal 2 11 2 3 2 2" xfId="9634" xr:uid="{00000000-0005-0000-0000-0000CD0A0000}"/>
    <cellStyle name="Normal 2 11 2 3 2 3" xfId="17712" xr:uid="{00000000-0005-0000-0000-0000CD0A0000}"/>
    <cellStyle name="Normal 2 11 2 3 3" xfId="4838" xr:uid="{00000000-0005-0000-0000-000019070000}"/>
    <cellStyle name="Normal 2 11 2 3 3 2" xfId="11225" xr:uid="{00000000-0005-0000-0000-0000CE0A0000}"/>
    <cellStyle name="Normal 2 11 2 3 3 3" xfId="19303" xr:uid="{00000000-0005-0000-0000-0000CE0A0000}"/>
    <cellStyle name="Normal 2 11 2 3 4" xfId="8039" xr:uid="{00000000-0005-0000-0000-0000CF0A0000}"/>
    <cellStyle name="Normal 2 11 2 3 4 2" xfId="16117" xr:uid="{00000000-0005-0000-0000-0000CF0A0000}"/>
    <cellStyle name="Normal 2 11 2 3 5" xfId="6429" xr:uid="{00000000-0005-0000-0000-0000CC0A0000}"/>
    <cellStyle name="Normal 2 11 2 3 6" xfId="14509" xr:uid="{00000000-0005-0000-0000-0000CC0A0000}"/>
    <cellStyle name="Normal 2 11 2 4" xfId="2052" xr:uid="{00000000-0005-0000-0000-00001A070000}"/>
    <cellStyle name="Normal 2 11 2 4 2" xfId="3702" xr:uid="{00000000-0005-0000-0000-00001B070000}"/>
    <cellStyle name="Normal 2 11 2 4 2 2" xfId="10161" xr:uid="{00000000-0005-0000-0000-0000D10A0000}"/>
    <cellStyle name="Normal 2 11 2 4 2 3" xfId="18239" xr:uid="{00000000-0005-0000-0000-0000D10A0000}"/>
    <cellStyle name="Normal 2 11 2 4 3" xfId="5365" xr:uid="{00000000-0005-0000-0000-00001C070000}"/>
    <cellStyle name="Normal 2 11 2 4 3 2" xfId="11752" xr:uid="{00000000-0005-0000-0000-0000D20A0000}"/>
    <cellStyle name="Normal 2 11 2 4 3 3" xfId="19830" xr:uid="{00000000-0005-0000-0000-0000D20A0000}"/>
    <cellStyle name="Normal 2 11 2 4 4" xfId="8566" xr:uid="{00000000-0005-0000-0000-0000D30A0000}"/>
    <cellStyle name="Normal 2 11 2 4 4 2" xfId="16644" xr:uid="{00000000-0005-0000-0000-0000D30A0000}"/>
    <cellStyle name="Normal 2 11 2 4 5" xfId="6956" xr:uid="{00000000-0005-0000-0000-0000D00A0000}"/>
    <cellStyle name="Normal 2 11 2 4 6" xfId="15036" xr:uid="{00000000-0005-0000-0000-0000D00A0000}"/>
    <cellStyle name="Normal 2 11 2 5" xfId="2714" xr:uid="{00000000-0005-0000-0000-00001D070000}"/>
    <cellStyle name="Normal 2 11 2 5 2" xfId="9203" xr:uid="{00000000-0005-0000-0000-0000D40A0000}"/>
    <cellStyle name="Normal 2 11 2 5 3" xfId="17281" xr:uid="{00000000-0005-0000-0000-0000D40A0000}"/>
    <cellStyle name="Normal 2 11 2 6" xfId="4311" xr:uid="{00000000-0005-0000-0000-00001E070000}"/>
    <cellStyle name="Normal 2 11 2 6 2" xfId="10698" xr:uid="{00000000-0005-0000-0000-0000D50A0000}"/>
    <cellStyle name="Normal 2 11 2 6 3" xfId="18776" xr:uid="{00000000-0005-0000-0000-0000D50A0000}"/>
    <cellStyle name="Normal 2 11 2 7" xfId="7512" xr:uid="{00000000-0005-0000-0000-0000D60A0000}"/>
    <cellStyle name="Normal 2 11 2 7 2" xfId="15590" xr:uid="{00000000-0005-0000-0000-0000D60A0000}"/>
    <cellStyle name="Normal 2 11 2 8" xfId="12483" xr:uid="{00000000-0005-0000-0000-0000D70A0000}"/>
    <cellStyle name="Normal 2 11 2 8 2" xfId="20552" xr:uid="{00000000-0005-0000-0000-0000D70A0000}"/>
    <cellStyle name="Normal 2 11 2 9" xfId="5902" xr:uid="{00000000-0005-0000-0000-0000BE0A0000}"/>
    <cellStyle name="Normal 2 11 3" xfId="1008" xr:uid="{00000000-0005-0000-0000-00001F070000}"/>
    <cellStyle name="Normal 2 11 3 2" xfId="1654" xr:uid="{00000000-0005-0000-0000-000020070000}"/>
    <cellStyle name="Normal 2 11 3 2 2" xfId="3304" xr:uid="{00000000-0005-0000-0000-000021070000}"/>
    <cellStyle name="Normal 2 11 3 2 2 2" xfId="9763" xr:uid="{00000000-0005-0000-0000-0000DA0A0000}"/>
    <cellStyle name="Normal 2 11 3 2 2 3" xfId="17841" xr:uid="{00000000-0005-0000-0000-0000DA0A0000}"/>
    <cellStyle name="Normal 2 11 3 2 3" xfId="4967" xr:uid="{00000000-0005-0000-0000-000022070000}"/>
    <cellStyle name="Normal 2 11 3 2 3 2" xfId="11354" xr:uid="{00000000-0005-0000-0000-0000DB0A0000}"/>
    <cellStyle name="Normal 2 11 3 2 3 3" xfId="19432" xr:uid="{00000000-0005-0000-0000-0000DB0A0000}"/>
    <cellStyle name="Normal 2 11 3 2 4" xfId="8168" xr:uid="{00000000-0005-0000-0000-0000DC0A0000}"/>
    <cellStyle name="Normal 2 11 3 2 4 2" xfId="16246" xr:uid="{00000000-0005-0000-0000-0000DC0A0000}"/>
    <cellStyle name="Normal 2 11 3 2 5" xfId="6558" xr:uid="{00000000-0005-0000-0000-0000D90A0000}"/>
    <cellStyle name="Normal 2 11 3 2 6" xfId="14638" xr:uid="{00000000-0005-0000-0000-0000D90A0000}"/>
    <cellStyle name="Normal 2 11 3 3" xfId="2181" xr:uid="{00000000-0005-0000-0000-000023070000}"/>
    <cellStyle name="Normal 2 11 3 3 2" xfId="3831" xr:uid="{00000000-0005-0000-0000-000024070000}"/>
    <cellStyle name="Normal 2 11 3 3 2 2" xfId="10290" xr:uid="{00000000-0005-0000-0000-0000DE0A0000}"/>
    <cellStyle name="Normal 2 11 3 3 2 3" xfId="18368" xr:uid="{00000000-0005-0000-0000-0000DE0A0000}"/>
    <cellStyle name="Normal 2 11 3 3 3" xfId="5494" xr:uid="{00000000-0005-0000-0000-000025070000}"/>
    <cellStyle name="Normal 2 11 3 3 3 2" xfId="11881" xr:uid="{00000000-0005-0000-0000-0000DF0A0000}"/>
    <cellStyle name="Normal 2 11 3 3 3 3" xfId="19959" xr:uid="{00000000-0005-0000-0000-0000DF0A0000}"/>
    <cellStyle name="Normal 2 11 3 3 4" xfId="8695" xr:uid="{00000000-0005-0000-0000-0000E00A0000}"/>
    <cellStyle name="Normal 2 11 3 3 4 2" xfId="16773" xr:uid="{00000000-0005-0000-0000-0000E00A0000}"/>
    <cellStyle name="Normal 2 11 3 3 5" xfId="7085" xr:uid="{00000000-0005-0000-0000-0000DD0A0000}"/>
    <cellStyle name="Normal 2 11 3 3 6" xfId="15165" xr:uid="{00000000-0005-0000-0000-0000DD0A0000}"/>
    <cellStyle name="Normal 2 11 3 4" xfId="2773" xr:uid="{00000000-0005-0000-0000-000026070000}"/>
    <cellStyle name="Normal 2 11 3 4 2" xfId="9262" xr:uid="{00000000-0005-0000-0000-0000E10A0000}"/>
    <cellStyle name="Normal 2 11 3 4 3" xfId="17340" xr:uid="{00000000-0005-0000-0000-0000E10A0000}"/>
    <cellStyle name="Normal 2 11 3 5" xfId="4440" xr:uid="{00000000-0005-0000-0000-000027070000}"/>
    <cellStyle name="Normal 2 11 3 5 2" xfId="10827" xr:uid="{00000000-0005-0000-0000-0000E20A0000}"/>
    <cellStyle name="Normal 2 11 3 5 3" xfId="18905" xr:uid="{00000000-0005-0000-0000-0000E20A0000}"/>
    <cellStyle name="Normal 2 11 3 6" xfId="7641" xr:uid="{00000000-0005-0000-0000-0000E30A0000}"/>
    <cellStyle name="Normal 2 11 3 6 2" xfId="15719" xr:uid="{00000000-0005-0000-0000-0000E30A0000}"/>
    <cellStyle name="Normal 2 11 3 7" xfId="13009" xr:uid="{00000000-0005-0000-0000-0000E40A0000}"/>
    <cellStyle name="Normal 2 11 3 7 2" xfId="21047" xr:uid="{00000000-0005-0000-0000-0000E40A0000}"/>
    <cellStyle name="Normal 2 11 3 8" xfId="6031" xr:uid="{00000000-0005-0000-0000-0000D80A0000}"/>
    <cellStyle name="Normal 2 11 3 9" xfId="14111" xr:uid="{00000000-0005-0000-0000-0000D80A0000}"/>
    <cellStyle name="Normal 2 11 4" xfId="1406" xr:uid="{00000000-0005-0000-0000-000028070000}"/>
    <cellStyle name="Normal 2 11 4 2" xfId="3055" xr:uid="{00000000-0005-0000-0000-000029070000}"/>
    <cellStyle name="Normal 2 11 4 2 2" xfId="9514" xr:uid="{00000000-0005-0000-0000-0000E60A0000}"/>
    <cellStyle name="Normal 2 11 4 2 3" xfId="17592" xr:uid="{00000000-0005-0000-0000-0000E60A0000}"/>
    <cellStyle name="Normal 2 11 4 3" xfId="4718" xr:uid="{00000000-0005-0000-0000-00002A070000}"/>
    <cellStyle name="Normal 2 11 4 3 2" xfId="11105" xr:uid="{00000000-0005-0000-0000-0000E70A0000}"/>
    <cellStyle name="Normal 2 11 4 3 3" xfId="19183" xr:uid="{00000000-0005-0000-0000-0000E70A0000}"/>
    <cellStyle name="Normal 2 11 4 4" xfId="7919" xr:uid="{00000000-0005-0000-0000-0000E80A0000}"/>
    <cellStyle name="Normal 2 11 4 4 2" xfId="15997" xr:uid="{00000000-0005-0000-0000-0000E80A0000}"/>
    <cellStyle name="Normal 2 11 4 5" xfId="12711" xr:uid="{00000000-0005-0000-0000-0000E90A0000}"/>
    <cellStyle name="Normal 2 11 4 5 2" xfId="20775" xr:uid="{00000000-0005-0000-0000-0000E90A0000}"/>
    <cellStyle name="Normal 2 11 4 6" xfId="6309" xr:uid="{00000000-0005-0000-0000-0000E50A0000}"/>
    <cellStyle name="Normal 2 11 4 7" xfId="14389" xr:uid="{00000000-0005-0000-0000-0000E50A0000}"/>
    <cellStyle name="Normal 2 11 5" xfId="1932" xr:uid="{00000000-0005-0000-0000-00002B070000}"/>
    <cellStyle name="Normal 2 11 5 2" xfId="3582" xr:uid="{00000000-0005-0000-0000-00002C070000}"/>
    <cellStyle name="Normal 2 11 5 2 2" xfId="10041" xr:uid="{00000000-0005-0000-0000-0000EB0A0000}"/>
    <cellStyle name="Normal 2 11 5 2 3" xfId="18119" xr:uid="{00000000-0005-0000-0000-0000EB0A0000}"/>
    <cellStyle name="Normal 2 11 5 3" xfId="5245" xr:uid="{00000000-0005-0000-0000-00002D070000}"/>
    <cellStyle name="Normal 2 11 5 3 2" xfId="11632" xr:uid="{00000000-0005-0000-0000-0000EC0A0000}"/>
    <cellStyle name="Normal 2 11 5 3 3" xfId="19710" xr:uid="{00000000-0005-0000-0000-0000EC0A0000}"/>
    <cellStyle name="Normal 2 11 5 4" xfId="8446" xr:uid="{00000000-0005-0000-0000-0000ED0A0000}"/>
    <cellStyle name="Normal 2 11 5 4 2" xfId="16524" xr:uid="{00000000-0005-0000-0000-0000ED0A0000}"/>
    <cellStyle name="Normal 2 11 5 5" xfId="6836" xr:uid="{00000000-0005-0000-0000-0000EA0A0000}"/>
    <cellStyle name="Normal 2 11 5 6" xfId="14916" xr:uid="{00000000-0005-0000-0000-0000EA0A0000}"/>
    <cellStyle name="Normal 2 11 6" xfId="2491" xr:uid="{00000000-0005-0000-0000-00002E070000}"/>
    <cellStyle name="Normal 2 11 6 2" xfId="9004" xr:uid="{00000000-0005-0000-0000-0000EE0A0000}"/>
    <cellStyle name="Normal 2 11 6 3" xfId="17082" xr:uid="{00000000-0005-0000-0000-0000EE0A0000}"/>
    <cellStyle name="Normal 2 11 7" xfId="4191" xr:uid="{00000000-0005-0000-0000-00002F070000}"/>
    <cellStyle name="Normal 2 11 7 2" xfId="10578" xr:uid="{00000000-0005-0000-0000-0000EF0A0000}"/>
    <cellStyle name="Normal 2 11 7 3" xfId="18656" xr:uid="{00000000-0005-0000-0000-0000EF0A0000}"/>
    <cellStyle name="Normal 2 11 8" xfId="7392" xr:uid="{00000000-0005-0000-0000-0000F00A0000}"/>
    <cellStyle name="Normal 2 11 8 2" xfId="15470" xr:uid="{00000000-0005-0000-0000-0000F00A0000}"/>
    <cellStyle name="Normal 2 11 9" xfId="12196" xr:uid="{00000000-0005-0000-0000-0000F10A0000}"/>
    <cellStyle name="Normal 2 11 9 2" xfId="20270" xr:uid="{00000000-0005-0000-0000-0000F10A0000}"/>
    <cellStyle name="Normal 2 12" xfId="456" xr:uid="{00000000-0005-0000-0000-0000C8010000}"/>
    <cellStyle name="Normal 2 12 10" xfId="5783" xr:uid="{00000000-0005-0000-0000-0000F20A0000}"/>
    <cellStyle name="Normal 2 12 11" xfId="13863" xr:uid="{00000000-0005-0000-0000-0000F20A0000}"/>
    <cellStyle name="Normal 2 12 2" xfId="1009" xr:uid="{00000000-0005-0000-0000-000031070000}"/>
    <cellStyle name="Normal 2 12 2 2" xfId="1655" xr:uid="{00000000-0005-0000-0000-000032070000}"/>
    <cellStyle name="Normal 2 12 2 2 2" xfId="3305" xr:uid="{00000000-0005-0000-0000-000033070000}"/>
    <cellStyle name="Normal 2 12 2 2 2 2" xfId="9764" xr:uid="{00000000-0005-0000-0000-0000F50A0000}"/>
    <cellStyle name="Normal 2 12 2 2 2 3" xfId="17842" xr:uid="{00000000-0005-0000-0000-0000F50A0000}"/>
    <cellStyle name="Normal 2 12 2 2 3" xfId="4968" xr:uid="{00000000-0005-0000-0000-000034070000}"/>
    <cellStyle name="Normal 2 12 2 2 3 2" xfId="11355" xr:uid="{00000000-0005-0000-0000-0000F60A0000}"/>
    <cellStyle name="Normal 2 12 2 2 3 3" xfId="19433" xr:uid="{00000000-0005-0000-0000-0000F60A0000}"/>
    <cellStyle name="Normal 2 12 2 2 4" xfId="8169" xr:uid="{00000000-0005-0000-0000-0000F70A0000}"/>
    <cellStyle name="Normal 2 12 2 2 4 2" xfId="16247" xr:uid="{00000000-0005-0000-0000-0000F70A0000}"/>
    <cellStyle name="Normal 2 12 2 2 5" xfId="6559" xr:uid="{00000000-0005-0000-0000-0000F40A0000}"/>
    <cellStyle name="Normal 2 12 2 2 6" xfId="14639" xr:uid="{00000000-0005-0000-0000-0000F40A0000}"/>
    <cellStyle name="Normal 2 12 2 3" xfId="2182" xr:uid="{00000000-0005-0000-0000-000035070000}"/>
    <cellStyle name="Normal 2 12 2 3 2" xfId="3832" xr:uid="{00000000-0005-0000-0000-000036070000}"/>
    <cellStyle name="Normal 2 12 2 3 2 2" xfId="10291" xr:uid="{00000000-0005-0000-0000-0000F90A0000}"/>
    <cellStyle name="Normal 2 12 2 3 2 3" xfId="18369" xr:uid="{00000000-0005-0000-0000-0000F90A0000}"/>
    <cellStyle name="Normal 2 12 2 3 3" xfId="5495" xr:uid="{00000000-0005-0000-0000-000037070000}"/>
    <cellStyle name="Normal 2 12 2 3 3 2" xfId="11882" xr:uid="{00000000-0005-0000-0000-0000FA0A0000}"/>
    <cellStyle name="Normal 2 12 2 3 3 3" xfId="19960" xr:uid="{00000000-0005-0000-0000-0000FA0A0000}"/>
    <cellStyle name="Normal 2 12 2 3 4" xfId="8696" xr:uid="{00000000-0005-0000-0000-0000FB0A0000}"/>
    <cellStyle name="Normal 2 12 2 3 4 2" xfId="16774" xr:uid="{00000000-0005-0000-0000-0000FB0A0000}"/>
    <cellStyle name="Normal 2 12 2 3 5" xfId="7086" xr:uid="{00000000-0005-0000-0000-0000F80A0000}"/>
    <cellStyle name="Normal 2 12 2 3 6" xfId="15166" xr:uid="{00000000-0005-0000-0000-0000F80A0000}"/>
    <cellStyle name="Normal 2 12 2 4" xfId="2774" xr:uid="{00000000-0005-0000-0000-000038070000}"/>
    <cellStyle name="Normal 2 12 2 4 2" xfId="9263" xr:uid="{00000000-0005-0000-0000-0000FC0A0000}"/>
    <cellStyle name="Normal 2 12 2 4 3" xfId="17341" xr:uid="{00000000-0005-0000-0000-0000FC0A0000}"/>
    <cellStyle name="Normal 2 12 2 5" xfId="4441" xr:uid="{00000000-0005-0000-0000-000039070000}"/>
    <cellStyle name="Normal 2 12 2 5 2" xfId="10828" xr:uid="{00000000-0005-0000-0000-0000FD0A0000}"/>
    <cellStyle name="Normal 2 12 2 5 3" xfId="18906" xr:uid="{00000000-0005-0000-0000-0000FD0A0000}"/>
    <cellStyle name="Normal 2 12 2 6" xfId="7642" xr:uid="{00000000-0005-0000-0000-0000FE0A0000}"/>
    <cellStyle name="Normal 2 12 2 6 2" xfId="15720" xr:uid="{00000000-0005-0000-0000-0000FE0A0000}"/>
    <cellStyle name="Normal 2 12 2 7" xfId="13010" xr:uid="{00000000-0005-0000-0000-0000FF0A0000}"/>
    <cellStyle name="Normal 2 12 2 7 2" xfId="21048" xr:uid="{00000000-0005-0000-0000-0000FF0A0000}"/>
    <cellStyle name="Normal 2 12 2 8" xfId="6032" xr:uid="{00000000-0005-0000-0000-0000F30A0000}"/>
    <cellStyle name="Normal 2 12 2 9" xfId="14112" xr:uid="{00000000-0005-0000-0000-0000F30A0000}"/>
    <cellStyle name="Normal 2 12 3" xfId="1407" xr:uid="{00000000-0005-0000-0000-00003A070000}"/>
    <cellStyle name="Normal 2 12 3 2" xfId="3056" xr:uid="{00000000-0005-0000-0000-00003B070000}"/>
    <cellStyle name="Normal 2 12 3 2 2" xfId="9515" xr:uid="{00000000-0005-0000-0000-0000010B0000}"/>
    <cellStyle name="Normal 2 12 3 2 3" xfId="17593" xr:uid="{00000000-0005-0000-0000-0000010B0000}"/>
    <cellStyle name="Normal 2 12 3 3" xfId="4719" xr:uid="{00000000-0005-0000-0000-00003C070000}"/>
    <cellStyle name="Normal 2 12 3 3 2" xfId="11106" xr:uid="{00000000-0005-0000-0000-0000020B0000}"/>
    <cellStyle name="Normal 2 12 3 3 3" xfId="19184" xr:uid="{00000000-0005-0000-0000-0000020B0000}"/>
    <cellStyle name="Normal 2 12 3 4" xfId="7920" xr:uid="{00000000-0005-0000-0000-0000030B0000}"/>
    <cellStyle name="Normal 2 12 3 4 2" xfId="15998" xr:uid="{00000000-0005-0000-0000-0000030B0000}"/>
    <cellStyle name="Normal 2 12 3 5" xfId="12712" xr:uid="{00000000-0005-0000-0000-0000040B0000}"/>
    <cellStyle name="Normal 2 12 3 5 2" xfId="20776" xr:uid="{00000000-0005-0000-0000-0000040B0000}"/>
    <cellStyle name="Normal 2 12 3 6" xfId="6310" xr:uid="{00000000-0005-0000-0000-0000000B0000}"/>
    <cellStyle name="Normal 2 12 3 7" xfId="14390" xr:uid="{00000000-0005-0000-0000-0000000B0000}"/>
    <cellStyle name="Normal 2 12 4" xfId="1933" xr:uid="{00000000-0005-0000-0000-00003D070000}"/>
    <cellStyle name="Normal 2 12 4 2" xfId="3583" xr:uid="{00000000-0005-0000-0000-00003E070000}"/>
    <cellStyle name="Normal 2 12 4 2 2" xfId="10042" xr:uid="{00000000-0005-0000-0000-0000060B0000}"/>
    <cellStyle name="Normal 2 12 4 2 3" xfId="18120" xr:uid="{00000000-0005-0000-0000-0000060B0000}"/>
    <cellStyle name="Normal 2 12 4 3" xfId="5246" xr:uid="{00000000-0005-0000-0000-00003F070000}"/>
    <cellStyle name="Normal 2 12 4 3 2" xfId="11633" xr:uid="{00000000-0005-0000-0000-0000070B0000}"/>
    <cellStyle name="Normal 2 12 4 3 3" xfId="19711" xr:uid="{00000000-0005-0000-0000-0000070B0000}"/>
    <cellStyle name="Normal 2 12 4 4" xfId="8447" xr:uid="{00000000-0005-0000-0000-0000080B0000}"/>
    <cellStyle name="Normal 2 12 4 4 2" xfId="16525" xr:uid="{00000000-0005-0000-0000-0000080B0000}"/>
    <cellStyle name="Normal 2 12 4 5" xfId="6837" xr:uid="{00000000-0005-0000-0000-0000050B0000}"/>
    <cellStyle name="Normal 2 12 4 6" xfId="14917" xr:uid="{00000000-0005-0000-0000-0000050B0000}"/>
    <cellStyle name="Normal 2 12 5" xfId="2492" xr:uid="{00000000-0005-0000-0000-000040070000}"/>
    <cellStyle name="Normal 2 12 5 2" xfId="9005" xr:uid="{00000000-0005-0000-0000-0000090B0000}"/>
    <cellStyle name="Normal 2 12 5 3" xfId="17083" xr:uid="{00000000-0005-0000-0000-0000090B0000}"/>
    <cellStyle name="Normal 2 12 6" xfId="4192" xr:uid="{00000000-0005-0000-0000-000041070000}"/>
    <cellStyle name="Normal 2 12 6 2" xfId="10579" xr:uid="{00000000-0005-0000-0000-00000A0B0000}"/>
    <cellStyle name="Normal 2 12 6 3" xfId="18657" xr:uid="{00000000-0005-0000-0000-00000A0B0000}"/>
    <cellStyle name="Normal 2 12 7" xfId="7393" xr:uid="{00000000-0005-0000-0000-00000B0B0000}"/>
    <cellStyle name="Normal 2 12 7 2" xfId="15471" xr:uid="{00000000-0005-0000-0000-00000B0B0000}"/>
    <cellStyle name="Normal 2 12 8" xfId="12197" xr:uid="{00000000-0005-0000-0000-00000C0B0000}"/>
    <cellStyle name="Normal 2 12 8 2" xfId="20271" xr:uid="{00000000-0005-0000-0000-00000C0B0000}"/>
    <cellStyle name="Normal 2 12 9" xfId="13589" xr:uid="{00000000-0005-0000-0000-00000D0B0000}"/>
    <cellStyle name="Normal 2 12 9 2" xfId="21586" xr:uid="{00000000-0005-0000-0000-00000D0B0000}"/>
    <cellStyle name="Normal 2 13" xfId="457" xr:uid="{00000000-0005-0000-0000-0000C9010000}"/>
    <cellStyle name="Normal 2 13 10" xfId="5784" xr:uid="{00000000-0005-0000-0000-00000E0B0000}"/>
    <cellStyle name="Normal 2 13 11" xfId="13864" xr:uid="{00000000-0005-0000-0000-00000E0B0000}"/>
    <cellStyle name="Normal 2 13 2" xfId="1010" xr:uid="{00000000-0005-0000-0000-000043070000}"/>
    <cellStyle name="Normal 2 13 2 2" xfId="1656" xr:uid="{00000000-0005-0000-0000-000044070000}"/>
    <cellStyle name="Normal 2 13 2 2 2" xfId="3306" xr:uid="{00000000-0005-0000-0000-000045070000}"/>
    <cellStyle name="Normal 2 13 2 2 2 2" xfId="9765" xr:uid="{00000000-0005-0000-0000-0000110B0000}"/>
    <cellStyle name="Normal 2 13 2 2 2 3" xfId="17843" xr:uid="{00000000-0005-0000-0000-0000110B0000}"/>
    <cellStyle name="Normal 2 13 2 2 3" xfId="4969" xr:uid="{00000000-0005-0000-0000-000046070000}"/>
    <cellStyle name="Normal 2 13 2 2 3 2" xfId="11356" xr:uid="{00000000-0005-0000-0000-0000120B0000}"/>
    <cellStyle name="Normal 2 13 2 2 3 3" xfId="19434" xr:uid="{00000000-0005-0000-0000-0000120B0000}"/>
    <cellStyle name="Normal 2 13 2 2 4" xfId="8170" xr:uid="{00000000-0005-0000-0000-0000130B0000}"/>
    <cellStyle name="Normal 2 13 2 2 4 2" xfId="16248" xr:uid="{00000000-0005-0000-0000-0000130B0000}"/>
    <cellStyle name="Normal 2 13 2 2 5" xfId="6560" xr:uid="{00000000-0005-0000-0000-0000100B0000}"/>
    <cellStyle name="Normal 2 13 2 2 6" xfId="14640" xr:uid="{00000000-0005-0000-0000-0000100B0000}"/>
    <cellStyle name="Normal 2 13 2 3" xfId="2183" xr:uid="{00000000-0005-0000-0000-000047070000}"/>
    <cellStyle name="Normal 2 13 2 3 2" xfId="3833" xr:uid="{00000000-0005-0000-0000-000048070000}"/>
    <cellStyle name="Normal 2 13 2 3 2 2" xfId="10292" xr:uid="{00000000-0005-0000-0000-0000150B0000}"/>
    <cellStyle name="Normal 2 13 2 3 2 3" xfId="18370" xr:uid="{00000000-0005-0000-0000-0000150B0000}"/>
    <cellStyle name="Normal 2 13 2 3 3" xfId="5496" xr:uid="{00000000-0005-0000-0000-000049070000}"/>
    <cellStyle name="Normal 2 13 2 3 3 2" xfId="11883" xr:uid="{00000000-0005-0000-0000-0000160B0000}"/>
    <cellStyle name="Normal 2 13 2 3 3 3" xfId="19961" xr:uid="{00000000-0005-0000-0000-0000160B0000}"/>
    <cellStyle name="Normal 2 13 2 3 4" xfId="8697" xr:uid="{00000000-0005-0000-0000-0000170B0000}"/>
    <cellStyle name="Normal 2 13 2 3 4 2" xfId="16775" xr:uid="{00000000-0005-0000-0000-0000170B0000}"/>
    <cellStyle name="Normal 2 13 2 3 5" xfId="7087" xr:uid="{00000000-0005-0000-0000-0000140B0000}"/>
    <cellStyle name="Normal 2 13 2 3 6" xfId="15167" xr:uid="{00000000-0005-0000-0000-0000140B0000}"/>
    <cellStyle name="Normal 2 13 2 4" xfId="2775" xr:uid="{00000000-0005-0000-0000-00004A070000}"/>
    <cellStyle name="Normal 2 13 2 4 2" xfId="9264" xr:uid="{00000000-0005-0000-0000-0000180B0000}"/>
    <cellStyle name="Normal 2 13 2 4 3" xfId="17342" xr:uid="{00000000-0005-0000-0000-0000180B0000}"/>
    <cellStyle name="Normal 2 13 2 5" xfId="4442" xr:uid="{00000000-0005-0000-0000-00004B070000}"/>
    <cellStyle name="Normal 2 13 2 5 2" xfId="10829" xr:uid="{00000000-0005-0000-0000-0000190B0000}"/>
    <cellStyle name="Normal 2 13 2 5 3" xfId="18907" xr:uid="{00000000-0005-0000-0000-0000190B0000}"/>
    <cellStyle name="Normal 2 13 2 6" xfId="7643" xr:uid="{00000000-0005-0000-0000-00001A0B0000}"/>
    <cellStyle name="Normal 2 13 2 6 2" xfId="15721" xr:uid="{00000000-0005-0000-0000-00001A0B0000}"/>
    <cellStyle name="Normal 2 13 2 7" xfId="12713" xr:uid="{00000000-0005-0000-0000-00001B0B0000}"/>
    <cellStyle name="Normal 2 13 2 7 2" xfId="20777" xr:uid="{00000000-0005-0000-0000-00001B0B0000}"/>
    <cellStyle name="Normal 2 13 2 8" xfId="6033" xr:uid="{00000000-0005-0000-0000-00000F0B0000}"/>
    <cellStyle name="Normal 2 13 2 9" xfId="14113" xr:uid="{00000000-0005-0000-0000-00000F0B0000}"/>
    <cellStyle name="Normal 2 13 3" xfId="1408" xr:uid="{00000000-0005-0000-0000-00004C070000}"/>
    <cellStyle name="Normal 2 13 3 2" xfId="3057" xr:uid="{00000000-0005-0000-0000-00004D070000}"/>
    <cellStyle name="Normal 2 13 3 2 2" xfId="9516" xr:uid="{00000000-0005-0000-0000-00001D0B0000}"/>
    <cellStyle name="Normal 2 13 3 2 3" xfId="17594" xr:uid="{00000000-0005-0000-0000-00001D0B0000}"/>
    <cellStyle name="Normal 2 13 3 3" xfId="4720" xr:uid="{00000000-0005-0000-0000-00004E070000}"/>
    <cellStyle name="Normal 2 13 3 3 2" xfId="11107" xr:uid="{00000000-0005-0000-0000-00001E0B0000}"/>
    <cellStyle name="Normal 2 13 3 3 3" xfId="19185" xr:uid="{00000000-0005-0000-0000-00001E0B0000}"/>
    <cellStyle name="Normal 2 13 3 4" xfId="7921" xr:uid="{00000000-0005-0000-0000-00001F0B0000}"/>
    <cellStyle name="Normal 2 13 3 4 2" xfId="15999" xr:uid="{00000000-0005-0000-0000-00001F0B0000}"/>
    <cellStyle name="Normal 2 13 3 5" xfId="6311" xr:uid="{00000000-0005-0000-0000-00001C0B0000}"/>
    <cellStyle name="Normal 2 13 3 6" xfId="14391" xr:uid="{00000000-0005-0000-0000-00001C0B0000}"/>
    <cellStyle name="Normal 2 13 4" xfId="1934" xr:uid="{00000000-0005-0000-0000-00004F070000}"/>
    <cellStyle name="Normal 2 13 4 2" xfId="3584" xr:uid="{00000000-0005-0000-0000-000050070000}"/>
    <cellStyle name="Normal 2 13 4 2 2" xfId="10043" xr:uid="{00000000-0005-0000-0000-0000210B0000}"/>
    <cellStyle name="Normal 2 13 4 2 3" xfId="18121" xr:uid="{00000000-0005-0000-0000-0000210B0000}"/>
    <cellStyle name="Normal 2 13 4 3" xfId="5247" xr:uid="{00000000-0005-0000-0000-000051070000}"/>
    <cellStyle name="Normal 2 13 4 3 2" xfId="11634" xr:uid="{00000000-0005-0000-0000-0000220B0000}"/>
    <cellStyle name="Normal 2 13 4 3 3" xfId="19712" xr:uid="{00000000-0005-0000-0000-0000220B0000}"/>
    <cellStyle name="Normal 2 13 4 4" xfId="8448" xr:uid="{00000000-0005-0000-0000-0000230B0000}"/>
    <cellStyle name="Normal 2 13 4 4 2" xfId="16526" xr:uid="{00000000-0005-0000-0000-0000230B0000}"/>
    <cellStyle name="Normal 2 13 4 5" xfId="6838" xr:uid="{00000000-0005-0000-0000-0000200B0000}"/>
    <cellStyle name="Normal 2 13 4 6" xfId="14918" xr:uid="{00000000-0005-0000-0000-0000200B0000}"/>
    <cellStyle name="Normal 2 13 5" xfId="2493" xr:uid="{00000000-0005-0000-0000-000052070000}"/>
    <cellStyle name="Normal 2 13 5 2" xfId="9006" xr:uid="{00000000-0005-0000-0000-0000240B0000}"/>
    <cellStyle name="Normal 2 13 5 3" xfId="17084" xr:uid="{00000000-0005-0000-0000-0000240B0000}"/>
    <cellStyle name="Normal 2 13 6" xfId="4193" xr:uid="{00000000-0005-0000-0000-000053070000}"/>
    <cellStyle name="Normal 2 13 6 2" xfId="10580" xr:uid="{00000000-0005-0000-0000-0000250B0000}"/>
    <cellStyle name="Normal 2 13 6 3" xfId="18658" xr:uid="{00000000-0005-0000-0000-0000250B0000}"/>
    <cellStyle name="Normal 2 13 7" xfId="7394" xr:uid="{00000000-0005-0000-0000-0000260B0000}"/>
    <cellStyle name="Normal 2 13 7 2" xfId="15472" xr:uid="{00000000-0005-0000-0000-0000260B0000}"/>
    <cellStyle name="Normal 2 13 8" xfId="12198" xr:uid="{00000000-0005-0000-0000-0000270B0000}"/>
    <cellStyle name="Normal 2 13 8 2" xfId="20272" xr:uid="{00000000-0005-0000-0000-0000270B0000}"/>
    <cellStyle name="Normal 2 13 9" xfId="13590" xr:uid="{00000000-0005-0000-0000-0000280B0000}"/>
    <cellStyle name="Normal 2 13 9 2" xfId="21587" xr:uid="{00000000-0005-0000-0000-0000280B0000}"/>
    <cellStyle name="Normal 2 14" xfId="458" xr:uid="{00000000-0005-0000-0000-0000CA010000}"/>
    <cellStyle name="Normal 2 14 10" xfId="14216" xr:uid="{00000000-0005-0000-0000-0000290B0000}"/>
    <cellStyle name="Normal 2 14 2" xfId="1759" xr:uid="{00000000-0005-0000-0000-000055070000}"/>
    <cellStyle name="Normal 2 14 2 2" xfId="3409" xr:uid="{00000000-0005-0000-0000-000056070000}"/>
    <cellStyle name="Normal 2 14 2 2 2" xfId="9868" xr:uid="{00000000-0005-0000-0000-00002B0B0000}"/>
    <cellStyle name="Normal 2 14 2 2 3" xfId="17946" xr:uid="{00000000-0005-0000-0000-00002B0B0000}"/>
    <cellStyle name="Normal 2 14 2 3" xfId="5072" xr:uid="{00000000-0005-0000-0000-000057070000}"/>
    <cellStyle name="Normal 2 14 2 3 2" xfId="11459" xr:uid="{00000000-0005-0000-0000-00002C0B0000}"/>
    <cellStyle name="Normal 2 14 2 3 3" xfId="19537" xr:uid="{00000000-0005-0000-0000-00002C0B0000}"/>
    <cellStyle name="Normal 2 14 2 4" xfId="8273" xr:uid="{00000000-0005-0000-0000-00002D0B0000}"/>
    <cellStyle name="Normal 2 14 2 4 2" xfId="16351" xr:uid="{00000000-0005-0000-0000-00002D0B0000}"/>
    <cellStyle name="Normal 2 14 2 5" xfId="13011" xr:uid="{00000000-0005-0000-0000-00002E0B0000}"/>
    <cellStyle name="Normal 2 14 2 5 2" xfId="21049" xr:uid="{00000000-0005-0000-0000-00002E0B0000}"/>
    <cellStyle name="Normal 2 14 2 6" xfId="6663" xr:uid="{00000000-0005-0000-0000-00002A0B0000}"/>
    <cellStyle name="Normal 2 14 2 7" xfId="14743" xr:uid="{00000000-0005-0000-0000-00002A0B0000}"/>
    <cellStyle name="Normal 2 14 3" xfId="2286" xr:uid="{00000000-0005-0000-0000-000058070000}"/>
    <cellStyle name="Normal 2 14 3 2" xfId="3936" xr:uid="{00000000-0005-0000-0000-000059070000}"/>
    <cellStyle name="Normal 2 14 3 2 2" xfId="10395" xr:uid="{00000000-0005-0000-0000-0000300B0000}"/>
    <cellStyle name="Normal 2 14 3 2 3" xfId="18473" xr:uid="{00000000-0005-0000-0000-0000300B0000}"/>
    <cellStyle name="Normal 2 14 3 3" xfId="5599" xr:uid="{00000000-0005-0000-0000-00005A070000}"/>
    <cellStyle name="Normal 2 14 3 3 2" xfId="11986" xr:uid="{00000000-0005-0000-0000-0000310B0000}"/>
    <cellStyle name="Normal 2 14 3 3 3" xfId="20064" xr:uid="{00000000-0005-0000-0000-0000310B0000}"/>
    <cellStyle name="Normal 2 14 3 4" xfId="8800" xr:uid="{00000000-0005-0000-0000-0000320B0000}"/>
    <cellStyle name="Normal 2 14 3 4 2" xfId="16878" xr:uid="{00000000-0005-0000-0000-0000320B0000}"/>
    <cellStyle name="Normal 2 14 3 5" xfId="7190" xr:uid="{00000000-0005-0000-0000-00002F0B0000}"/>
    <cellStyle name="Normal 2 14 3 6" xfId="15270" xr:uid="{00000000-0005-0000-0000-00002F0B0000}"/>
    <cellStyle name="Normal 2 14 4" xfId="2494" xr:uid="{00000000-0005-0000-0000-00005B070000}"/>
    <cellStyle name="Normal 2 14 4 2" xfId="9007" xr:uid="{00000000-0005-0000-0000-0000330B0000}"/>
    <cellStyle name="Normal 2 14 4 3" xfId="17085" xr:uid="{00000000-0005-0000-0000-0000330B0000}"/>
    <cellStyle name="Normal 2 14 5" xfId="4545" xr:uid="{00000000-0005-0000-0000-00005C070000}"/>
    <cellStyle name="Normal 2 14 5 2" xfId="10932" xr:uid="{00000000-0005-0000-0000-0000340B0000}"/>
    <cellStyle name="Normal 2 14 5 3" xfId="19010" xr:uid="{00000000-0005-0000-0000-0000340B0000}"/>
    <cellStyle name="Normal 2 14 6" xfId="7746" xr:uid="{00000000-0005-0000-0000-0000350B0000}"/>
    <cellStyle name="Normal 2 14 6 2" xfId="15824" xr:uid="{00000000-0005-0000-0000-0000350B0000}"/>
    <cellStyle name="Normal 2 14 7" xfId="12199" xr:uid="{00000000-0005-0000-0000-0000360B0000}"/>
    <cellStyle name="Normal 2 14 7 2" xfId="20273" xr:uid="{00000000-0005-0000-0000-0000360B0000}"/>
    <cellStyle name="Normal 2 14 8" xfId="13591" xr:uid="{00000000-0005-0000-0000-0000370B0000}"/>
    <cellStyle name="Normal 2 14 8 2" xfId="21588" xr:uid="{00000000-0005-0000-0000-0000370B0000}"/>
    <cellStyle name="Normal 2 14 9" xfId="6136" xr:uid="{00000000-0005-0000-0000-0000290B0000}"/>
    <cellStyle name="Normal 2 15" xfId="1313" xr:uid="{00000000-0005-0000-0000-00005D070000}"/>
    <cellStyle name="Normal 2 15 2" xfId="1873" xr:uid="{00000000-0005-0000-0000-00005E070000}"/>
    <cellStyle name="Normal 2 15 2 2" xfId="3523" xr:uid="{00000000-0005-0000-0000-00005F070000}"/>
    <cellStyle name="Normal 2 15 2 2 2" xfId="9982" xr:uid="{00000000-0005-0000-0000-00003A0B0000}"/>
    <cellStyle name="Normal 2 15 2 2 3" xfId="18060" xr:uid="{00000000-0005-0000-0000-00003A0B0000}"/>
    <cellStyle name="Normal 2 15 2 3" xfId="5186" xr:uid="{00000000-0005-0000-0000-000060070000}"/>
    <cellStyle name="Normal 2 15 2 3 2" xfId="11573" xr:uid="{00000000-0005-0000-0000-00003B0B0000}"/>
    <cellStyle name="Normal 2 15 2 3 3" xfId="19651" xr:uid="{00000000-0005-0000-0000-00003B0B0000}"/>
    <cellStyle name="Normal 2 15 2 4" xfId="8387" xr:uid="{00000000-0005-0000-0000-00003C0B0000}"/>
    <cellStyle name="Normal 2 15 2 4 2" xfId="16465" xr:uid="{00000000-0005-0000-0000-00003C0B0000}"/>
    <cellStyle name="Normal 2 15 2 5" xfId="6777" xr:uid="{00000000-0005-0000-0000-0000390B0000}"/>
    <cellStyle name="Normal 2 15 2 6" xfId="14857" xr:uid="{00000000-0005-0000-0000-0000390B0000}"/>
    <cellStyle name="Normal 2 15 3" xfId="2400" xr:uid="{00000000-0005-0000-0000-000061070000}"/>
    <cellStyle name="Normal 2 15 3 2" xfId="4050" xr:uid="{00000000-0005-0000-0000-000062070000}"/>
    <cellStyle name="Normal 2 15 3 2 2" xfId="10509" xr:uid="{00000000-0005-0000-0000-00003E0B0000}"/>
    <cellStyle name="Normal 2 15 3 2 3" xfId="18587" xr:uid="{00000000-0005-0000-0000-00003E0B0000}"/>
    <cellStyle name="Normal 2 15 3 3" xfId="5713" xr:uid="{00000000-0005-0000-0000-000063070000}"/>
    <cellStyle name="Normal 2 15 3 3 2" xfId="12100" xr:uid="{00000000-0005-0000-0000-00003F0B0000}"/>
    <cellStyle name="Normal 2 15 3 3 3" xfId="20178" xr:uid="{00000000-0005-0000-0000-00003F0B0000}"/>
    <cellStyle name="Normal 2 15 3 4" xfId="8914" xr:uid="{00000000-0005-0000-0000-0000400B0000}"/>
    <cellStyle name="Normal 2 15 3 4 2" xfId="16992" xr:uid="{00000000-0005-0000-0000-0000400B0000}"/>
    <cellStyle name="Normal 2 15 3 5" xfId="7304" xr:uid="{00000000-0005-0000-0000-00003D0B0000}"/>
    <cellStyle name="Normal 2 15 3 6" xfId="15384" xr:uid="{00000000-0005-0000-0000-00003D0B0000}"/>
    <cellStyle name="Normal 2 15 4" xfId="2996" xr:uid="{00000000-0005-0000-0000-000064070000}"/>
    <cellStyle name="Normal 2 15 4 2" xfId="9455" xr:uid="{00000000-0005-0000-0000-0000410B0000}"/>
    <cellStyle name="Normal 2 15 4 3" xfId="17533" xr:uid="{00000000-0005-0000-0000-0000410B0000}"/>
    <cellStyle name="Normal 2 15 5" xfId="4659" xr:uid="{00000000-0005-0000-0000-000065070000}"/>
    <cellStyle name="Normal 2 15 5 2" xfId="11046" xr:uid="{00000000-0005-0000-0000-0000420B0000}"/>
    <cellStyle name="Normal 2 15 5 3" xfId="19124" xr:uid="{00000000-0005-0000-0000-0000420B0000}"/>
    <cellStyle name="Normal 2 15 6" xfId="7860" xr:uid="{00000000-0005-0000-0000-0000430B0000}"/>
    <cellStyle name="Normal 2 15 6 2" xfId="15938" xr:uid="{00000000-0005-0000-0000-0000430B0000}"/>
    <cellStyle name="Normal 2 15 7" xfId="12661" xr:uid="{00000000-0005-0000-0000-0000440B0000}"/>
    <cellStyle name="Normal 2 15 7 2" xfId="20725" xr:uid="{00000000-0005-0000-0000-0000440B0000}"/>
    <cellStyle name="Normal 2 15 8" xfId="6250" xr:uid="{00000000-0005-0000-0000-0000380B0000}"/>
    <cellStyle name="Normal 2 15 9" xfId="14330" xr:uid="{00000000-0005-0000-0000-0000380B0000}"/>
    <cellStyle name="Normal 2 16" xfId="910" xr:uid="{00000000-0005-0000-0000-000066070000}"/>
    <cellStyle name="Normal 2 16 2" xfId="2702" xr:uid="{00000000-0005-0000-0000-000067070000}"/>
    <cellStyle name="Normal 2 16 2 2" xfId="9193" xr:uid="{00000000-0005-0000-0000-0000460B0000}"/>
    <cellStyle name="Normal 2 16 2 3" xfId="17271" xr:uid="{00000000-0005-0000-0000-0000460B0000}"/>
    <cellStyle name="Normal 2 16 3" xfId="4141" xr:uid="{00000000-0005-0000-0000-000068070000}"/>
    <cellStyle name="Normal 2 16 3 2" xfId="10528" xr:uid="{00000000-0005-0000-0000-0000470B0000}"/>
    <cellStyle name="Normal 2 16 3 3" xfId="18606" xr:uid="{00000000-0005-0000-0000-0000470B0000}"/>
    <cellStyle name="Normal 2 16 4" xfId="7342" xr:uid="{00000000-0005-0000-0000-0000480B0000}"/>
    <cellStyle name="Normal 2 16 4 2" xfId="15420" xr:uid="{00000000-0005-0000-0000-0000480B0000}"/>
    <cellStyle name="Normal 2 16 5" xfId="5732" xr:uid="{00000000-0005-0000-0000-0000450B0000}"/>
    <cellStyle name="Normal 2 16 6" xfId="13812" xr:uid="{00000000-0005-0000-0000-0000450B0000}"/>
    <cellStyle name="Normal 2 17" xfId="1356" xr:uid="{00000000-0005-0000-0000-000069070000}"/>
    <cellStyle name="Normal 2 17 2" xfId="3005" xr:uid="{00000000-0005-0000-0000-00006A070000}"/>
    <cellStyle name="Normal 2 17 2 2" xfId="9464" xr:uid="{00000000-0005-0000-0000-00004A0B0000}"/>
    <cellStyle name="Normal 2 17 2 3" xfId="17542" xr:uid="{00000000-0005-0000-0000-00004A0B0000}"/>
    <cellStyle name="Normal 2 17 3" xfId="4668" xr:uid="{00000000-0005-0000-0000-00006B070000}"/>
    <cellStyle name="Normal 2 17 3 2" xfId="11055" xr:uid="{00000000-0005-0000-0000-00004B0B0000}"/>
    <cellStyle name="Normal 2 17 3 3" xfId="19133" xr:uid="{00000000-0005-0000-0000-00004B0B0000}"/>
    <cellStyle name="Normal 2 17 4" xfId="7869" xr:uid="{00000000-0005-0000-0000-00004C0B0000}"/>
    <cellStyle name="Normal 2 17 4 2" xfId="15947" xr:uid="{00000000-0005-0000-0000-00004C0B0000}"/>
    <cellStyle name="Normal 2 17 5" xfId="6259" xr:uid="{00000000-0005-0000-0000-0000490B0000}"/>
    <cellStyle name="Normal 2 17 6" xfId="14339" xr:uid="{00000000-0005-0000-0000-0000490B0000}"/>
    <cellStyle name="Normal 2 18" xfId="1882" xr:uid="{00000000-0005-0000-0000-00006C070000}"/>
    <cellStyle name="Normal 2 18 2" xfId="3532" xr:uid="{00000000-0005-0000-0000-00006D070000}"/>
    <cellStyle name="Normal 2 18 2 2" xfId="9991" xr:uid="{00000000-0005-0000-0000-00004E0B0000}"/>
    <cellStyle name="Normal 2 18 2 3" xfId="18069" xr:uid="{00000000-0005-0000-0000-00004E0B0000}"/>
    <cellStyle name="Normal 2 18 3" xfId="5195" xr:uid="{00000000-0005-0000-0000-00006E070000}"/>
    <cellStyle name="Normal 2 18 3 2" xfId="11582" xr:uid="{00000000-0005-0000-0000-00004F0B0000}"/>
    <cellStyle name="Normal 2 18 3 3" xfId="19660" xr:uid="{00000000-0005-0000-0000-00004F0B0000}"/>
    <cellStyle name="Normal 2 18 4" xfId="8396" xr:uid="{00000000-0005-0000-0000-0000500B0000}"/>
    <cellStyle name="Normal 2 18 4 2" xfId="16474" xr:uid="{00000000-0005-0000-0000-0000500B0000}"/>
    <cellStyle name="Normal 2 18 5" xfId="6786" xr:uid="{00000000-0005-0000-0000-00004D0B0000}"/>
    <cellStyle name="Normal 2 18 6" xfId="14866" xr:uid="{00000000-0005-0000-0000-00004D0B0000}"/>
    <cellStyle name="Normal 2 19" xfId="902" xr:uid="{00000000-0005-0000-0000-00006F070000}"/>
    <cellStyle name="Normal 2 19 2" xfId="7334" xr:uid="{00000000-0005-0000-0000-0000510B0000}"/>
    <cellStyle name="Normal 2 19 3" xfId="15412" xr:uid="{00000000-0005-0000-0000-0000510B0000}"/>
    <cellStyle name="Normal 2 2" xfId="459" xr:uid="{00000000-0005-0000-0000-0000CB010000}"/>
    <cellStyle name="Normal 2 2 10" xfId="460" xr:uid="{00000000-0005-0000-0000-0000CC010000}"/>
    <cellStyle name="Normal 2 2 10 10" xfId="13593" xr:uid="{00000000-0005-0000-0000-0000540B0000}"/>
    <cellStyle name="Normal 2 2 10 10 2" xfId="21590" xr:uid="{00000000-0005-0000-0000-0000540B0000}"/>
    <cellStyle name="Normal 2 2 10 11" xfId="5785" xr:uid="{00000000-0005-0000-0000-0000530B0000}"/>
    <cellStyle name="Normal 2 2 10 12" xfId="13865" xr:uid="{00000000-0005-0000-0000-0000530B0000}"/>
    <cellStyle name="Normal 2 2 10 2" xfId="950" xr:uid="{00000000-0005-0000-0000-000072070000}"/>
    <cellStyle name="Normal 2 2 10 2 10" xfId="13983" xr:uid="{00000000-0005-0000-0000-0000550B0000}"/>
    <cellStyle name="Normal 2 2 10 2 2" xfId="1152" xr:uid="{00000000-0005-0000-0000-000073070000}"/>
    <cellStyle name="Normal 2 2 10 2 2 2" xfId="1810" xr:uid="{00000000-0005-0000-0000-000074070000}"/>
    <cellStyle name="Normal 2 2 10 2 2 2 2" xfId="3460" xr:uid="{00000000-0005-0000-0000-000075070000}"/>
    <cellStyle name="Normal 2 2 10 2 2 2 2 2" xfId="9919" xr:uid="{00000000-0005-0000-0000-0000580B0000}"/>
    <cellStyle name="Normal 2 2 10 2 2 2 2 3" xfId="17997" xr:uid="{00000000-0005-0000-0000-0000580B0000}"/>
    <cellStyle name="Normal 2 2 10 2 2 2 3" xfId="5123" xr:uid="{00000000-0005-0000-0000-000076070000}"/>
    <cellStyle name="Normal 2 2 10 2 2 2 3 2" xfId="11510" xr:uid="{00000000-0005-0000-0000-0000590B0000}"/>
    <cellStyle name="Normal 2 2 10 2 2 2 3 3" xfId="19588" xr:uid="{00000000-0005-0000-0000-0000590B0000}"/>
    <cellStyle name="Normal 2 2 10 2 2 2 4" xfId="8324" xr:uid="{00000000-0005-0000-0000-00005A0B0000}"/>
    <cellStyle name="Normal 2 2 10 2 2 2 4 2" xfId="16402" xr:uid="{00000000-0005-0000-0000-00005A0B0000}"/>
    <cellStyle name="Normal 2 2 10 2 2 2 5" xfId="6714" xr:uid="{00000000-0005-0000-0000-0000570B0000}"/>
    <cellStyle name="Normal 2 2 10 2 2 2 6" xfId="14794" xr:uid="{00000000-0005-0000-0000-0000570B0000}"/>
    <cellStyle name="Normal 2 2 10 2 2 3" xfId="2337" xr:uid="{00000000-0005-0000-0000-000077070000}"/>
    <cellStyle name="Normal 2 2 10 2 2 3 2" xfId="3987" xr:uid="{00000000-0005-0000-0000-000078070000}"/>
    <cellStyle name="Normal 2 2 10 2 2 3 2 2" xfId="10446" xr:uid="{00000000-0005-0000-0000-00005C0B0000}"/>
    <cellStyle name="Normal 2 2 10 2 2 3 2 3" xfId="18524" xr:uid="{00000000-0005-0000-0000-00005C0B0000}"/>
    <cellStyle name="Normal 2 2 10 2 2 3 3" xfId="5650" xr:uid="{00000000-0005-0000-0000-000079070000}"/>
    <cellStyle name="Normal 2 2 10 2 2 3 3 2" xfId="12037" xr:uid="{00000000-0005-0000-0000-00005D0B0000}"/>
    <cellStyle name="Normal 2 2 10 2 2 3 3 3" xfId="20115" xr:uid="{00000000-0005-0000-0000-00005D0B0000}"/>
    <cellStyle name="Normal 2 2 10 2 2 3 4" xfId="8851" xr:uid="{00000000-0005-0000-0000-00005E0B0000}"/>
    <cellStyle name="Normal 2 2 10 2 2 3 4 2" xfId="16929" xr:uid="{00000000-0005-0000-0000-00005E0B0000}"/>
    <cellStyle name="Normal 2 2 10 2 2 3 5" xfId="7241" xr:uid="{00000000-0005-0000-0000-00005B0B0000}"/>
    <cellStyle name="Normal 2 2 10 2 2 3 6" xfId="15321" xr:uid="{00000000-0005-0000-0000-00005B0B0000}"/>
    <cellStyle name="Normal 2 2 10 2 2 4" xfId="2903" xr:uid="{00000000-0005-0000-0000-00007A070000}"/>
    <cellStyle name="Normal 2 2 10 2 2 4 2" xfId="9392" xr:uid="{00000000-0005-0000-0000-00005F0B0000}"/>
    <cellStyle name="Normal 2 2 10 2 2 4 3" xfId="17470" xr:uid="{00000000-0005-0000-0000-00005F0B0000}"/>
    <cellStyle name="Normal 2 2 10 2 2 5" xfId="4596" xr:uid="{00000000-0005-0000-0000-00007B070000}"/>
    <cellStyle name="Normal 2 2 10 2 2 5 2" xfId="10983" xr:uid="{00000000-0005-0000-0000-0000600B0000}"/>
    <cellStyle name="Normal 2 2 10 2 2 5 3" xfId="19061" xr:uid="{00000000-0005-0000-0000-0000600B0000}"/>
    <cellStyle name="Normal 2 2 10 2 2 6" xfId="7797" xr:uid="{00000000-0005-0000-0000-0000610B0000}"/>
    <cellStyle name="Normal 2 2 10 2 2 6 2" xfId="15875" xr:uid="{00000000-0005-0000-0000-0000610B0000}"/>
    <cellStyle name="Normal 2 2 10 2 2 7" xfId="13012" xr:uid="{00000000-0005-0000-0000-0000620B0000}"/>
    <cellStyle name="Normal 2 2 10 2 2 7 2" xfId="21050" xr:uid="{00000000-0005-0000-0000-0000620B0000}"/>
    <cellStyle name="Normal 2 2 10 2 2 8" xfId="6187" xr:uid="{00000000-0005-0000-0000-0000560B0000}"/>
    <cellStyle name="Normal 2 2 10 2 2 9" xfId="14267" xr:uid="{00000000-0005-0000-0000-0000560B0000}"/>
    <cellStyle name="Normal 2 2 10 2 3" xfId="1527" xr:uid="{00000000-0005-0000-0000-00007C070000}"/>
    <cellStyle name="Normal 2 2 10 2 3 2" xfId="3176" xr:uid="{00000000-0005-0000-0000-00007D070000}"/>
    <cellStyle name="Normal 2 2 10 2 3 2 2" xfId="9635" xr:uid="{00000000-0005-0000-0000-0000640B0000}"/>
    <cellStyle name="Normal 2 2 10 2 3 2 3" xfId="17713" xr:uid="{00000000-0005-0000-0000-0000640B0000}"/>
    <cellStyle name="Normal 2 2 10 2 3 3" xfId="4839" xr:uid="{00000000-0005-0000-0000-00007E070000}"/>
    <cellStyle name="Normal 2 2 10 2 3 3 2" xfId="11226" xr:uid="{00000000-0005-0000-0000-0000650B0000}"/>
    <cellStyle name="Normal 2 2 10 2 3 3 3" xfId="19304" xr:uid="{00000000-0005-0000-0000-0000650B0000}"/>
    <cellStyle name="Normal 2 2 10 2 3 4" xfId="8040" xr:uid="{00000000-0005-0000-0000-0000660B0000}"/>
    <cellStyle name="Normal 2 2 10 2 3 4 2" xfId="16118" xr:uid="{00000000-0005-0000-0000-0000660B0000}"/>
    <cellStyle name="Normal 2 2 10 2 3 5" xfId="6430" xr:uid="{00000000-0005-0000-0000-0000630B0000}"/>
    <cellStyle name="Normal 2 2 10 2 3 6" xfId="14510" xr:uid="{00000000-0005-0000-0000-0000630B0000}"/>
    <cellStyle name="Normal 2 2 10 2 4" xfId="2053" xr:uid="{00000000-0005-0000-0000-00007F070000}"/>
    <cellStyle name="Normal 2 2 10 2 4 2" xfId="3703" xr:uid="{00000000-0005-0000-0000-000080070000}"/>
    <cellStyle name="Normal 2 2 10 2 4 2 2" xfId="10162" xr:uid="{00000000-0005-0000-0000-0000680B0000}"/>
    <cellStyle name="Normal 2 2 10 2 4 2 3" xfId="18240" xr:uid="{00000000-0005-0000-0000-0000680B0000}"/>
    <cellStyle name="Normal 2 2 10 2 4 3" xfId="5366" xr:uid="{00000000-0005-0000-0000-000081070000}"/>
    <cellStyle name="Normal 2 2 10 2 4 3 2" xfId="11753" xr:uid="{00000000-0005-0000-0000-0000690B0000}"/>
    <cellStyle name="Normal 2 2 10 2 4 3 3" xfId="19831" xr:uid="{00000000-0005-0000-0000-0000690B0000}"/>
    <cellStyle name="Normal 2 2 10 2 4 4" xfId="8567" xr:uid="{00000000-0005-0000-0000-00006A0B0000}"/>
    <cellStyle name="Normal 2 2 10 2 4 4 2" xfId="16645" xr:uid="{00000000-0005-0000-0000-00006A0B0000}"/>
    <cellStyle name="Normal 2 2 10 2 4 5" xfId="6957" xr:uid="{00000000-0005-0000-0000-0000670B0000}"/>
    <cellStyle name="Normal 2 2 10 2 4 6" xfId="15037" xr:uid="{00000000-0005-0000-0000-0000670B0000}"/>
    <cellStyle name="Normal 2 2 10 2 5" xfId="2715" xr:uid="{00000000-0005-0000-0000-000082070000}"/>
    <cellStyle name="Normal 2 2 10 2 5 2" xfId="9204" xr:uid="{00000000-0005-0000-0000-00006B0B0000}"/>
    <cellStyle name="Normal 2 2 10 2 5 3" xfId="17282" xr:uid="{00000000-0005-0000-0000-00006B0B0000}"/>
    <cellStyle name="Normal 2 2 10 2 6" xfId="4312" xr:uid="{00000000-0005-0000-0000-000083070000}"/>
    <cellStyle name="Normal 2 2 10 2 6 2" xfId="10699" xr:uid="{00000000-0005-0000-0000-00006C0B0000}"/>
    <cellStyle name="Normal 2 2 10 2 6 3" xfId="18777" xr:uid="{00000000-0005-0000-0000-00006C0B0000}"/>
    <cellStyle name="Normal 2 2 10 2 7" xfId="7513" xr:uid="{00000000-0005-0000-0000-00006D0B0000}"/>
    <cellStyle name="Normal 2 2 10 2 7 2" xfId="15591" xr:uid="{00000000-0005-0000-0000-00006D0B0000}"/>
    <cellStyle name="Normal 2 2 10 2 8" xfId="12484" xr:uid="{00000000-0005-0000-0000-00006E0B0000}"/>
    <cellStyle name="Normal 2 2 10 2 8 2" xfId="20553" xr:uid="{00000000-0005-0000-0000-00006E0B0000}"/>
    <cellStyle name="Normal 2 2 10 2 9" xfId="5903" xr:uid="{00000000-0005-0000-0000-0000550B0000}"/>
    <cellStyle name="Normal 2 2 10 3" xfId="1011" xr:uid="{00000000-0005-0000-0000-000084070000}"/>
    <cellStyle name="Normal 2 2 10 3 2" xfId="1657" xr:uid="{00000000-0005-0000-0000-000085070000}"/>
    <cellStyle name="Normal 2 2 10 3 2 2" xfId="3307" xr:uid="{00000000-0005-0000-0000-000086070000}"/>
    <cellStyle name="Normal 2 2 10 3 2 2 2" xfId="9766" xr:uid="{00000000-0005-0000-0000-0000710B0000}"/>
    <cellStyle name="Normal 2 2 10 3 2 2 3" xfId="17844" xr:uid="{00000000-0005-0000-0000-0000710B0000}"/>
    <cellStyle name="Normal 2 2 10 3 2 3" xfId="4970" xr:uid="{00000000-0005-0000-0000-000087070000}"/>
    <cellStyle name="Normal 2 2 10 3 2 3 2" xfId="11357" xr:uid="{00000000-0005-0000-0000-0000720B0000}"/>
    <cellStyle name="Normal 2 2 10 3 2 3 3" xfId="19435" xr:uid="{00000000-0005-0000-0000-0000720B0000}"/>
    <cellStyle name="Normal 2 2 10 3 2 4" xfId="8171" xr:uid="{00000000-0005-0000-0000-0000730B0000}"/>
    <cellStyle name="Normal 2 2 10 3 2 4 2" xfId="16249" xr:uid="{00000000-0005-0000-0000-0000730B0000}"/>
    <cellStyle name="Normal 2 2 10 3 2 5" xfId="6561" xr:uid="{00000000-0005-0000-0000-0000700B0000}"/>
    <cellStyle name="Normal 2 2 10 3 2 6" xfId="14641" xr:uid="{00000000-0005-0000-0000-0000700B0000}"/>
    <cellStyle name="Normal 2 2 10 3 3" xfId="2184" xr:uid="{00000000-0005-0000-0000-000088070000}"/>
    <cellStyle name="Normal 2 2 10 3 3 2" xfId="3834" xr:uid="{00000000-0005-0000-0000-000089070000}"/>
    <cellStyle name="Normal 2 2 10 3 3 2 2" xfId="10293" xr:uid="{00000000-0005-0000-0000-0000750B0000}"/>
    <cellStyle name="Normal 2 2 10 3 3 2 3" xfId="18371" xr:uid="{00000000-0005-0000-0000-0000750B0000}"/>
    <cellStyle name="Normal 2 2 10 3 3 3" xfId="5497" xr:uid="{00000000-0005-0000-0000-00008A070000}"/>
    <cellStyle name="Normal 2 2 10 3 3 3 2" xfId="11884" xr:uid="{00000000-0005-0000-0000-0000760B0000}"/>
    <cellStyle name="Normal 2 2 10 3 3 3 3" xfId="19962" xr:uid="{00000000-0005-0000-0000-0000760B0000}"/>
    <cellStyle name="Normal 2 2 10 3 3 4" xfId="8698" xr:uid="{00000000-0005-0000-0000-0000770B0000}"/>
    <cellStyle name="Normal 2 2 10 3 3 4 2" xfId="16776" xr:uid="{00000000-0005-0000-0000-0000770B0000}"/>
    <cellStyle name="Normal 2 2 10 3 3 5" xfId="7088" xr:uid="{00000000-0005-0000-0000-0000740B0000}"/>
    <cellStyle name="Normal 2 2 10 3 3 6" xfId="15168" xr:uid="{00000000-0005-0000-0000-0000740B0000}"/>
    <cellStyle name="Normal 2 2 10 3 4" xfId="2776" xr:uid="{00000000-0005-0000-0000-00008B070000}"/>
    <cellStyle name="Normal 2 2 10 3 4 2" xfId="9265" xr:uid="{00000000-0005-0000-0000-0000780B0000}"/>
    <cellStyle name="Normal 2 2 10 3 4 3" xfId="17343" xr:uid="{00000000-0005-0000-0000-0000780B0000}"/>
    <cellStyle name="Normal 2 2 10 3 5" xfId="4443" xr:uid="{00000000-0005-0000-0000-00008C070000}"/>
    <cellStyle name="Normal 2 2 10 3 5 2" xfId="10830" xr:uid="{00000000-0005-0000-0000-0000790B0000}"/>
    <cellStyle name="Normal 2 2 10 3 5 3" xfId="18908" xr:uid="{00000000-0005-0000-0000-0000790B0000}"/>
    <cellStyle name="Normal 2 2 10 3 6" xfId="7644" xr:uid="{00000000-0005-0000-0000-00007A0B0000}"/>
    <cellStyle name="Normal 2 2 10 3 6 2" xfId="15722" xr:uid="{00000000-0005-0000-0000-00007A0B0000}"/>
    <cellStyle name="Normal 2 2 10 3 7" xfId="13013" xr:uid="{00000000-0005-0000-0000-00007B0B0000}"/>
    <cellStyle name="Normal 2 2 10 3 7 2" xfId="21051" xr:uid="{00000000-0005-0000-0000-00007B0B0000}"/>
    <cellStyle name="Normal 2 2 10 3 8" xfId="6034" xr:uid="{00000000-0005-0000-0000-00006F0B0000}"/>
    <cellStyle name="Normal 2 2 10 3 9" xfId="14114" xr:uid="{00000000-0005-0000-0000-00006F0B0000}"/>
    <cellStyle name="Normal 2 2 10 4" xfId="1409" xr:uid="{00000000-0005-0000-0000-00008D070000}"/>
    <cellStyle name="Normal 2 2 10 4 2" xfId="3058" xr:uid="{00000000-0005-0000-0000-00008E070000}"/>
    <cellStyle name="Normal 2 2 10 4 2 2" xfId="9517" xr:uid="{00000000-0005-0000-0000-00007D0B0000}"/>
    <cellStyle name="Normal 2 2 10 4 2 3" xfId="17595" xr:uid="{00000000-0005-0000-0000-00007D0B0000}"/>
    <cellStyle name="Normal 2 2 10 4 3" xfId="4721" xr:uid="{00000000-0005-0000-0000-00008F070000}"/>
    <cellStyle name="Normal 2 2 10 4 3 2" xfId="11108" xr:uid="{00000000-0005-0000-0000-00007E0B0000}"/>
    <cellStyle name="Normal 2 2 10 4 3 3" xfId="19186" xr:uid="{00000000-0005-0000-0000-00007E0B0000}"/>
    <cellStyle name="Normal 2 2 10 4 4" xfId="7922" xr:uid="{00000000-0005-0000-0000-00007F0B0000}"/>
    <cellStyle name="Normal 2 2 10 4 4 2" xfId="16000" xr:uid="{00000000-0005-0000-0000-00007F0B0000}"/>
    <cellStyle name="Normal 2 2 10 4 5" xfId="12714" xr:uid="{00000000-0005-0000-0000-0000800B0000}"/>
    <cellStyle name="Normal 2 2 10 4 5 2" xfId="20778" xr:uid="{00000000-0005-0000-0000-0000800B0000}"/>
    <cellStyle name="Normal 2 2 10 4 6" xfId="6312" xr:uid="{00000000-0005-0000-0000-00007C0B0000}"/>
    <cellStyle name="Normal 2 2 10 4 7" xfId="14392" xr:uid="{00000000-0005-0000-0000-00007C0B0000}"/>
    <cellStyle name="Normal 2 2 10 5" xfId="1935" xr:uid="{00000000-0005-0000-0000-000090070000}"/>
    <cellStyle name="Normal 2 2 10 5 2" xfId="3585" xr:uid="{00000000-0005-0000-0000-000091070000}"/>
    <cellStyle name="Normal 2 2 10 5 2 2" xfId="10044" xr:uid="{00000000-0005-0000-0000-0000820B0000}"/>
    <cellStyle name="Normal 2 2 10 5 2 3" xfId="18122" xr:uid="{00000000-0005-0000-0000-0000820B0000}"/>
    <cellStyle name="Normal 2 2 10 5 3" xfId="5248" xr:uid="{00000000-0005-0000-0000-000092070000}"/>
    <cellStyle name="Normal 2 2 10 5 3 2" xfId="11635" xr:uid="{00000000-0005-0000-0000-0000830B0000}"/>
    <cellStyle name="Normal 2 2 10 5 3 3" xfId="19713" xr:uid="{00000000-0005-0000-0000-0000830B0000}"/>
    <cellStyle name="Normal 2 2 10 5 4" xfId="8449" xr:uid="{00000000-0005-0000-0000-0000840B0000}"/>
    <cellStyle name="Normal 2 2 10 5 4 2" xfId="16527" xr:uid="{00000000-0005-0000-0000-0000840B0000}"/>
    <cellStyle name="Normal 2 2 10 5 5" xfId="6839" xr:uid="{00000000-0005-0000-0000-0000810B0000}"/>
    <cellStyle name="Normal 2 2 10 5 6" xfId="14919" xr:uid="{00000000-0005-0000-0000-0000810B0000}"/>
    <cellStyle name="Normal 2 2 10 6" xfId="2496" xr:uid="{00000000-0005-0000-0000-000093070000}"/>
    <cellStyle name="Normal 2 2 10 6 2" xfId="9009" xr:uid="{00000000-0005-0000-0000-0000850B0000}"/>
    <cellStyle name="Normal 2 2 10 6 3" xfId="17087" xr:uid="{00000000-0005-0000-0000-0000850B0000}"/>
    <cellStyle name="Normal 2 2 10 7" xfId="4194" xr:uid="{00000000-0005-0000-0000-000094070000}"/>
    <cellStyle name="Normal 2 2 10 7 2" xfId="10581" xr:uid="{00000000-0005-0000-0000-0000860B0000}"/>
    <cellStyle name="Normal 2 2 10 7 3" xfId="18659" xr:uid="{00000000-0005-0000-0000-0000860B0000}"/>
    <cellStyle name="Normal 2 2 10 8" xfId="7395" xr:uid="{00000000-0005-0000-0000-0000870B0000}"/>
    <cellStyle name="Normal 2 2 10 8 2" xfId="15473" xr:uid="{00000000-0005-0000-0000-0000870B0000}"/>
    <cellStyle name="Normal 2 2 10 9" xfId="12201" xr:uid="{00000000-0005-0000-0000-0000880B0000}"/>
    <cellStyle name="Normal 2 2 10 9 2" xfId="20275" xr:uid="{00000000-0005-0000-0000-0000880B0000}"/>
    <cellStyle name="Normal 2 2 11" xfId="461" xr:uid="{00000000-0005-0000-0000-0000CD010000}"/>
    <cellStyle name="Normal 2 2 11 10" xfId="5786" xr:uid="{00000000-0005-0000-0000-0000890B0000}"/>
    <cellStyle name="Normal 2 2 11 11" xfId="13866" xr:uid="{00000000-0005-0000-0000-0000890B0000}"/>
    <cellStyle name="Normal 2 2 11 2" xfId="1012" xr:uid="{00000000-0005-0000-0000-000096070000}"/>
    <cellStyle name="Normal 2 2 11 2 2" xfId="1658" xr:uid="{00000000-0005-0000-0000-000097070000}"/>
    <cellStyle name="Normal 2 2 11 2 2 2" xfId="3308" xr:uid="{00000000-0005-0000-0000-000098070000}"/>
    <cellStyle name="Normal 2 2 11 2 2 2 2" xfId="9767" xr:uid="{00000000-0005-0000-0000-00008C0B0000}"/>
    <cellStyle name="Normal 2 2 11 2 2 2 3" xfId="17845" xr:uid="{00000000-0005-0000-0000-00008C0B0000}"/>
    <cellStyle name="Normal 2 2 11 2 2 3" xfId="4971" xr:uid="{00000000-0005-0000-0000-000099070000}"/>
    <cellStyle name="Normal 2 2 11 2 2 3 2" xfId="11358" xr:uid="{00000000-0005-0000-0000-00008D0B0000}"/>
    <cellStyle name="Normal 2 2 11 2 2 3 3" xfId="19436" xr:uid="{00000000-0005-0000-0000-00008D0B0000}"/>
    <cellStyle name="Normal 2 2 11 2 2 4" xfId="8172" xr:uid="{00000000-0005-0000-0000-00008E0B0000}"/>
    <cellStyle name="Normal 2 2 11 2 2 4 2" xfId="16250" xr:uid="{00000000-0005-0000-0000-00008E0B0000}"/>
    <cellStyle name="Normal 2 2 11 2 2 5" xfId="6562" xr:uid="{00000000-0005-0000-0000-00008B0B0000}"/>
    <cellStyle name="Normal 2 2 11 2 2 6" xfId="14642" xr:uid="{00000000-0005-0000-0000-00008B0B0000}"/>
    <cellStyle name="Normal 2 2 11 2 3" xfId="2185" xr:uid="{00000000-0005-0000-0000-00009A070000}"/>
    <cellStyle name="Normal 2 2 11 2 3 2" xfId="3835" xr:uid="{00000000-0005-0000-0000-00009B070000}"/>
    <cellStyle name="Normal 2 2 11 2 3 2 2" xfId="10294" xr:uid="{00000000-0005-0000-0000-0000900B0000}"/>
    <cellStyle name="Normal 2 2 11 2 3 2 3" xfId="18372" xr:uid="{00000000-0005-0000-0000-0000900B0000}"/>
    <cellStyle name="Normal 2 2 11 2 3 3" xfId="5498" xr:uid="{00000000-0005-0000-0000-00009C070000}"/>
    <cellStyle name="Normal 2 2 11 2 3 3 2" xfId="11885" xr:uid="{00000000-0005-0000-0000-0000910B0000}"/>
    <cellStyle name="Normal 2 2 11 2 3 3 3" xfId="19963" xr:uid="{00000000-0005-0000-0000-0000910B0000}"/>
    <cellStyle name="Normal 2 2 11 2 3 4" xfId="8699" xr:uid="{00000000-0005-0000-0000-0000920B0000}"/>
    <cellStyle name="Normal 2 2 11 2 3 4 2" xfId="16777" xr:uid="{00000000-0005-0000-0000-0000920B0000}"/>
    <cellStyle name="Normal 2 2 11 2 3 5" xfId="7089" xr:uid="{00000000-0005-0000-0000-00008F0B0000}"/>
    <cellStyle name="Normal 2 2 11 2 3 6" xfId="15169" xr:uid="{00000000-0005-0000-0000-00008F0B0000}"/>
    <cellStyle name="Normal 2 2 11 2 4" xfId="2777" xr:uid="{00000000-0005-0000-0000-00009D070000}"/>
    <cellStyle name="Normal 2 2 11 2 4 2" xfId="9266" xr:uid="{00000000-0005-0000-0000-0000930B0000}"/>
    <cellStyle name="Normal 2 2 11 2 4 3" xfId="17344" xr:uid="{00000000-0005-0000-0000-0000930B0000}"/>
    <cellStyle name="Normal 2 2 11 2 5" xfId="4444" xr:uid="{00000000-0005-0000-0000-00009E070000}"/>
    <cellStyle name="Normal 2 2 11 2 5 2" xfId="10831" xr:uid="{00000000-0005-0000-0000-0000940B0000}"/>
    <cellStyle name="Normal 2 2 11 2 5 3" xfId="18909" xr:uid="{00000000-0005-0000-0000-0000940B0000}"/>
    <cellStyle name="Normal 2 2 11 2 6" xfId="7645" xr:uid="{00000000-0005-0000-0000-0000950B0000}"/>
    <cellStyle name="Normal 2 2 11 2 6 2" xfId="15723" xr:uid="{00000000-0005-0000-0000-0000950B0000}"/>
    <cellStyle name="Normal 2 2 11 2 7" xfId="13014" xr:uid="{00000000-0005-0000-0000-0000960B0000}"/>
    <cellStyle name="Normal 2 2 11 2 7 2" xfId="21052" xr:uid="{00000000-0005-0000-0000-0000960B0000}"/>
    <cellStyle name="Normal 2 2 11 2 8" xfId="6035" xr:uid="{00000000-0005-0000-0000-00008A0B0000}"/>
    <cellStyle name="Normal 2 2 11 2 9" xfId="14115" xr:uid="{00000000-0005-0000-0000-00008A0B0000}"/>
    <cellStyle name="Normal 2 2 11 3" xfId="1410" xr:uid="{00000000-0005-0000-0000-00009F070000}"/>
    <cellStyle name="Normal 2 2 11 3 2" xfId="3059" xr:uid="{00000000-0005-0000-0000-0000A0070000}"/>
    <cellStyle name="Normal 2 2 11 3 2 2" xfId="9518" xr:uid="{00000000-0005-0000-0000-0000980B0000}"/>
    <cellStyle name="Normal 2 2 11 3 2 3" xfId="17596" xr:uid="{00000000-0005-0000-0000-0000980B0000}"/>
    <cellStyle name="Normal 2 2 11 3 3" xfId="4722" xr:uid="{00000000-0005-0000-0000-0000A1070000}"/>
    <cellStyle name="Normal 2 2 11 3 3 2" xfId="11109" xr:uid="{00000000-0005-0000-0000-0000990B0000}"/>
    <cellStyle name="Normal 2 2 11 3 3 3" xfId="19187" xr:uid="{00000000-0005-0000-0000-0000990B0000}"/>
    <cellStyle name="Normal 2 2 11 3 4" xfId="7923" xr:uid="{00000000-0005-0000-0000-00009A0B0000}"/>
    <cellStyle name="Normal 2 2 11 3 4 2" xfId="16001" xr:uid="{00000000-0005-0000-0000-00009A0B0000}"/>
    <cellStyle name="Normal 2 2 11 3 5" xfId="12715" xr:uid="{00000000-0005-0000-0000-00009B0B0000}"/>
    <cellStyle name="Normal 2 2 11 3 5 2" xfId="20779" xr:uid="{00000000-0005-0000-0000-00009B0B0000}"/>
    <cellStyle name="Normal 2 2 11 3 6" xfId="6313" xr:uid="{00000000-0005-0000-0000-0000970B0000}"/>
    <cellStyle name="Normal 2 2 11 3 7" xfId="14393" xr:uid="{00000000-0005-0000-0000-0000970B0000}"/>
    <cellStyle name="Normal 2 2 11 4" xfId="1936" xr:uid="{00000000-0005-0000-0000-0000A2070000}"/>
    <cellStyle name="Normal 2 2 11 4 2" xfId="3586" xr:uid="{00000000-0005-0000-0000-0000A3070000}"/>
    <cellStyle name="Normal 2 2 11 4 2 2" xfId="10045" xr:uid="{00000000-0005-0000-0000-00009D0B0000}"/>
    <cellStyle name="Normal 2 2 11 4 2 3" xfId="18123" xr:uid="{00000000-0005-0000-0000-00009D0B0000}"/>
    <cellStyle name="Normal 2 2 11 4 3" xfId="5249" xr:uid="{00000000-0005-0000-0000-0000A4070000}"/>
    <cellStyle name="Normal 2 2 11 4 3 2" xfId="11636" xr:uid="{00000000-0005-0000-0000-00009E0B0000}"/>
    <cellStyle name="Normal 2 2 11 4 3 3" xfId="19714" xr:uid="{00000000-0005-0000-0000-00009E0B0000}"/>
    <cellStyle name="Normal 2 2 11 4 4" xfId="8450" xr:uid="{00000000-0005-0000-0000-00009F0B0000}"/>
    <cellStyle name="Normal 2 2 11 4 4 2" xfId="16528" xr:uid="{00000000-0005-0000-0000-00009F0B0000}"/>
    <cellStyle name="Normal 2 2 11 4 5" xfId="6840" xr:uid="{00000000-0005-0000-0000-00009C0B0000}"/>
    <cellStyle name="Normal 2 2 11 4 6" xfId="14920" xr:uid="{00000000-0005-0000-0000-00009C0B0000}"/>
    <cellStyle name="Normal 2 2 11 5" xfId="2497" xr:uid="{00000000-0005-0000-0000-0000A5070000}"/>
    <cellStyle name="Normal 2 2 11 5 2" xfId="9010" xr:uid="{00000000-0005-0000-0000-0000A00B0000}"/>
    <cellStyle name="Normal 2 2 11 5 3" xfId="17088" xr:uid="{00000000-0005-0000-0000-0000A00B0000}"/>
    <cellStyle name="Normal 2 2 11 6" xfId="4195" xr:uid="{00000000-0005-0000-0000-0000A6070000}"/>
    <cellStyle name="Normal 2 2 11 6 2" xfId="10582" xr:uid="{00000000-0005-0000-0000-0000A10B0000}"/>
    <cellStyle name="Normal 2 2 11 6 3" xfId="18660" xr:uid="{00000000-0005-0000-0000-0000A10B0000}"/>
    <cellStyle name="Normal 2 2 11 7" xfId="7396" xr:uid="{00000000-0005-0000-0000-0000A20B0000}"/>
    <cellStyle name="Normal 2 2 11 7 2" xfId="15474" xr:uid="{00000000-0005-0000-0000-0000A20B0000}"/>
    <cellStyle name="Normal 2 2 11 8" xfId="12202" xr:uid="{00000000-0005-0000-0000-0000A30B0000}"/>
    <cellStyle name="Normal 2 2 11 8 2" xfId="20276" xr:uid="{00000000-0005-0000-0000-0000A30B0000}"/>
    <cellStyle name="Normal 2 2 11 9" xfId="13594" xr:uid="{00000000-0005-0000-0000-0000A40B0000}"/>
    <cellStyle name="Normal 2 2 11 9 2" xfId="21591" xr:uid="{00000000-0005-0000-0000-0000A40B0000}"/>
    <cellStyle name="Normal 2 2 12" xfId="462" xr:uid="{00000000-0005-0000-0000-0000CE010000}"/>
    <cellStyle name="Normal 2 2 12 10" xfId="5787" xr:uid="{00000000-0005-0000-0000-0000A50B0000}"/>
    <cellStyle name="Normal 2 2 12 11" xfId="13867" xr:uid="{00000000-0005-0000-0000-0000A50B0000}"/>
    <cellStyle name="Normal 2 2 12 2" xfId="1013" xr:uid="{00000000-0005-0000-0000-0000A8070000}"/>
    <cellStyle name="Normal 2 2 12 2 2" xfId="1659" xr:uid="{00000000-0005-0000-0000-0000A9070000}"/>
    <cellStyle name="Normal 2 2 12 2 2 2" xfId="3309" xr:uid="{00000000-0005-0000-0000-0000AA070000}"/>
    <cellStyle name="Normal 2 2 12 2 2 2 2" xfId="9768" xr:uid="{00000000-0005-0000-0000-0000A80B0000}"/>
    <cellStyle name="Normal 2 2 12 2 2 2 3" xfId="17846" xr:uid="{00000000-0005-0000-0000-0000A80B0000}"/>
    <cellStyle name="Normal 2 2 12 2 2 3" xfId="4972" xr:uid="{00000000-0005-0000-0000-0000AB070000}"/>
    <cellStyle name="Normal 2 2 12 2 2 3 2" xfId="11359" xr:uid="{00000000-0005-0000-0000-0000A90B0000}"/>
    <cellStyle name="Normal 2 2 12 2 2 3 3" xfId="19437" xr:uid="{00000000-0005-0000-0000-0000A90B0000}"/>
    <cellStyle name="Normal 2 2 12 2 2 4" xfId="8173" xr:uid="{00000000-0005-0000-0000-0000AA0B0000}"/>
    <cellStyle name="Normal 2 2 12 2 2 4 2" xfId="16251" xr:uid="{00000000-0005-0000-0000-0000AA0B0000}"/>
    <cellStyle name="Normal 2 2 12 2 2 5" xfId="6563" xr:uid="{00000000-0005-0000-0000-0000A70B0000}"/>
    <cellStyle name="Normal 2 2 12 2 2 6" xfId="14643" xr:uid="{00000000-0005-0000-0000-0000A70B0000}"/>
    <cellStyle name="Normal 2 2 12 2 3" xfId="2186" xr:uid="{00000000-0005-0000-0000-0000AC070000}"/>
    <cellStyle name="Normal 2 2 12 2 3 2" xfId="3836" xr:uid="{00000000-0005-0000-0000-0000AD070000}"/>
    <cellStyle name="Normal 2 2 12 2 3 2 2" xfId="10295" xr:uid="{00000000-0005-0000-0000-0000AC0B0000}"/>
    <cellStyle name="Normal 2 2 12 2 3 2 3" xfId="18373" xr:uid="{00000000-0005-0000-0000-0000AC0B0000}"/>
    <cellStyle name="Normal 2 2 12 2 3 3" xfId="5499" xr:uid="{00000000-0005-0000-0000-0000AE070000}"/>
    <cellStyle name="Normal 2 2 12 2 3 3 2" xfId="11886" xr:uid="{00000000-0005-0000-0000-0000AD0B0000}"/>
    <cellStyle name="Normal 2 2 12 2 3 3 3" xfId="19964" xr:uid="{00000000-0005-0000-0000-0000AD0B0000}"/>
    <cellStyle name="Normal 2 2 12 2 3 4" xfId="8700" xr:uid="{00000000-0005-0000-0000-0000AE0B0000}"/>
    <cellStyle name="Normal 2 2 12 2 3 4 2" xfId="16778" xr:uid="{00000000-0005-0000-0000-0000AE0B0000}"/>
    <cellStyle name="Normal 2 2 12 2 3 5" xfId="7090" xr:uid="{00000000-0005-0000-0000-0000AB0B0000}"/>
    <cellStyle name="Normal 2 2 12 2 3 6" xfId="15170" xr:uid="{00000000-0005-0000-0000-0000AB0B0000}"/>
    <cellStyle name="Normal 2 2 12 2 4" xfId="2778" xr:uid="{00000000-0005-0000-0000-0000AF070000}"/>
    <cellStyle name="Normal 2 2 12 2 4 2" xfId="9267" xr:uid="{00000000-0005-0000-0000-0000AF0B0000}"/>
    <cellStyle name="Normal 2 2 12 2 4 3" xfId="17345" xr:uid="{00000000-0005-0000-0000-0000AF0B0000}"/>
    <cellStyle name="Normal 2 2 12 2 5" xfId="4445" xr:uid="{00000000-0005-0000-0000-0000B0070000}"/>
    <cellStyle name="Normal 2 2 12 2 5 2" xfId="10832" xr:uid="{00000000-0005-0000-0000-0000B00B0000}"/>
    <cellStyle name="Normal 2 2 12 2 5 3" xfId="18910" xr:uid="{00000000-0005-0000-0000-0000B00B0000}"/>
    <cellStyle name="Normal 2 2 12 2 6" xfId="7646" xr:uid="{00000000-0005-0000-0000-0000B10B0000}"/>
    <cellStyle name="Normal 2 2 12 2 6 2" xfId="15724" xr:uid="{00000000-0005-0000-0000-0000B10B0000}"/>
    <cellStyle name="Normal 2 2 12 2 7" xfId="12716" xr:uid="{00000000-0005-0000-0000-0000B20B0000}"/>
    <cellStyle name="Normal 2 2 12 2 7 2" xfId="20780" xr:uid="{00000000-0005-0000-0000-0000B20B0000}"/>
    <cellStyle name="Normal 2 2 12 2 8" xfId="6036" xr:uid="{00000000-0005-0000-0000-0000A60B0000}"/>
    <cellStyle name="Normal 2 2 12 2 9" xfId="14116" xr:uid="{00000000-0005-0000-0000-0000A60B0000}"/>
    <cellStyle name="Normal 2 2 12 3" xfId="1411" xr:uid="{00000000-0005-0000-0000-0000B1070000}"/>
    <cellStyle name="Normal 2 2 12 3 2" xfId="3060" xr:uid="{00000000-0005-0000-0000-0000B2070000}"/>
    <cellStyle name="Normal 2 2 12 3 2 2" xfId="9519" xr:uid="{00000000-0005-0000-0000-0000B40B0000}"/>
    <cellStyle name="Normal 2 2 12 3 2 3" xfId="17597" xr:uid="{00000000-0005-0000-0000-0000B40B0000}"/>
    <cellStyle name="Normal 2 2 12 3 3" xfId="4723" xr:uid="{00000000-0005-0000-0000-0000B3070000}"/>
    <cellStyle name="Normal 2 2 12 3 3 2" xfId="11110" xr:uid="{00000000-0005-0000-0000-0000B50B0000}"/>
    <cellStyle name="Normal 2 2 12 3 3 3" xfId="19188" xr:uid="{00000000-0005-0000-0000-0000B50B0000}"/>
    <cellStyle name="Normal 2 2 12 3 4" xfId="7924" xr:uid="{00000000-0005-0000-0000-0000B60B0000}"/>
    <cellStyle name="Normal 2 2 12 3 4 2" xfId="16002" xr:uid="{00000000-0005-0000-0000-0000B60B0000}"/>
    <cellStyle name="Normal 2 2 12 3 5" xfId="6314" xr:uid="{00000000-0005-0000-0000-0000B30B0000}"/>
    <cellStyle name="Normal 2 2 12 3 6" xfId="14394" xr:uid="{00000000-0005-0000-0000-0000B30B0000}"/>
    <cellStyle name="Normal 2 2 12 4" xfId="1937" xr:uid="{00000000-0005-0000-0000-0000B4070000}"/>
    <cellStyle name="Normal 2 2 12 4 2" xfId="3587" xr:uid="{00000000-0005-0000-0000-0000B5070000}"/>
    <cellStyle name="Normal 2 2 12 4 2 2" xfId="10046" xr:uid="{00000000-0005-0000-0000-0000B80B0000}"/>
    <cellStyle name="Normal 2 2 12 4 2 3" xfId="18124" xr:uid="{00000000-0005-0000-0000-0000B80B0000}"/>
    <cellStyle name="Normal 2 2 12 4 3" xfId="5250" xr:uid="{00000000-0005-0000-0000-0000B6070000}"/>
    <cellStyle name="Normal 2 2 12 4 3 2" xfId="11637" xr:uid="{00000000-0005-0000-0000-0000B90B0000}"/>
    <cellStyle name="Normal 2 2 12 4 3 3" xfId="19715" xr:uid="{00000000-0005-0000-0000-0000B90B0000}"/>
    <cellStyle name="Normal 2 2 12 4 4" xfId="8451" xr:uid="{00000000-0005-0000-0000-0000BA0B0000}"/>
    <cellStyle name="Normal 2 2 12 4 4 2" xfId="16529" xr:uid="{00000000-0005-0000-0000-0000BA0B0000}"/>
    <cellStyle name="Normal 2 2 12 4 5" xfId="6841" xr:uid="{00000000-0005-0000-0000-0000B70B0000}"/>
    <cellStyle name="Normal 2 2 12 4 6" xfId="14921" xr:uid="{00000000-0005-0000-0000-0000B70B0000}"/>
    <cellStyle name="Normal 2 2 12 5" xfId="2498" xr:uid="{00000000-0005-0000-0000-0000B7070000}"/>
    <cellStyle name="Normal 2 2 12 5 2" xfId="9011" xr:uid="{00000000-0005-0000-0000-0000BB0B0000}"/>
    <cellStyle name="Normal 2 2 12 5 3" xfId="17089" xr:uid="{00000000-0005-0000-0000-0000BB0B0000}"/>
    <cellStyle name="Normal 2 2 12 6" xfId="4196" xr:uid="{00000000-0005-0000-0000-0000B8070000}"/>
    <cellStyle name="Normal 2 2 12 6 2" xfId="10583" xr:uid="{00000000-0005-0000-0000-0000BC0B0000}"/>
    <cellStyle name="Normal 2 2 12 6 3" xfId="18661" xr:uid="{00000000-0005-0000-0000-0000BC0B0000}"/>
    <cellStyle name="Normal 2 2 12 7" xfId="7397" xr:uid="{00000000-0005-0000-0000-0000BD0B0000}"/>
    <cellStyle name="Normal 2 2 12 7 2" xfId="15475" xr:uid="{00000000-0005-0000-0000-0000BD0B0000}"/>
    <cellStyle name="Normal 2 2 12 8" xfId="12203" xr:uid="{00000000-0005-0000-0000-0000BE0B0000}"/>
    <cellStyle name="Normal 2 2 12 8 2" xfId="20277" xr:uid="{00000000-0005-0000-0000-0000BE0B0000}"/>
    <cellStyle name="Normal 2 2 12 9" xfId="13595" xr:uid="{00000000-0005-0000-0000-0000BF0B0000}"/>
    <cellStyle name="Normal 2 2 12 9 2" xfId="21592" xr:uid="{00000000-0005-0000-0000-0000BF0B0000}"/>
    <cellStyle name="Normal 2 2 13" xfId="463" xr:uid="{00000000-0005-0000-0000-0000CF010000}"/>
    <cellStyle name="Normal 2 2 13 10" xfId="13974" xr:uid="{00000000-0005-0000-0000-0000C00B0000}"/>
    <cellStyle name="Normal 2 2 13 2" xfId="1518" xr:uid="{00000000-0005-0000-0000-0000BA070000}"/>
    <cellStyle name="Normal 2 2 13 2 2" xfId="3167" xr:uid="{00000000-0005-0000-0000-0000BB070000}"/>
    <cellStyle name="Normal 2 2 13 2 2 2" xfId="9626" xr:uid="{00000000-0005-0000-0000-0000C20B0000}"/>
    <cellStyle name="Normal 2 2 13 2 2 3" xfId="17704" xr:uid="{00000000-0005-0000-0000-0000C20B0000}"/>
    <cellStyle name="Normal 2 2 13 2 3" xfId="4830" xr:uid="{00000000-0005-0000-0000-0000BC070000}"/>
    <cellStyle name="Normal 2 2 13 2 3 2" xfId="11217" xr:uid="{00000000-0005-0000-0000-0000C30B0000}"/>
    <cellStyle name="Normal 2 2 13 2 3 3" xfId="19295" xr:uid="{00000000-0005-0000-0000-0000C30B0000}"/>
    <cellStyle name="Normal 2 2 13 2 4" xfId="8031" xr:uid="{00000000-0005-0000-0000-0000C40B0000}"/>
    <cellStyle name="Normal 2 2 13 2 4 2" xfId="16109" xr:uid="{00000000-0005-0000-0000-0000C40B0000}"/>
    <cellStyle name="Normal 2 2 13 2 5" xfId="13015" xr:uid="{00000000-0005-0000-0000-0000C50B0000}"/>
    <cellStyle name="Normal 2 2 13 2 5 2" xfId="21053" xr:uid="{00000000-0005-0000-0000-0000C50B0000}"/>
    <cellStyle name="Normal 2 2 13 2 6" xfId="6421" xr:uid="{00000000-0005-0000-0000-0000C10B0000}"/>
    <cellStyle name="Normal 2 2 13 2 7" xfId="14501" xr:uid="{00000000-0005-0000-0000-0000C10B0000}"/>
    <cellStyle name="Normal 2 2 13 3" xfId="2044" xr:uid="{00000000-0005-0000-0000-0000BD070000}"/>
    <cellStyle name="Normal 2 2 13 3 2" xfId="3694" xr:uid="{00000000-0005-0000-0000-0000BE070000}"/>
    <cellStyle name="Normal 2 2 13 3 2 2" xfId="10153" xr:uid="{00000000-0005-0000-0000-0000C70B0000}"/>
    <cellStyle name="Normal 2 2 13 3 2 3" xfId="18231" xr:uid="{00000000-0005-0000-0000-0000C70B0000}"/>
    <cellStyle name="Normal 2 2 13 3 3" xfId="5357" xr:uid="{00000000-0005-0000-0000-0000BF070000}"/>
    <cellStyle name="Normal 2 2 13 3 3 2" xfId="11744" xr:uid="{00000000-0005-0000-0000-0000C80B0000}"/>
    <cellStyle name="Normal 2 2 13 3 3 3" xfId="19822" xr:uid="{00000000-0005-0000-0000-0000C80B0000}"/>
    <cellStyle name="Normal 2 2 13 3 4" xfId="8558" xr:uid="{00000000-0005-0000-0000-0000C90B0000}"/>
    <cellStyle name="Normal 2 2 13 3 4 2" xfId="16636" xr:uid="{00000000-0005-0000-0000-0000C90B0000}"/>
    <cellStyle name="Normal 2 2 13 3 5" xfId="6948" xr:uid="{00000000-0005-0000-0000-0000C60B0000}"/>
    <cellStyle name="Normal 2 2 13 3 6" xfId="15028" xr:uid="{00000000-0005-0000-0000-0000C60B0000}"/>
    <cellStyle name="Normal 2 2 13 4" xfId="2499" xr:uid="{00000000-0005-0000-0000-0000C0070000}"/>
    <cellStyle name="Normal 2 2 13 4 2" xfId="9012" xr:uid="{00000000-0005-0000-0000-0000CA0B0000}"/>
    <cellStyle name="Normal 2 2 13 4 3" xfId="17090" xr:uid="{00000000-0005-0000-0000-0000CA0B0000}"/>
    <cellStyle name="Normal 2 2 13 5" xfId="4303" xr:uid="{00000000-0005-0000-0000-0000C1070000}"/>
    <cellStyle name="Normal 2 2 13 5 2" xfId="10690" xr:uid="{00000000-0005-0000-0000-0000CB0B0000}"/>
    <cellStyle name="Normal 2 2 13 5 3" xfId="18768" xr:uid="{00000000-0005-0000-0000-0000CB0B0000}"/>
    <cellStyle name="Normal 2 2 13 6" xfId="7504" xr:uid="{00000000-0005-0000-0000-0000CC0B0000}"/>
    <cellStyle name="Normal 2 2 13 6 2" xfId="15582" xr:uid="{00000000-0005-0000-0000-0000CC0B0000}"/>
    <cellStyle name="Normal 2 2 13 7" xfId="12204" xr:uid="{00000000-0005-0000-0000-0000CD0B0000}"/>
    <cellStyle name="Normal 2 2 13 7 2" xfId="20278" xr:uid="{00000000-0005-0000-0000-0000CD0B0000}"/>
    <cellStyle name="Normal 2 2 13 8" xfId="13596" xr:uid="{00000000-0005-0000-0000-0000CE0B0000}"/>
    <cellStyle name="Normal 2 2 13 8 2" xfId="21593" xr:uid="{00000000-0005-0000-0000-0000CE0B0000}"/>
    <cellStyle name="Normal 2 2 13 9" xfId="5894" xr:uid="{00000000-0005-0000-0000-0000C00B0000}"/>
    <cellStyle name="Normal 2 2 14" xfId="1102" xr:uid="{00000000-0005-0000-0000-0000C2070000}"/>
    <cellStyle name="Normal 2 2 14 2" xfId="1760" xr:uid="{00000000-0005-0000-0000-0000C3070000}"/>
    <cellStyle name="Normal 2 2 14 2 2" xfId="3410" xr:uid="{00000000-0005-0000-0000-0000C4070000}"/>
    <cellStyle name="Normal 2 2 14 2 2 2" xfId="9869" xr:uid="{00000000-0005-0000-0000-0000D10B0000}"/>
    <cellStyle name="Normal 2 2 14 2 2 3" xfId="17947" xr:uid="{00000000-0005-0000-0000-0000D10B0000}"/>
    <cellStyle name="Normal 2 2 14 2 3" xfId="5073" xr:uid="{00000000-0005-0000-0000-0000C5070000}"/>
    <cellStyle name="Normal 2 2 14 2 3 2" xfId="11460" xr:uid="{00000000-0005-0000-0000-0000D20B0000}"/>
    <cellStyle name="Normal 2 2 14 2 3 3" xfId="19538" xr:uid="{00000000-0005-0000-0000-0000D20B0000}"/>
    <cellStyle name="Normal 2 2 14 2 4" xfId="8274" xr:uid="{00000000-0005-0000-0000-0000D30B0000}"/>
    <cellStyle name="Normal 2 2 14 2 4 2" xfId="16352" xr:uid="{00000000-0005-0000-0000-0000D30B0000}"/>
    <cellStyle name="Normal 2 2 14 2 5" xfId="6664" xr:uid="{00000000-0005-0000-0000-0000D00B0000}"/>
    <cellStyle name="Normal 2 2 14 2 6" xfId="14744" xr:uid="{00000000-0005-0000-0000-0000D00B0000}"/>
    <cellStyle name="Normal 2 2 14 3" xfId="2287" xr:uid="{00000000-0005-0000-0000-0000C6070000}"/>
    <cellStyle name="Normal 2 2 14 3 2" xfId="3937" xr:uid="{00000000-0005-0000-0000-0000C7070000}"/>
    <cellStyle name="Normal 2 2 14 3 2 2" xfId="10396" xr:uid="{00000000-0005-0000-0000-0000D50B0000}"/>
    <cellStyle name="Normal 2 2 14 3 2 3" xfId="18474" xr:uid="{00000000-0005-0000-0000-0000D50B0000}"/>
    <cellStyle name="Normal 2 2 14 3 3" xfId="5600" xr:uid="{00000000-0005-0000-0000-0000C8070000}"/>
    <cellStyle name="Normal 2 2 14 3 3 2" xfId="11987" xr:uid="{00000000-0005-0000-0000-0000D60B0000}"/>
    <cellStyle name="Normal 2 2 14 3 3 3" xfId="20065" xr:uid="{00000000-0005-0000-0000-0000D60B0000}"/>
    <cellStyle name="Normal 2 2 14 3 4" xfId="8801" xr:uid="{00000000-0005-0000-0000-0000D70B0000}"/>
    <cellStyle name="Normal 2 2 14 3 4 2" xfId="16879" xr:uid="{00000000-0005-0000-0000-0000D70B0000}"/>
    <cellStyle name="Normal 2 2 14 3 5" xfId="7191" xr:uid="{00000000-0005-0000-0000-0000D40B0000}"/>
    <cellStyle name="Normal 2 2 14 3 6" xfId="15271" xr:uid="{00000000-0005-0000-0000-0000D40B0000}"/>
    <cellStyle name="Normal 2 2 14 4" xfId="2853" xr:uid="{00000000-0005-0000-0000-0000C9070000}"/>
    <cellStyle name="Normal 2 2 14 4 2" xfId="9342" xr:uid="{00000000-0005-0000-0000-0000D80B0000}"/>
    <cellStyle name="Normal 2 2 14 4 3" xfId="17420" xr:uid="{00000000-0005-0000-0000-0000D80B0000}"/>
    <cellStyle name="Normal 2 2 14 5" xfId="4546" xr:uid="{00000000-0005-0000-0000-0000CA070000}"/>
    <cellStyle name="Normal 2 2 14 5 2" xfId="10933" xr:uid="{00000000-0005-0000-0000-0000D90B0000}"/>
    <cellStyle name="Normal 2 2 14 5 3" xfId="19011" xr:uid="{00000000-0005-0000-0000-0000D90B0000}"/>
    <cellStyle name="Normal 2 2 14 6" xfId="7747" xr:uid="{00000000-0005-0000-0000-0000DA0B0000}"/>
    <cellStyle name="Normal 2 2 14 6 2" xfId="15825" xr:uid="{00000000-0005-0000-0000-0000DA0B0000}"/>
    <cellStyle name="Normal 2 2 14 7" xfId="13016" xr:uid="{00000000-0005-0000-0000-0000DB0B0000}"/>
    <cellStyle name="Normal 2 2 14 7 2" xfId="21054" xr:uid="{00000000-0005-0000-0000-0000DB0B0000}"/>
    <cellStyle name="Normal 2 2 14 8" xfId="6137" xr:uid="{00000000-0005-0000-0000-0000CF0B0000}"/>
    <cellStyle name="Normal 2 2 14 9" xfId="14217" xr:uid="{00000000-0005-0000-0000-0000CF0B0000}"/>
    <cellStyle name="Normal 2 2 15" xfId="911" xr:uid="{00000000-0005-0000-0000-0000CB070000}"/>
    <cellStyle name="Normal 2 2 15 2" xfId="2703" xr:uid="{00000000-0005-0000-0000-0000CC070000}"/>
    <cellStyle name="Normal 2 2 15 2 2" xfId="9194" xr:uid="{00000000-0005-0000-0000-0000DD0B0000}"/>
    <cellStyle name="Normal 2 2 15 2 3" xfId="17272" xr:uid="{00000000-0005-0000-0000-0000DD0B0000}"/>
    <cellStyle name="Normal 2 2 15 3" xfId="4142" xr:uid="{00000000-0005-0000-0000-0000CD070000}"/>
    <cellStyle name="Normal 2 2 15 3 2" xfId="10529" xr:uid="{00000000-0005-0000-0000-0000DE0B0000}"/>
    <cellStyle name="Normal 2 2 15 3 3" xfId="18607" xr:uid="{00000000-0005-0000-0000-0000DE0B0000}"/>
    <cellStyle name="Normal 2 2 15 4" xfId="7343" xr:uid="{00000000-0005-0000-0000-0000DF0B0000}"/>
    <cellStyle name="Normal 2 2 15 4 2" xfId="15421" xr:uid="{00000000-0005-0000-0000-0000DF0B0000}"/>
    <cellStyle name="Normal 2 2 15 5" xfId="12662" xr:uid="{00000000-0005-0000-0000-0000E00B0000}"/>
    <cellStyle name="Normal 2 2 15 5 2" xfId="20726" xr:uid="{00000000-0005-0000-0000-0000E00B0000}"/>
    <cellStyle name="Normal 2 2 15 6" xfId="5733" xr:uid="{00000000-0005-0000-0000-0000DC0B0000}"/>
    <cellStyle name="Normal 2 2 15 7" xfId="13813" xr:uid="{00000000-0005-0000-0000-0000DC0B0000}"/>
    <cellStyle name="Normal 2 2 16" xfId="1357" xr:uid="{00000000-0005-0000-0000-0000CE070000}"/>
    <cellStyle name="Normal 2 2 16 2" xfId="3006" xr:uid="{00000000-0005-0000-0000-0000CF070000}"/>
    <cellStyle name="Normal 2 2 16 2 2" xfId="9465" xr:uid="{00000000-0005-0000-0000-0000E20B0000}"/>
    <cellStyle name="Normal 2 2 16 2 3" xfId="17543" xr:uid="{00000000-0005-0000-0000-0000E20B0000}"/>
    <cellStyle name="Normal 2 2 16 3" xfId="4669" xr:uid="{00000000-0005-0000-0000-0000D0070000}"/>
    <cellStyle name="Normal 2 2 16 3 2" xfId="11056" xr:uid="{00000000-0005-0000-0000-0000E30B0000}"/>
    <cellStyle name="Normal 2 2 16 3 3" xfId="19134" xr:uid="{00000000-0005-0000-0000-0000E30B0000}"/>
    <cellStyle name="Normal 2 2 16 4" xfId="7870" xr:uid="{00000000-0005-0000-0000-0000E40B0000}"/>
    <cellStyle name="Normal 2 2 16 4 2" xfId="15948" xr:uid="{00000000-0005-0000-0000-0000E40B0000}"/>
    <cellStyle name="Normal 2 2 16 5" xfId="6260" xr:uid="{00000000-0005-0000-0000-0000E10B0000}"/>
    <cellStyle name="Normal 2 2 16 6" xfId="14340" xr:uid="{00000000-0005-0000-0000-0000E10B0000}"/>
    <cellStyle name="Normal 2 2 17" xfId="1883" xr:uid="{00000000-0005-0000-0000-0000D1070000}"/>
    <cellStyle name="Normal 2 2 17 2" xfId="3533" xr:uid="{00000000-0005-0000-0000-0000D2070000}"/>
    <cellStyle name="Normal 2 2 17 2 2" xfId="9992" xr:uid="{00000000-0005-0000-0000-0000E60B0000}"/>
    <cellStyle name="Normal 2 2 17 2 3" xfId="18070" xr:uid="{00000000-0005-0000-0000-0000E60B0000}"/>
    <cellStyle name="Normal 2 2 17 3" xfId="5196" xr:uid="{00000000-0005-0000-0000-0000D3070000}"/>
    <cellStyle name="Normal 2 2 17 3 2" xfId="11583" xr:uid="{00000000-0005-0000-0000-0000E70B0000}"/>
    <cellStyle name="Normal 2 2 17 3 3" xfId="19661" xr:uid="{00000000-0005-0000-0000-0000E70B0000}"/>
    <cellStyle name="Normal 2 2 17 4" xfId="8397" xr:uid="{00000000-0005-0000-0000-0000E80B0000}"/>
    <cellStyle name="Normal 2 2 17 4 2" xfId="16475" xr:uid="{00000000-0005-0000-0000-0000E80B0000}"/>
    <cellStyle name="Normal 2 2 17 5" xfId="6787" xr:uid="{00000000-0005-0000-0000-0000E50B0000}"/>
    <cellStyle name="Normal 2 2 17 6" xfId="14867" xr:uid="{00000000-0005-0000-0000-0000E50B0000}"/>
    <cellStyle name="Normal 2 2 18" xfId="2495" xr:uid="{00000000-0005-0000-0000-0000D4070000}"/>
    <cellStyle name="Normal 2 2 18 2" xfId="9008" xr:uid="{00000000-0005-0000-0000-0000E90B0000}"/>
    <cellStyle name="Normal 2 2 18 3" xfId="17086" xr:uid="{00000000-0005-0000-0000-0000E90B0000}"/>
    <cellStyle name="Normal 2 2 19" xfId="903" xr:uid="{00000000-0005-0000-0000-0000D5070000}"/>
    <cellStyle name="Normal 2 2 19 2" xfId="7335" xr:uid="{00000000-0005-0000-0000-0000EA0B0000}"/>
    <cellStyle name="Normal 2 2 19 3" xfId="15413" xr:uid="{00000000-0005-0000-0000-0000EA0B0000}"/>
    <cellStyle name="Normal 2 2 2" xfId="464" xr:uid="{00000000-0005-0000-0000-0000D0010000}"/>
    <cellStyle name="Normal 2 2 20" xfId="4134" xr:uid="{00000000-0005-0000-0000-0000D7070000}"/>
    <cellStyle name="Normal 2 2 20 2" xfId="10521" xr:uid="{00000000-0005-0000-0000-0000EC0B0000}"/>
    <cellStyle name="Normal 2 2 20 3" xfId="18599" xr:uid="{00000000-0005-0000-0000-0000EC0B0000}"/>
    <cellStyle name="Normal 2 2 21" xfId="7315" xr:uid="{00000000-0005-0000-0000-0000ED0B0000}"/>
    <cellStyle name="Normal 2 2 21 2" xfId="15394" xr:uid="{00000000-0005-0000-0000-0000ED0B0000}"/>
    <cellStyle name="Normal 2 2 22" xfId="12200" xr:uid="{00000000-0005-0000-0000-0000EE0B0000}"/>
    <cellStyle name="Normal 2 2 22 2" xfId="20274" xr:uid="{00000000-0005-0000-0000-0000EE0B0000}"/>
    <cellStyle name="Normal 2 2 23" xfId="13592" xr:uid="{00000000-0005-0000-0000-0000EF0B0000}"/>
    <cellStyle name="Normal 2 2 23 2" xfId="21589" xr:uid="{00000000-0005-0000-0000-0000EF0B0000}"/>
    <cellStyle name="Normal 2 2 24" xfId="5725" xr:uid="{00000000-0005-0000-0000-0000520B0000}"/>
    <cellStyle name="Normal 2 2 25" xfId="13805" xr:uid="{00000000-0005-0000-0000-0000520B0000}"/>
    <cellStyle name="Normal 2 2 3" xfId="465" xr:uid="{00000000-0005-0000-0000-0000D1010000}"/>
    <cellStyle name="Normal 2 2 4" xfId="466" xr:uid="{00000000-0005-0000-0000-0000D2010000}"/>
    <cellStyle name="Normal 2 2 4 10" xfId="1110" xr:uid="{00000000-0005-0000-0000-0000DA070000}"/>
    <cellStyle name="Normal 2 2 4 10 2" xfId="1768" xr:uid="{00000000-0005-0000-0000-0000DB070000}"/>
    <cellStyle name="Normal 2 2 4 10 2 2" xfId="3418" xr:uid="{00000000-0005-0000-0000-0000DC070000}"/>
    <cellStyle name="Normal 2 2 4 10 2 2 2" xfId="9877" xr:uid="{00000000-0005-0000-0000-0000F40B0000}"/>
    <cellStyle name="Normal 2 2 4 10 2 2 3" xfId="17955" xr:uid="{00000000-0005-0000-0000-0000F40B0000}"/>
    <cellStyle name="Normal 2 2 4 10 2 3" xfId="5081" xr:uid="{00000000-0005-0000-0000-0000DD070000}"/>
    <cellStyle name="Normal 2 2 4 10 2 3 2" xfId="11468" xr:uid="{00000000-0005-0000-0000-0000F50B0000}"/>
    <cellStyle name="Normal 2 2 4 10 2 3 3" xfId="19546" xr:uid="{00000000-0005-0000-0000-0000F50B0000}"/>
    <cellStyle name="Normal 2 2 4 10 2 4" xfId="8282" xr:uid="{00000000-0005-0000-0000-0000F60B0000}"/>
    <cellStyle name="Normal 2 2 4 10 2 4 2" xfId="16360" xr:uid="{00000000-0005-0000-0000-0000F60B0000}"/>
    <cellStyle name="Normal 2 2 4 10 2 5" xfId="6672" xr:uid="{00000000-0005-0000-0000-0000F30B0000}"/>
    <cellStyle name="Normal 2 2 4 10 2 6" xfId="14752" xr:uid="{00000000-0005-0000-0000-0000F30B0000}"/>
    <cellStyle name="Normal 2 2 4 10 3" xfId="2295" xr:uid="{00000000-0005-0000-0000-0000DE070000}"/>
    <cellStyle name="Normal 2 2 4 10 3 2" xfId="3945" xr:uid="{00000000-0005-0000-0000-0000DF070000}"/>
    <cellStyle name="Normal 2 2 4 10 3 2 2" xfId="10404" xr:uid="{00000000-0005-0000-0000-0000F80B0000}"/>
    <cellStyle name="Normal 2 2 4 10 3 2 3" xfId="18482" xr:uid="{00000000-0005-0000-0000-0000F80B0000}"/>
    <cellStyle name="Normal 2 2 4 10 3 3" xfId="5608" xr:uid="{00000000-0005-0000-0000-0000E0070000}"/>
    <cellStyle name="Normal 2 2 4 10 3 3 2" xfId="11995" xr:uid="{00000000-0005-0000-0000-0000F90B0000}"/>
    <cellStyle name="Normal 2 2 4 10 3 3 3" xfId="20073" xr:uid="{00000000-0005-0000-0000-0000F90B0000}"/>
    <cellStyle name="Normal 2 2 4 10 3 4" xfId="8809" xr:uid="{00000000-0005-0000-0000-0000FA0B0000}"/>
    <cellStyle name="Normal 2 2 4 10 3 4 2" xfId="16887" xr:uid="{00000000-0005-0000-0000-0000FA0B0000}"/>
    <cellStyle name="Normal 2 2 4 10 3 5" xfId="7199" xr:uid="{00000000-0005-0000-0000-0000F70B0000}"/>
    <cellStyle name="Normal 2 2 4 10 3 6" xfId="15279" xr:uid="{00000000-0005-0000-0000-0000F70B0000}"/>
    <cellStyle name="Normal 2 2 4 10 4" xfId="2861" xr:uid="{00000000-0005-0000-0000-0000E1070000}"/>
    <cellStyle name="Normal 2 2 4 10 4 2" xfId="9350" xr:uid="{00000000-0005-0000-0000-0000FB0B0000}"/>
    <cellStyle name="Normal 2 2 4 10 4 3" xfId="17428" xr:uid="{00000000-0005-0000-0000-0000FB0B0000}"/>
    <cellStyle name="Normal 2 2 4 10 5" xfId="4554" xr:uid="{00000000-0005-0000-0000-0000E2070000}"/>
    <cellStyle name="Normal 2 2 4 10 5 2" xfId="10941" xr:uid="{00000000-0005-0000-0000-0000FC0B0000}"/>
    <cellStyle name="Normal 2 2 4 10 5 3" xfId="19019" xr:uid="{00000000-0005-0000-0000-0000FC0B0000}"/>
    <cellStyle name="Normal 2 2 4 10 6" xfId="7755" xr:uid="{00000000-0005-0000-0000-0000FD0B0000}"/>
    <cellStyle name="Normal 2 2 4 10 6 2" xfId="15833" xr:uid="{00000000-0005-0000-0000-0000FD0B0000}"/>
    <cellStyle name="Normal 2 2 4 10 7" xfId="13017" xr:uid="{00000000-0005-0000-0000-0000FE0B0000}"/>
    <cellStyle name="Normal 2 2 4 10 7 2" xfId="21055" xr:uid="{00000000-0005-0000-0000-0000FE0B0000}"/>
    <cellStyle name="Normal 2 2 4 10 8" xfId="6145" xr:uid="{00000000-0005-0000-0000-0000F20B0000}"/>
    <cellStyle name="Normal 2 2 4 10 9" xfId="14225" xr:uid="{00000000-0005-0000-0000-0000F20B0000}"/>
    <cellStyle name="Normal 2 2 4 11" xfId="1412" xr:uid="{00000000-0005-0000-0000-0000E3070000}"/>
    <cellStyle name="Normal 2 2 4 11 2" xfId="3061" xr:uid="{00000000-0005-0000-0000-0000E4070000}"/>
    <cellStyle name="Normal 2 2 4 11 2 2" xfId="9520" xr:uid="{00000000-0005-0000-0000-0000000C0000}"/>
    <cellStyle name="Normal 2 2 4 11 2 3" xfId="17598" xr:uid="{00000000-0005-0000-0000-0000000C0000}"/>
    <cellStyle name="Normal 2 2 4 11 3" xfId="4724" xr:uid="{00000000-0005-0000-0000-0000E5070000}"/>
    <cellStyle name="Normal 2 2 4 11 3 2" xfId="11111" xr:uid="{00000000-0005-0000-0000-0000010C0000}"/>
    <cellStyle name="Normal 2 2 4 11 3 3" xfId="19189" xr:uid="{00000000-0005-0000-0000-0000010C0000}"/>
    <cellStyle name="Normal 2 2 4 11 4" xfId="7925" xr:uid="{00000000-0005-0000-0000-0000020C0000}"/>
    <cellStyle name="Normal 2 2 4 11 4 2" xfId="16003" xr:uid="{00000000-0005-0000-0000-0000020C0000}"/>
    <cellStyle name="Normal 2 2 4 11 5" xfId="12717" xr:uid="{00000000-0005-0000-0000-0000030C0000}"/>
    <cellStyle name="Normal 2 2 4 11 5 2" xfId="20781" xr:uid="{00000000-0005-0000-0000-0000030C0000}"/>
    <cellStyle name="Normal 2 2 4 11 6" xfId="6315" xr:uid="{00000000-0005-0000-0000-0000FF0B0000}"/>
    <cellStyle name="Normal 2 2 4 11 7" xfId="14395" xr:uid="{00000000-0005-0000-0000-0000FF0B0000}"/>
    <cellStyle name="Normal 2 2 4 12" xfId="1938" xr:uid="{00000000-0005-0000-0000-0000E6070000}"/>
    <cellStyle name="Normal 2 2 4 12 2" xfId="3588" xr:uid="{00000000-0005-0000-0000-0000E7070000}"/>
    <cellStyle name="Normal 2 2 4 12 2 2" xfId="10047" xr:uid="{00000000-0005-0000-0000-0000050C0000}"/>
    <cellStyle name="Normal 2 2 4 12 2 3" xfId="18125" xr:uid="{00000000-0005-0000-0000-0000050C0000}"/>
    <cellStyle name="Normal 2 2 4 12 3" xfId="5251" xr:uid="{00000000-0005-0000-0000-0000E8070000}"/>
    <cellStyle name="Normal 2 2 4 12 3 2" xfId="11638" xr:uid="{00000000-0005-0000-0000-0000060C0000}"/>
    <cellStyle name="Normal 2 2 4 12 3 3" xfId="19716" xr:uid="{00000000-0005-0000-0000-0000060C0000}"/>
    <cellStyle name="Normal 2 2 4 12 4" xfId="8452" xr:uid="{00000000-0005-0000-0000-0000070C0000}"/>
    <cellStyle name="Normal 2 2 4 12 4 2" xfId="16530" xr:uid="{00000000-0005-0000-0000-0000070C0000}"/>
    <cellStyle name="Normal 2 2 4 12 5" xfId="6842" xr:uid="{00000000-0005-0000-0000-0000040C0000}"/>
    <cellStyle name="Normal 2 2 4 12 6" xfId="14922" xr:uid="{00000000-0005-0000-0000-0000040C0000}"/>
    <cellStyle name="Normal 2 2 4 13" xfId="2500" xr:uid="{00000000-0005-0000-0000-0000E9070000}"/>
    <cellStyle name="Normal 2 2 4 13 2" xfId="9013" xr:uid="{00000000-0005-0000-0000-0000080C0000}"/>
    <cellStyle name="Normal 2 2 4 13 3" xfId="17091" xr:uid="{00000000-0005-0000-0000-0000080C0000}"/>
    <cellStyle name="Normal 2 2 4 14" xfId="921" xr:uid="{00000000-0005-0000-0000-0000EA070000}"/>
    <cellStyle name="Normal 2 2 4 14 2" xfId="7398" xr:uid="{00000000-0005-0000-0000-0000090C0000}"/>
    <cellStyle name="Normal 2 2 4 14 3" xfId="15476" xr:uid="{00000000-0005-0000-0000-0000090C0000}"/>
    <cellStyle name="Normal 2 2 4 15" xfId="4197" xr:uid="{00000000-0005-0000-0000-0000EB070000}"/>
    <cellStyle name="Normal 2 2 4 15 2" xfId="10584" xr:uid="{00000000-0005-0000-0000-00000A0C0000}"/>
    <cellStyle name="Normal 2 2 4 15 3" xfId="18662" xr:uid="{00000000-0005-0000-0000-00000A0C0000}"/>
    <cellStyle name="Normal 2 2 4 16" xfId="7324" xr:uid="{00000000-0005-0000-0000-00000B0C0000}"/>
    <cellStyle name="Normal 2 2 4 16 2" xfId="15403" xr:uid="{00000000-0005-0000-0000-00000B0C0000}"/>
    <cellStyle name="Normal 2 2 4 17" xfId="12205" xr:uid="{00000000-0005-0000-0000-00000C0C0000}"/>
    <cellStyle name="Normal 2 2 4 17 2" xfId="20279" xr:uid="{00000000-0005-0000-0000-00000C0C0000}"/>
    <cellStyle name="Normal 2 2 4 18" xfId="13597" xr:uid="{00000000-0005-0000-0000-00000D0C0000}"/>
    <cellStyle name="Normal 2 2 4 18 2" xfId="21594" xr:uid="{00000000-0005-0000-0000-00000D0C0000}"/>
    <cellStyle name="Normal 2 2 4 19" xfId="5788" xr:uid="{00000000-0005-0000-0000-0000F10B0000}"/>
    <cellStyle name="Normal 2 2 4 2" xfId="467" xr:uid="{00000000-0005-0000-0000-0000D3010000}"/>
    <cellStyle name="Normal 2 2 4 2 10" xfId="13598" xr:uid="{00000000-0005-0000-0000-00000F0C0000}"/>
    <cellStyle name="Normal 2 2 4 2 10 2" xfId="21595" xr:uid="{00000000-0005-0000-0000-00000F0C0000}"/>
    <cellStyle name="Normal 2 2 4 2 11" xfId="5789" xr:uid="{00000000-0005-0000-0000-00000E0C0000}"/>
    <cellStyle name="Normal 2 2 4 2 12" xfId="13869" xr:uid="{00000000-0005-0000-0000-00000E0C0000}"/>
    <cellStyle name="Normal 2 2 4 2 2" xfId="468" xr:uid="{00000000-0005-0000-0000-0000D4010000}"/>
    <cellStyle name="Normal 2 2 4 2 2 10" xfId="5981" xr:uid="{00000000-0005-0000-0000-0000100C0000}"/>
    <cellStyle name="Normal 2 2 4 2 2 11" xfId="14061" xr:uid="{00000000-0005-0000-0000-0000100C0000}"/>
    <cellStyle name="Normal 2 2 4 2 2 2" xfId="1153" xr:uid="{00000000-0005-0000-0000-0000EE070000}"/>
    <cellStyle name="Normal 2 2 4 2 2 2 2" xfId="1811" xr:uid="{00000000-0005-0000-0000-0000EF070000}"/>
    <cellStyle name="Normal 2 2 4 2 2 2 2 2" xfId="3461" xr:uid="{00000000-0005-0000-0000-0000F0070000}"/>
    <cellStyle name="Normal 2 2 4 2 2 2 2 2 2" xfId="13020" xr:uid="{00000000-0005-0000-0000-0000140C0000}"/>
    <cellStyle name="Normal 2 2 4 2 2 2 2 2 2 2" xfId="21058" xr:uid="{00000000-0005-0000-0000-0000140C0000}"/>
    <cellStyle name="Normal 2 2 4 2 2 2 2 2 3" xfId="9920" xr:uid="{00000000-0005-0000-0000-0000130C0000}"/>
    <cellStyle name="Normal 2 2 4 2 2 2 2 2 4" xfId="17998" xr:uid="{00000000-0005-0000-0000-0000130C0000}"/>
    <cellStyle name="Normal 2 2 4 2 2 2 2 3" xfId="5124" xr:uid="{00000000-0005-0000-0000-0000F1070000}"/>
    <cellStyle name="Normal 2 2 4 2 2 2 2 3 2" xfId="11511" xr:uid="{00000000-0005-0000-0000-0000150C0000}"/>
    <cellStyle name="Normal 2 2 4 2 2 2 2 3 3" xfId="19589" xr:uid="{00000000-0005-0000-0000-0000150C0000}"/>
    <cellStyle name="Normal 2 2 4 2 2 2 2 4" xfId="8325" xr:uid="{00000000-0005-0000-0000-0000160C0000}"/>
    <cellStyle name="Normal 2 2 4 2 2 2 2 4 2" xfId="16403" xr:uid="{00000000-0005-0000-0000-0000160C0000}"/>
    <cellStyle name="Normal 2 2 4 2 2 2 2 5" xfId="12487" xr:uid="{00000000-0005-0000-0000-0000170C0000}"/>
    <cellStyle name="Normal 2 2 4 2 2 2 2 5 2" xfId="20556" xr:uid="{00000000-0005-0000-0000-0000170C0000}"/>
    <cellStyle name="Normal 2 2 4 2 2 2 2 6" xfId="6715" xr:uid="{00000000-0005-0000-0000-0000120C0000}"/>
    <cellStyle name="Normal 2 2 4 2 2 2 2 7" xfId="14795" xr:uid="{00000000-0005-0000-0000-0000120C0000}"/>
    <cellStyle name="Normal 2 2 4 2 2 2 3" xfId="2338" xr:uid="{00000000-0005-0000-0000-0000F2070000}"/>
    <cellStyle name="Normal 2 2 4 2 2 2 3 2" xfId="3988" xr:uid="{00000000-0005-0000-0000-0000F3070000}"/>
    <cellStyle name="Normal 2 2 4 2 2 2 3 2 2" xfId="10447" xr:uid="{00000000-0005-0000-0000-0000190C0000}"/>
    <cellStyle name="Normal 2 2 4 2 2 2 3 2 3" xfId="18525" xr:uid="{00000000-0005-0000-0000-0000190C0000}"/>
    <cellStyle name="Normal 2 2 4 2 2 2 3 3" xfId="5651" xr:uid="{00000000-0005-0000-0000-0000F4070000}"/>
    <cellStyle name="Normal 2 2 4 2 2 2 3 3 2" xfId="12038" xr:uid="{00000000-0005-0000-0000-00001A0C0000}"/>
    <cellStyle name="Normal 2 2 4 2 2 2 3 3 3" xfId="20116" xr:uid="{00000000-0005-0000-0000-00001A0C0000}"/>
    <cellStyle name="Normal 2 2 4 2 2 2 3 4" xfId="8852" xr:uid="{00000000-0005-0000-0000-00001B0C0000}"/>
    <cellStyle name="Normal 2 2 4 2 2 2 3 4 2" xfId="16930" xr:uid="{00000000-0005-0000-0000-00001B0C0000}"/>
    <cellStyle name="Normal 2 2 4 2 2 2 3 5" xfId="13021" xr:uid="{00000000-0005-0000-0000-00001C0C0000}"/>
    <cellStyle name="Normal 2 2 4 2 2 2 3 5 2" xfId="21059" xr:uid="{00000000-0005-0000-0000-00001C0C0000}"/>
    <cellStyle name="Normal 2 2 4 2 2 2 3 6" xfId="7242" xr:uid="{00000000-0005-0000-0000-0000180C0000}"/>
    <cellStyle name="Normal 2 2 4 2 2 2 3 7" xfId="15322" xr:uid="{00000000-0005-0000-0000-0000180C0000}"/>
    <cellStyle name="Normal 2 2 4 2 2 2 4" xfId="2904" xr:uid="{00000000-0005-0000-0000-0000F5070000}"/>
    <cellStyle name="Normal 2 2 4 2 2 2 4 2" xfId="13019" xr:uid="{00000000-0005-0000-0000-00001E0C0000}"/>
    <cellStyle name="Normal 2 2 4 2 2 2 4 2 2" xfId="21057" xr:uid="{00000000-0005-0000-0000-00001E0C0000}"/>
    <cellStyle name="Normal 2 2 4 2 2 2 4 3" xfId="9393" xr:uid="{00000000-0005-0000-0000-00001D0C0000}"/>
    <cellStyle name="Normal 2 2 4 2 2 2 4 4" xfId="17471" xr:uid="{00000000-0005-0000-0000-00001D0C0000}"/>
    <cellStyle name="Normal 2 2 4 2 2 2 5" xfId="4597" xr:uid="{00000000-0005-0000-0000-0000F6070000}"/>
    <cellStyle name="Normal 2 2 4 2 2 2 5 2" xfId="10984" xr:uid="{00000000-0005-0000-0000-00001F0C0000}"/>
    <cellStyle name="Normal 2 2 4 2 2 2 5 3" xfId="19062" xr:uid="{00000000-0005-0000-0000-00001F0C0000}"/>
    <cellStyle name="Normal 2 2 4 2 2 2 6" xfId="7798" xr:uid="{00000000-0005-0000-0000-0000200C0000}"/>
    <cellStyle name="Normal 2 2 4 2 2 2 6 2" xfId="15876" xr:uid="{00000000-0005-0000-0000-0000200C0000}"/>
    <cellStyle name="Normal 2 2 4 2 2 2 7" xfId="12415" xr:uid="{00000000-0005-0000-0000-0000210C0000}"/>
    <cellStyle name="Normal 2 2 4 2 2 2 7 2" xfId="20486" xr:uid="{00000000-0005-0000-0000-0000210C0000}"/>
    <cellStyle name="Normal 2 2 4 2 2 2 8" xfId="6188" xr:uid="{00000000-0005-0000-0000-0000110C0000}"/>
    <cellStyle name="Normal 2 2 4 2 2 2 9" xfId="14268" xr:uid="{00000000-0005-0000-0000-0000110C0000}"/>
    <cellStyle name="Normal 2 2 4 2 2 3" xfId="1605" xr:uid="{00000000-0005-0000-0000-0000F7070000}"/>
    <cellStyle name="Normal 2 2 4 2 2 3 2" xfId="3254" xr:uid="{00000000-0005-0000-0000-0000F8070000}"/>
    <cellStyle name="Normal 2 2 4 2 2 3 2 2" xfId="13022" xr:uid="{00000000-0005-0000-0000-0000240C0000}"/>
    <cellStyle name="Normal 2 2 4 2 2 3 2 2 2" xfId="21060" xr:uid="{00000000-0005-0000-0000-0000240C0000}"/>
    <cellStyle name="Normal 2 2 4 2 2 3 2 3" xfId="9713" xr:uid="{00000000-0005-0000-0000-0000230C0000}"/>
    <cellStyle name="Normal 2 2 4 2 2 3 2 4" xfId="17791" xr:uid="{00000000-0005-0000-0000-0000230C0000}"/>
    <cellStyle name="Normal 2 2 4 2 2 3 3" xfId="4917" xr:uid="{00000000-0005-0000-0000-0000F9070000}"/>
    <cellStyle name="Normal 2 2 4 2 2 3 3 2" xfId="11304" xr:uid="{00000000-0005-0000-0000-0000250C0000}"/>
    <cellStyle name="Normal 2 2 4 2 2 3 3 3" xfId="19382" xr:uid="{00000000-0005-0000-0000-0000250C0000}"/>
    <cellStyle name="Normal 2 2 4 2 2 3 4" xfId="8118" xr:uid="{00000000-0005-0000-0000-0000260C0000}"/>
    <cellStyle name="Normal 2 2 4 2 2 3 4 2" xfId="16196" xr:uid="{00000000-0005-0000-0000-0000260C0000}"/>
    <cellStyle name="Normal 2 2 4 2 2 3 5" xfId="12486" xr:uid="{00000000-0005-0000-0000-0000270C0000}"/>
    <cellStyle name="Normal 2 2 4 2 2 3 5 2" xfId="20555" xr:uid="{00000000-0005-0000-0000-0000270C0000}"/>
    <cellStyle name="Normal 2 2 4 2 2 3 6" xfId="6508" xr:uid="{00000000-0005-0000-0000-0000220C0000}"/>
    <cellStyle name="Normal 2 2 4 2 2 3 7" xfId="14588" xr:uid="{00000000-0005-0000-0000-0000220C0000}"/>
    <cellStyle name="Normal 2 2 4 2 2 4" xfId="2131" xr:uid="{00000000-0005-0000-0000-0000FA070000}"/>
    <cellStyle name="Normal 2 2 4 2 2 4 2" xfId="3781" xr:uid="{00000000-0005-0000-0000-0000FB070000}"/>
    <cellStyle name="Normal 2 2 4 2 2 4 2 2" xfId="10240" xr:uid="{00000000-0005-0000-0000-0000290C0000}"/>
    <cellStyle name="Normal 2 2 4 2 2 4 2 3" xfId="18318" xr:uid="{00000000-0005-0000-0000-0000290C0000}"/>
    <cellStyle name="Normal 2 2 4 2 2 4 3" xfId="5444" xr:uid="{00000000-0005-0000-0000-0000FC070000}"/>
    <cellStyle name="Normal 2 2 4 2 2 4 3 2" xfId="11831" xr:uid="{00000000-0005-0000-0000-00002A0C0000}"/>
    <cellStyle name="Normal 2 2 4 2 2 4 3 3" xfId="19909" xr:uid="{00000000-0005-0000-0000-00002A0C0000}"/>
    <cellStyle name="Normal 2 2 4 2 2 4 4" xfId="8645" xr:uid="{00000000-0005-0000-0000-00002B0C0000}"/>
    <cellStyle name="Normal 2 2 4 2 2 4 4 2" xfId="16723" xr:uid="{00000000-0005-0000-0000-00002B0C0000}"/>
    <cellStyle name="Normal 2 2 4 2 2 4 5" xfId="13023" xr:uid="{00000000-0005-0000-0000-00002C0C0000}"/>
    <cellStyle name="Normal 2 2 4 2 2 4 5 2" xfId="21061" xr:uid="{00000000-0005-0000-0000-00002C0C0000}"/>
    <cellStyle name="Normal 2 2 4 2 2 4 6" xfId="7035" xr:uid="{00000000-0005-0000-0000-0000280C0000}"/>
    <cellStyle name="Normal 2 2 4 2 2 4 7" xfId="15115" xr:uid="{00000000-0005-0000-0000-0000280C0000}"/>
    <cellStyle name="Normal 2 2 4 2 2 5" xfId="2502" xr:uid="{00000000-0005-0000-0000-0000FD070000}"/>
    <cellStyle name="Normal 2 2 4 2 2 5 2" xfId="13018" xr:uid="{00000000-0005-0000-0000-00002E0C0000}"/>
    <cellStyle name="Normal 2 2 4 2 2 5 2 2" xfId="21056" xr:uid="{00000000-0005-0000-0000-00002E0C0000}"/>
    <cellStyle name="Normal 2 2 4 2 2 5 3" xfId="9015" xr:uid="{00000000-0005-0000-0000-00002D0C0000}"/>
    <cellStyle name="Normal 2 2 4 2 2 5 4" xfId="17093" xr:uid="{00000000-0005-0000-0000-00002D0C0000}"/>
    <cellStyle name="Normal 2 2 4 2 2 6" xfId="4390" xr:uid="{00000000-0005-0000-0000-0000FE070000}"/>
    <cellStyle name="Normal 2 2 4 2 2 6 2" xfId="10777" xr:uid="{00000000-0005-0000-0000-00002F0C0000}"/>
    <cellStyle name="Normal 2 2 4 2 2 6 3" xfId="18855" xr:uid="{00000000-0005-0000-0000-00002F0C0000}"/>
    <cellStyle name="Normal 2 2 4 2 2 7" xfId="7591" xr:uid="{00000000-0005-0000-0000-0000300C0000}"/>
    <cellStyle name="Normal 2 2 4 2 2 7 2" xfId="15669" xr:uid="{00000000-0005-0000-0000-0000300C0000}"/>
    <cellStyle name="Normal 2 2 4 2 2 8" xfId="12207" xr:uid="{00000000-0005-0000-0000-0000310C0000}"/>
    <cellStyle name="Normal 2 2 4 2 2 8 2" xfId="20281" xr:uid="{00000000-0005-0000-0000-0000310C0000}"/>
    <cellStyle name="Normal 2 2 4 2 2 9" xfId="13599" xr:uid="{00000000-0005-0000-0000-0000320C0000}"/>
    <cellStyle name="Normal 2 2 4 2 2 9 2" xfId="21596" xr:uid="{00000000-0005-0000-0000-0000320C0000}"/>
    <cellStyle name="Normal 2 2 4 2 3" xfId="469" xr:uid="{00000000-0005-0000-0000-0000D5010000}"/>
    <cellStyle name="Normal 2 2 4 2 3 10" xfId="14118" xr:uid="{00000000-0005-0000-0000-0000330C0000}"/>
    <cellStyle name="Normal 2 2 4 2 3 2" xfId="1661" xr:uid="{00000000-0005-0000-0000-000000080000}"/>
    <cellStyle name="Normal 2 2 4 2 3 2 2" xfId="3311" xr:uid="{00000000-0005-0000-0000-000001080000}"/>
    <cellStyle name="Normal 2 2 4 2 3 2 2 2" xfId="13025" xr:uid="{00000000-0005-0000-0000-0000360C0000}"/>
    <cellStyle name="Normal 2 2 4 2 3 2 2 2 2" xfId="21063" xr:uid="{00000000-0005-0000-0000-0000360C0000}"/>
    <cellStyle name="Normal 2 2 4 2 3 2 2 3" xfId="9770" xr:uid="{00000000-0005-0000-0000-0000350C0000}"/>
    <cellStyle name="Normal 2 2 4 2 3 2 2 4" xfId="17848" xr:uid="{00000000-0005-0000-0000-0000350C0000}"/>
    <cellStyle name="Normal 2 2 4 2 3 2 3" xfId="4974" xr:uid="{00000000-0005-0000-0000-000002080000}"/>
    <cellStyle name="Normal 2 2 4 2 3 2 3 2" xfId="11361" xr:uid="{00000000-0005-0000-0000-0000370C0000}"/>
    <cellStyle name="Normal 2 2 4 2 3 2 3 3" xfId="19439" xr:uid="{00000000-0005-0000-0000-0000370C0000}"/>
    <cellStyle name="Normal 2 2 4 2 3 2 4" xfId="8175" xr:uid="{00000000-0005-0000-0000-0000380C0000}"/>
    <cellStyle name="Normal 2 2 4 2 3 2 4 2" xfId="16253" xr:uid="{00000000-0005-0000-0000-0000380C0000}"/>
    <cellStyle name="Normal 2 2 4 2 3 2 5" xfId="12488" xr:uid="{00000000-0005-0000-0000-0000390C0000}"/>
    <cellStyle name="Normal 2 2 4 2 3 2 5 2" xfId="20557" xr:uid="{00000000-0005-0000-0000-0000390C0000}"/>
    <cellStyle name="Normal 2 2 4 2 3 2 6" xfId="6565" xr:uid="{00000000-0005-0000-0000-0000340C0000}"/>
    <cellStyle name="Normal 2 2 4 2 3 2 7" xfId="14645" xr:uid="{00000000-0005-0000-0000-0000340C0000}"/>
    <cellStyle name="Normal 2 2 4 2 3 3" xfId="2188" xr:uid="{00000000-0005-0000-0000-000003080000}"/>
    <cellStyle name="Normal 2 2 4 2 3 3 2" xfId="3838" xr:uid="{00000000-0005-0000-0000-000004080000}"/>
    <cellStyle name="Normal 2 2 4 2 3 3 2 2" xfId="10297" xr:uid="{00000000-0005-0000-0000-00003B0C0000}"/>
    <cellStyle name="Normal 2 2 4 2 3 3 2 3" xfId="18375" xr:uid="{00000000-0005-0000-0000-00003B0C0000}"/>
    <cellStyle name="Normal 2 2 4 2 3 3 3" xfId="5501" xr:uid="{00000000-0005-0000-0000-000005080000}"/>
    <cellStyle name="Normal 2 2 4 2 3 3 3 2" xfId="11888" xr:uid="{00000000-0005-0000-0000-00003C0C0000}"/>
    <cellStyle name="Normal 2 2 4 2 3 3 3 3" xfId="19966" xr:uid="{00000000-0005-0000-0000-00003C0C0000}"/>
    <cellStyle name="Normal 2 2 4 2 3 3 4" xfId="8702" xr:uid="{00000000-0005-0000-0000-00003D0C0000}"/>
    <cellStyle name="Normal 2 2 4 2 3 3 4 2" xfId="16780" xr:uid="{00000000-0005-0000-0000-00003D0C0000}"/>
    <cellStyle name="Normal 2 2 4 2 3 3 5" xfId="13026" xr:uid="{00000000-0005-0000-0000-00003E0C0000}"/>
    <cellStyle name="Normal 2 2 4 2 3 3 5 2" xfId="21064" xr:uid="{00000000-0005-0000-0000-00003E0C0000}"/>
    <cellStyle name="Normal 2 2 4 2 3 3 6" xfId="7092" xr:uid="{00000000-0005-0000-0000-00003A0C0000}"/>
    <cellStyle name="Normal 2 2 4 2 3 3 7" xfId="15172" xr:uid="{00000000-0005-0000-0000-00003A0C0000}"/>
    <cellStyle name="Normal 2 2 4 2 3 4" xfId="2503" xr:uid="{00000000-0005-0000-0000-000006080000}"/>
    <cellStyle name="Normal 2 2 4 2 3 4 2" xfId="13024" xr:uid="{00000000-0005-0000-0000-0000400C0000}"/>
    <cellStyle name="Normal 2 2 4 2 3 4 2 2" xfId="21062" xr:uid="{00000000-0005-0000-0000-0000400C0000}"/>
    <cellStyle name="Normal 2 2 4 2 3 4 3" xfId="9016" xr:uid="{00000000-0005-0000-0000-00003F0C0000}"/>
    <cellStyle name="Normal 2 2 4 2 3 4 4" xfId="17094" xr:uid="{00000000-0005-0000-0000-00003F0C0000}"/>
    <cellStyle name="Normal 2 2 4 2 3 5" xfId="4447" xr:uid="{00000000-0005-0000-0000-000007080000}"/>
    <cellStyle name="Normal 2 2 4 2 3 5 2" xfId="10834" xr:uid="{00000000-0005-0000-0000-0000410C0000}"/>
    <cellStyle name="Normal 2 2 4 2 3 5 3" xfId="18912" xr:uid="{00000000-0005-0000-0000-0000410C0000}"/>
    <cellStyle name="Normal 2 2 4 2 3 6" xfId="7648" xr:uid="{00000000-0005-0000-0000-0000420C0000}"/>
    <cellStyle name="Normal 2 2 4 2 3 6 2" xfId="15726" xr:uid="{00000000-0005-0000-0000-0000420C0000}"/>
    <cellStyle name="Normal 2 2 4 2 3 7" xfId="12208" xr:uid="{00000000-0005-0000-0000-0000430C0000}"/>
    <cellStyle name="Normal 2 2 4 2 3 7 2" xfId="20282" xr:uid="{00000000-0005-0000-0000-0000430C0000}"/>
    <cellStyle name="Normal 2 2 4 2 3 8" xfId="13600" xr:uid="{00000000-0005-0000-0000-0000440C0000}"/>
    <cellStyle name="Normal 2 2 4 2 3 8 2" xfId="21597" xr:uid="{00000000-0005-0000-0000-0000440C0000}"/>
    <cellStyle name="Normal 2 2 4 2 3 9" xfId="6038" xr:uid="{00000000-0005-0000-0000-0000330C0000}"/>
    <cellStyle name="Normal 2 2 4 2 4" xfId="1413" xr:uid="{00000000-0005-0000-0000-000008080000}"/>
    <cellStyle name="Normal 2 2 4 2 4 2" xfId="3062" xr:uid="{00000000-0005-0000-0000-000009080000}"/>
    <cellStyle name="Normal 2 2 4 2 4 2 2" xfId="13027" xr:uid="{00000000-0005-0000-0000-0000470C0000}"/>
    <cellStyle name="Normal 2 2 4 2 4 2 2 2" xfId="21065" xr:uid="{00000000-0005-0000-0000-0000470C0000}"/>
    <cellStyle name="Normal 2 2 4 2 4 2 3" xfId="9521" xr:uid="{00000000-0005-0000-0000-0000460C0000}"/>
    <cellStyle name="Normal 2 2 4 2 4 2 4" xfId="17599" xr:uid="{00000000-0005-0000-0000-0000460C0000}"/>
    <cellStyle name="Normal 2 2 4 2 4 3" xfId="4725" xr:uid="{00000000-0005-0000-0000-00000A080000}"/>
    <cellStyle name="Normal 2 2 4 2 4 3 2" xfId="11112" xr:uid="{00000000-0005-0000-0000-0000480C0000}"/>
    <cellStyle name="Normal 2 2 4 2 4 3 3" xfId="19190" xr:uid="{00000000-0005-0000-0000-0000480C0000}"/>
    <cellStyle name="Normal 2 2 4 2 4 4" xfId="7926" xr:uid="{00000000-0005-0000-0000-0000490C0000}"/>
    <cellStyle name="Normal 2 2 4 2 4 4 2" xfId="16004" xr:uid="{00000000-0005-0000-0000-0000490C0000}"/>
    <cellStyle name="Normal 2 2 4 2 4 5" xfId="12485" xr:uid="{00000000-0005-0000-0000-00004A0C0000}"/>
    <cellStyle name="Normal 2 2 4 2 4 5 2" xfId="20554" xr:uid="{00000000-0005-0000-0000-00004A0C0000}"/>
    <cellStyle name="Normal 2 2 4 2 4 6" xfId="6316" xr:uid="{00000000-0005-0000-0000-0000450C0000}"/>
    <cellStyle name="Normal 2 2 4 2 4 7" xfId="14396" xr:uid="{00000000-0005-0000-0000-0000450C0000}"/>
    <cellStyle name="Normal 2 2 4 2 5" xfId="1939" xr:uid="{00000000-0005-0000-0000-00000B080000}"/>
    <cellStyle name="Normal 2 2 4 2 5 2" xfId="3589" xr:uid="{00000000-0005-0000-0000-00000C080000}"/>
    <cellStyle name="Normal 2 2 4 2 5 2 2" xfId="10048" xr:uid="{00000000-0005-0000-0000-00004C0C0000}"/>
    <cellStyle name="Normal 2 2 4 2 5 2 3" xfId="18126" xr:uid="{00000000-0005-0000-0000-00004C0C0000}"/>
    <cellStyle name="Normal 2 2 4 2 5 3" xfId="5252" xr:uid="{00000000-0005-0000-0000-00000D080000}"/>
    <cellStyle name="Normal 2 2 4 2 5 3 2" xfId="11639" xr:uid="{00000000-0005-0000-0000-00004D0C0000}"/>
    <cellStyle name="Normal 2 2 4 2 5 3 3" xfId="19717" xr:uid="{00000000-0005-0000-0000-00004D0C0000}"/>
    <cellStyle name="Normal 2 2 4 2 5 4" xfId="8453" xr:uid="{00000000-0005-0000-0000-00004E0C0000}"/>
    <cellStyle name="Normal 2 2 4 2 5 4 2" xfId="16531" xr:uid="{00000000-0005-0000-0000-00004E0C0000}"/>
    <cellStyle name="Normal 2 2 4 2 5 5" xfId="13028" xr:uid="{00000000-0005-0000-0000-00004F0C0000}"/>
    <cellStyle name="Normal 2 2 4 2 5 5 2" xfId="21066" xr:uid="{00000000-0005-0000-0000-00004F0C0000}"/>
    <cellStyle name="Normal 2 2 4 2 5 6" xfId="6843" xr:uid="{00000000-0005-0000-0000-00004B0C0000}"/>
    <cellStyle name="Normal 2 2 4 2 5 7" xfId="14923" xr:uid="{00000000-0005-0000-0000-00004B0C0000}"/>
    <cellStyle name="Normal 2 2 4 2 6" xfId="2501" xr:uid="{00000000-0005-0000-0000-00000E080000}"/>
    <cellStyle name="Normal 2 2 4 2 6 2" xfId="12718" xr:uid="{00000000-0005-0000-0000-0000510C0000}"/>
    <cellStyle name="Normal 2 2 4 2 6 2 2" xfId="20782" xr:uid="{00000000-0005-0000-0000-0000510C0000}"/>
    <cellStyle name="Normal 2 2 4 2 6 3" xfId="9014" xr:uid="{00000000-0005-0000-0000-0000500C0000}"/>
    <cellStyle name="Normal 2 2 4 2 6 4" xfId="17092" xr:uid="{00000000-0005-0000-0000-0000500C0000}"/>
    <cellStyle name="Normal 2 2 4 2 7" xfId="4198" xr:uid="{00000000-0005-0000-0000-00000F080000}"/>
    <cellStyle name="Normal 2 2 4 2 7 2" xfId="10585" xr:uid="{00000000-0005-0000-0000-0000520C0000}"/>
    <cellStyle name="Normal 2 2 4 2 7 3" xfId="18663" xr:uid="{00000000-0005-0000-0000-0000520C0000}"/>
    <cellStyle name="Normal 2 2 4 2 8" xfId="7399" xr:uid="{00000000-0005-0000-0000-0000530C0000}"/>
    <cellStyle name="Normal 2 2 4 2 8 2" xfId="15477" xr:uid="{00000000-0005-0000-0000-0000530C0000}"/>
    <cellStyle name="Normal 2 2 4 2 9" xfId="12206" xr:uid="{00000000-0005-0000-0000-0000540C0000}"/>
    <cellStyle name="Normal 2 2 4 2 9 2" xfId="20280" xr:uid="{00000000-0005-0000-0000-0000540C0000}"/>
    <cellStyle name="Normal 2 2 4 20" xfId="13868" xr:uid="{00000000-0005-0000-0000-0000F10B0000}"/>
    <cellStyle name="Normal 2 2 4 3" xfId="470" xr:uid="{00000000-0005-0000-0000-0000D6010000}"/>
    <cellStyle name="Normal 2 2 4 3 10" xfId="13601" xr:uid="{00000000-0005-0000-0000-0000560C0000}"/>
    <cellStyle name="Normal 2 2 4 3 10 2" xfId="21598" xr:uid="{00000000-0005-0000-0000-0000560C0000}"/>
    <cellStyle name="Normal 2 2 4 3 11" xfId="5790" xr:uid="{00000000-0005-0000-0000-0000550C0000}"/>
    <cellStyle name="Normal 2 2 4 3 12" xfId="13870" xr:uid="{00000000-0005-0000-0000-0000550C0000}"/>
    <cellStyle name="Normal 2 2 4 3 2" xfId="471" xr:uid="{00000000-0005-0000-0000-0000D7010000}"/>
    <cellStyle name="Normal 2 2 4 3 2 10" xfId="5967" xr:uid="{00000000-0005-0000-0000-0000570C0000}"/>
    <cellStyle name="Normal 2 2 4 3 2 11" xfId="14047" xr:uid="{00000000-0005-0000-0000-0000570C0000}"/>
    <cellStyle name="Normal 2 2 4 3 2 2" xfId="1154" xr:uid="{00000000-0005-0000-0000-000012080000}"/>
    <cellStyle name="Normal 2 2 4 3 2 2 2" xfId="1812" xr:uid="{00000000-0005-0000-0000-000013080000}"/>
    <cellStyle name="Normal 2 2 4 3 2 2 2 2" xfId="3462" xr:uid="{00000000-0005-0000-0000-000014080000}"/>
    <cellStyle name="Normal 2 2 4 3 2 2 2 2 2" xfId="9921" xr:uid="{00000000-0005-0000-0000-00005A0C0000}"/>
    <cellStyle name="Normal 2 2 4 3 2 2 2 2 3" xfId="17999" xr:uid="{00000000-0005-0000-0000-00005A0C0000}"/>
    <cellStyle name="Normal 2 2 4 3 2 2 2 3" xfId="5125" xr:uid="{00000000-0005-0000-0000-000015080000}"/>
    <cellStyle name="Normal 2 2 4 3 2 2 2 3 2" xfId="11512" xr:uid="{00000000-0005-0000-0000-00005B0C0000}"/>
    <cellStyle name="Normal 2 2 4 3 2 2 2 3 3" xfId="19590" xr:uid="{00000000-0005-0000-0000-00005B0C0000}"/>
    <cellStyle name="Normal 2 2 4 3 2 2 2 4" xfId="8326" xr:uid="{00000000-0005-0000-0000-00005C0C0000}"/>
    <cellStyle name="Normal 2 2 4 3 2 2 2 4 2" xfId="16404" xr:uid="{00000000-0005-0000-0000-00005C0C0000}"/>
    <cellStyle name="Normal 2 2 4 3 2 2 2 5" xfId="13030" xr:uid="{00000000-0005-0000-0000-00005D0C0000}"/>
    <cellStyle name="Normal 2 2 4 3 2 2 2 5 2" xfId="21068" xr:uid="{00000000-0005-0000-0000-00005D0C0000}"/>
    <cellStyle name="Normal 2 2 4 3 2 2 2 6" xfId="6716" xr:uid="{00000000-0005-0000-0000-0000590C0000}"/>
    <cellStyle name="Normal 2 2 4 3 2 2 2 7" xfId="14796" xr:uid="{00000000-0005-0000-0000-0000590C0000}"/>
    <cellStyle name="Normal 2 2 4 3 2 2 3" xfId="2339" xr:uid="{00000000-0005-0000-0000-000016080000}"/>
    <cellStyle name="Normal 2 2 4 3 2 2 3 2" xfId="3989" xr:uid="{00000000-0005-0000-0000-000017080000}"/>
    <cellStyle name="Normal 2 2 4 3 2 2 3 2 2" xfId="10448" xr:uid="{00000000-0005-0000-0000-00005F0C0000}"/>
    <cellStyle name="Normal 2 2 4 3 2 2 3 2 3" xfId="18526" xr:uid="{00000000-0005-0000-0000-00005F0C0000}"/>
    <cellStyle name="Normal 2 2 4 3 2 2 3 3" xfId="5652" xr:uid="{00000000-0005-0000-0000-000018080000}"/>
    <cellStyle name="Normal 2 2 4 3 2 2 3 3 2" xfId="12039" xr:uid="{00000000-0005-0000-0000-0000600C0000}"/>
    <cellStyle name="Normal 2 2 4 3 2 2 3 3 3" xfId="20117" xr:uid="{00000000-0005-0000-0000-0000600C0000}"/>
    <cellStyle name="Normal 2 2 4 3 2 2 3 4" xfId="8853" xr:uid="{00000000-0005-0000-0000-0000610C0000}"/>
    <cellStyle name="Normal 2 2 4 3 2 2 3 4 2" xfId="16931" xr:uid="{00000000-0005-0000-0000-0000610C0000}"/>
    <cellStyle name="Normal 2 2 4 3 2 2 3 5" xfId="7243" xr:uid="{00000000-0005-0000-0000-00005E0C0000}"/>
    <cellStyle name="Normal 2 2 4 3 2 2 3 6" xfId="15323" xr:uid="{00000000-0005-0000-0000-00005E0C0000}"/>
    <cellStyle name="Normal 2 2 4 3 2 2 4" xfId="2905" xr:uid="{00000000-0005-0000-0000-000019080000}"/>
    <cellStyle name="Normal 2 2 4 3 2 2 4 2" xfId="9394" xr:uid="{00000000-0005-0000-0000-0000620C0000}"/>
    <cellStyle name="Normal 2 2 4 3 2 2 4 3" xfId="17472" xr:uid="{00000000-0005-0000-0000-0000620C0000}"/>
    <cellStyle name="Normal 2 2 4 3 2 2 5" xfId="4598" xr:uid="{00000000-0005-0000-0000-00001A080000}"/>
    <cellStyle name="Normal 2 2 4 3 2 2 5 2" xfId="10985" xr:uid="{00000000-0005-0000-0000-0000630C0000}"/>
    <cellStyle name="Normal 2 2 4 3 2 2 5 3" xfId="19063" xr:uid="{00000000-0005-0000-0000-0000630C0000}"/>
    <cellStyle name="Normal 2 2 4 3 2 2 6" xfId="7799" xr:uid="{00000000-0005-0000-0000-0000640C0000}"/>
    <cellStyle name="Normal 2 2 4 3 2 2 6 2" xfId="15877" xr:uid="{00000000-0005-0000-0000-0000640C0000}"/>
    <cellStyle name="Normal 2 2 4 3 2 2 7" xfId="12490" xr:uid="{00000000-0005-0000-0000-0000650C0000}"/>
    <cellStyle name="Normal 2 2 4 3 2 2 7 2" xfId="20559" xr:uid="{00000000-0005-0000-0000-0000650C0000}"/>
    <cellStyle name="Normal 2 2 4 3 2 2 8" xfId="6189" xr:uid="{00000000-0005-0000-0000-0000580C0000}"/>
    <cellStyle name="Normal 2 2 4 3 2 2 9" xfId="14269" xr:uid="{00000000-0005-0000-0000-0000580C0000}"/>
    <cellStyle name="Normal 2 2 4 3 2 3" xfId="1591" xr:uid="{00000000-0005-0000-0000-00001B080000}"/>
    <cellStyle name="Normal 2 2 4 3 2 3 2" xfId="3240" xr:uid="{00000000-0005-0000-0000-00001C080000}"/>
    <cellStyle name="Normal 2 2 4 3 2 3 2 2" xfId="9699" xr:uid="{00000000-0005-0000-0000-0000670C0000}"/>
    <cellStyle name="Normal 2 2 4 3 2 3 2 3" xfId="17777" xr:uid="{00000000-0005-0000-0000-0000670C0000}"/>
    <cellStyle name="Normal 2 2 4 3 2 3 3" xfId="4903" xr:uid="{00000000-0005-0000-0000-00001D080000}"/>
    <cellStyle name="Normal 2 2 4 3 2 3 3 2" xfId="11290" xr:uid="{00000000-0005-0000-0000-0000680C0000}"/>
    <cellStyle name="Normal 2 2 4 3 2 3 3 3" xfId="19368" xr:uid="{00000000-0005-0000-0000-0000680C0000}"/>
    <cellStyle name="Normal 2 2 4 3 2 3 4" xfId="8104" xr:uid="{00000000-0005-0000-0000-0000690C0000}"/>
    <cellStyle name="Normal 2 2 4 3 2 3 4 2" xfId="16182" xr:uid="{00000000-0005-0000-0000-0000690C0000}"/>
    <cellStyle name="Normal 2 2 4 3 2 3 5" xfId="13031" xr:uid="{00000000-0005-0000-0000-00006A0C0000}"/>
    <cellStyle name="Normal 2 2 4 3 2 3 5 2" xfId="21069" xr:uid="{00000000-0005-0000-0000-00006A0C0000}"/>
    <cellStyle name="Normal 2 2 4 3 2 3 6" xfId="6494" xr:uid="{00000000-0005-0000-0000-0000660C0000}"/>
    <cellStyle name="Normal 2 2 4 3 2 3 7" xfId="14574" xr:uid="{00000000-0005-0000-0000-0000660C0000}"/>
    <cellStyle name="Normal 2 2 4 3 2 4" xfId="2117" xr:uid="{00000000-0005-0000-0000-00001E080000}"/>
    <cellStyle name="Normal 2 2 4 3 2 4 2" xfId="3767" xr:uid="{00000000-0005-0000-0000-00001F080000}"/>
    <cellStyle name="Normal 2 2 4 3 2 4 2 2" xfId="10226" xr:uid="{00000000-0005-0000-0000-00006C0C0000}"/>
    <cellStyle name="Normal 2 2 4 3 2 4 2 3" xfId="18304" xr:uid="{00000000-0005-0000-0000-00006C0C0000}"/>
    <cellStyle name="Normal 2 2 4 3 2 4 3" xfId="5430" xr:uid="{00000000-0005-0000-0000-000020080000}"/>
    <cellStyle name="Normal 2 2 4 3 2 4 3 2" xfId="11817" xr:uid="{00000000-0005-0000-0000-00006D0C0000}"/>
    <cellStyle name="Normal 2 2 4 3 2 4 3 3" xfId="19895" xr:uid="{00000000-0005-0000-0000-00006D0C0000}"/>
    <cellStyle name="Normal 2 2 4 3 2 4 4" xfId="8631" xr:uid="{00000000-0005-0000-0000-00006E0C0000}"/>
    <cellStyle name="Normal 2 2 4 3 2 4 4 2" xfId="16709" xr:uid="{00000000-0005-0000-0000-00006E0C0000}"/>
    <cellStyle name="Normal 2 2 4 3 2 4 5" xfId="13029" xr:uid="{00000000-0005-0000-0000-00006F0C0000}"/>
    <cellStyle name="Normal 2 2 4 3 2 4 5 2" xfId="21067" xr:uid="{00000000-0005-0000-0000-00006F0C0000}"/>
    <cellStyle name="Normal 2 2 4 3 2 4 6" xfId="7021" xr:uid="{00000000-0005-0000-0000-00006B0C0000}"/>
    <cellStyle name="Normal 2 2 4 3 2 4 7" xfId="15101" xr:uid="{00000000-0005-0000-0000-00006B0C0000}"/>
    <cellStyle name="Normal 2 2 4 3 2 5" xfId="2505" xr:uid="{00000000-0005-0000-0000-000021080000}"/>
    <cellStyle name="Normal 2 2 4 3 2 5 2" xfId="9018" xr:uid="{00000000-0005-0000-0000-0000700C0000}"/>
    <cellStyle name="Normal 2 2 4 3 2 5 3" xfId="17096" xr:uid="{00000000-0005-0000-0000-0000700C0000}"/>
    <cellStyle name="Normal 2 2 4 3 2 6" xfId="4376" xr:uid="{00000000-0005-0000-0000-000022080000}"/>
    <cellStyle name="Normal 2 2 4 3 2 6 2" xfId="10763" xr:uid="{00000000-0005-0000-0000-0000710C0000}"/>
    <cellStyle name="Normal 2 2 4 3 2 6 3" xfId="18841" xr:uid="{00000000-0005-0000-0000-0000710C0000}"/>
    <cellStyle name="Normal 2 2 4 3 2 7" xfId="7577" xr:uid="{00000000-0005-0000-0000-0000720C0000}"/>
    <cellStyle name="Normal 2 2 4 3 2 7 2" xfId="15655" xr:uid="{00000000-0005-0000-0000-0000720C0000}"/>
    <cellStyle name="Normal 2 2 4 3 2 8" xfId="12210" xr:uid="{00000000-0005-0000-0000-0000730C0000}"/>
    <cellStyle name="Normal 2 2 4 3 2 8 2" xfId="20284" xr:uid="{00000000-0005-0000-0000-0000730C0000}"/>
    <cellStyle name="Normal 2 2 4 3 2 9" xfId="13602" xr:uid="{00000000-0005-0000-0000-0000740C0000}"/>
    <cellStyle name="Normal 2 2 4 3 2 9 2" xfId="21599" xr:uid="{00000000-0005-0000-0000-0000740C0000}"/>
    <cellStyle name="Normal 2 2 4 3 3" xfId="1014" xr:uid="{00000000-0005-0000-0000-000023080000}"/>
    <cellStyle name="Normal 2 2 4 3 3 2" xfId="1662" xr:uid="{00000000-0005-0000-0000-000024080000}"/>
    <cellStyle name="Normal 2 2 4 3 3 2 2" xfId="3312" xr:uid="{00000000-0005-0000-0000-000025080000}"/>
    <cellStyle name="Normal 2 2 4 3 3 2 2 2" xfId="13033" xr:uid="{00000000-0005-0000-0000-0000780C0000}"/>
    <cellStyle name="Normal 2 2 4 3 3 2 2 2 2" xfId="21071" xr:uid="{00000000-0005-0000-0000-0000780C0000}"/>
    <cellStyle name="Normal 2 2 4 3 3 2 2 3" xfId="9771" xr:uid="{00000000-0005-0000-0000-0000770C0000}"/>
    <cellStyle name="Normal 2 2 4 3 3 2 2 4" xfId="17849" xr:uid="{00000000-0005-0000-0000-0000770C0000}"/>
    <cellStyle name="Normal 2 2 4 3 3 2 3" xfId="4975" xr:uid="{00000000-0005-0000-0000-000026080000}"/>
    <cellStyle name="Normal 2 2 4 3 3 2 3 2" xfId="11362" xr:uid="{00000000-0005-0000-0000-0000790C0000}"/>
    <cellStyle name="Normal 2 2 4 3 3 2 3 3" xfId="19440" xr:uid="{00000000-0005-0000-0000-0000790C0000}"/>
    <cellStyle name="Normal 2 2 4 3 3 2 4" xfId="8176" xr:uid="{00000000-0005-0000-0000-00007A0C0000}"/>
    <cellStyle name="Normal 2 2 4 3 3 2 4 2" xfId="16254" xr:uid="{00000000-0005-0000-0000-00007A0C0000}"/>
    <cellStyle name="Normal 2 2 4 3 3 2 5" xfId="12491" xr:uid="{00000000-0005-0000-0000-00007B0C0000}"/>
    <cellStyle name="Normal 2 2 4 3 3 2 5 2" xfId="20560" xr:uid="{00000000-0005-0000-0000-00007B0C0000}"/>
    <cellStyle name="Normal 2 2 4 3 3 2 6" xfId="6566" xr:uid="{00000000-0005-0000-0000-0000760C0000}"/>
    <cellStyle name="Normal 2 2 4 3 3 2 7" xfId="14646" xr:uid="{00000000-0005-0000-0000-0000760C0000}"/>
    <cellStyle name="Normal 2 2 4 3 3 3" xfId="2189" xr:uid="{00000000-0005-0000-0000-000027080000}"/>
    <cellStyle name="Normal 2 2 4 3 3 3 2" xfId="3839" xr:uid="{00000000-0005-0000-0000-000028080000}"/>
    <cellStyle name="Normal 2 2 4 3 3 3 2 2" xfId="10298" xr:uid="{00000000-0005-0000-0000-00007D0C0000}"/>
    <cellStyle name="Normal 2 2 4 3 3 3 2 3" xfId="18376" xr:uid="{00000000-0005-0000-0000-00007D0C0000}"/>
    <cellStyle name="Normal 2 2 4 3 3 3 3" xfId="5502" xr:uid="{00000000-0005-0000-0000-000029080000}"/>
    <cellStyle name="Normal 2 2 4 3 3 3 3 2" xfId="11889" xr:uid="{00000000-0005-0000-0000-00007E0C0000}"/>
    <cellStyle name="Normal 2 2 4 3 3 3 3 3" xfId="19967" xr:uid="{00000000-0005-0000-0000-00007E0C0000}"/>
    <cellStyle name="Normal 2 2 4 3 3 3 4" xfId="8703" xr:uid="{00000000-0005-0000-0000-00007F0C0000}"/>
    <cellStyle name="Normal 2 2 4 3 3 3 4 2" xfId="16781" xr:uid="{00000000-0005-0000-0000-00007F0C0000}"/>
    <cellStyle name="Normal 2 2 4 3 3 3 5" xfId="13034" xr:uid="{00000000-0005-0000-0000-0000800C0000}"/>
    <cellStyle name="Normal 2 2 4 3 3 3 5 2" xfId="21072" xr:uid="{00000000-0005-0000-0000-0000800C0000}"/>
    <cellStyle name="Normal 2 2 4 3 3 3 6" xfId="7093" xr:uid="{00000000-0005-0000-0000-00007C0C0000}"/>
    <cellStyle name="Normal 2 2 4 3 3 3 7" xfId="15173" xr:uid="{00000000-0005-0000-0000-00007C0C0000}"/>
    <cellStyle name="Normal 2 2 4 3 3 4" xfId="2779" xr:uid="{00000000-0005-0000-0000-00002A080000}"/>
    <cellStyle name="Normal 2 2 4 3 3 4 2" xfId="13032" xr:uid="{00000000-0005-0000-0000-0000820C0000}"/>
    <cellStyle name="Normal 2 2 4 3 3 4 2 2" xfId="21070" xr:uid="{00000000-0005-0000-0000-0000820C0000}"/>
    <cellStyle name="Normal 2 2 4 3 3 4 3" xfId="9268" xr:uid="{00000000-0005-0000-0000-0000810C0000}"/>
    <cellStyle name="Normal 2 2 4 3 3 4 4" xfId="17346" xr:uid="{00000000-0005-0000-0000-0000810C0000}"/>
    <cellStyle name="Normal 2 2 4 3 3 5" xfId="4448" xr:uid="{00000000-0005-0000-0000-00002B080000}"/>
    <cellStyle name="Normal 2 2 4 3 3 5 2" xfId="10835" xr:uid="{00000000-0005-0000-0000-0000830C0000}"/>
    <cellStyle name="Normal 2 2 4 3 3 5 3" xfId="18913" xr:uid="{00000000-0005-0000-0000-0000830C0000}"/>
    <cellStyle name="Normal 2 2 4 3 3 6" xfId="7649" xr:uid="{00000000-0005-0000-0000-0000840C0000}"/>
    <cellStyle name="Normal 2 2 4 3 3 6 2" xfId="15727" xr:uid="{00000000-0005-0000-0000-0000840C0000}"/>
    <cellStyle name="Normal 2 2 4 3 3 7" xfId="12400" xr:uid="{00000000-0005-0000-0000-0000850C0000}"/>
    <cellStyle name="Normal 2 2 4 3 3 7 2" xfId="20471" xr:uid="{00000000-0005-0000-0000-0000850C0000}"/>
    <cellStyle name="Normal 2 2 4 3 3 8" xfId="6039" xr:uid="{00000000-0005-0000-0000-0000750C0000}"/>
    <cellStyle name="Normal 2 2 4 3 3 9" xfId="14119" xr:uid="{00000000-0005-0000-0000-0000750C0000}"/>
    <cellStyle name="Normal 2 2 4 3 4" xfId="1414" xr:uid="{00000000-0005-0000-0000-00002C080000}"/>
    <cellStyle name="Normal 2 2 4 3 4 2" xfId="3063" xr:uid="{00000000-0005-0000-0000-00002D080000}"/>
    <cellStyle name="Normal 2 2 4 3 4 2 2" xfId="13035" xr:uid="{00000000-0005-0000-0000-0000880C0000}"/>
    <cellStyle name="Normal 2 2 4 3 4 2 2 2" xfId="21073" xr:uid="{00000000-0005-0000-0000-0000880C0000}"/>
    <cellStyle name="Normal 2 2 4 3 4 2 3" xfId="9522" xr:uid="{00000000-0005-0000-0000-0000870C0000}"/>
    <cellStyle name="Normal 2 2 4 3 4 2 4" xfId="17600" xr:uid="{00000000-0005-0000-0000-0000870C0000}"/>
    <cellStyle name="Normal 2 2 4 3 4 3" xfId="4726" xr:uid="{00000000-0005-0000-0000-00002E080000}"/>
    <cellStyle name="Normal 2 2 4 3 4 3 2" xfId="11113" xr:uid="{00000000-0005-0000-0000-0000890C0000}"/>
    <cellStyle name="Normal 2 2 4 3 4 3 3" xfId="19191" xr:uid="{00000000-0005-0000-0000-0000890C0000}"/>
    <cellStyle name="Normal 2 2 4 3 4 4" xfId="7927" xr:uid="{00000000-0005-0000-0000-00008A0C0000}"/>
    <cellStyle name="Normal 2 2 4 3 4 4 2" xfId="16005" xr:uid="{00000000-0005-0000-0000-00008A0C0000}"/>
    <cellStyle name="Normal 2 2 4 3 4 5" xfId="12489" xr:uid="{00000000-0005-0000-0000-00008B0C0000}"/>
    <cellStyle name="Normal 2 2 4 3 4 5 2" xfId="20558" xr:uid="{00000000-0005-0000-0000-00008B0C0000}"/>
    <cellStyle name="Normal 2 2 4 3 4 6" xfId="6317" xr:uid="{00000000-0005-0000-0000-0000860C0000}"/>
    <cellStyle name="Normal 2 2 4 3 4 7" xfId="14397" xr:uid="{00000000-0005-0000-0000-0000860C0000}"/>
    <cellStyle name="Normal 2 2 4 3 5" xfId="1940" xr:uid="{00000000-0005-0000-0000-00002F080000}"/>
    <cellStyle name="Normal 2 2 4 3 5 2" xfId="3590" xr:uid="{00000000-0005-0000-0000-000030080000}"/>
    <cellStyle name="Normal 2 2 4 3 5 2 2" xfId="10049" xr:uid="{00000000-0005-0000-0000-00008D0C0000}"/>
    <cellStyle name="Normal 2 2 4 3 5 2 3" xfId="18127" xr:uid="{00000000-0005-0000-0000-00008D0C0000}"/>
    <cellStyle name="Normal 2 2 4 3 5 3" xfId="5253" xr:uid="{00000000-0005-0000-0000-000031080000}"/>
    <cellStyle name="Normal 2 2 4 3 5 3 2" xfId="11640" xr:uid="{00000000-0005-0000-0000-00008E0C0000}"/>
    <cellStyle name="Normal 2 2 4 3 5 3 3" xfId="19718" xr:uid="{00000000-0005-0000-0000-00008E0C0000}"/>
    <cellStyle name="Normal 2 2 4 3 5 4" xfId="8454" xr:uid="{00000000-0005-0000-0000-00008F0C0000}"/>
    <cellStyle name="Normal 2 2 4 3 5 4 2" xfId="16532" xr:uid="{00000000-0005-0000-0000-00008F0C0000}"/>
    <cellStyle name="Normal 2 2 4 3 5 5" xfId="13036" xr:uid="{00000000-0005-0000-0000-0000900C0000}"/>
    <cellStyle name="Normal 2 2 4 3 5 5 2" xfId="21074" xr:uid="{00000000-0005-0000-0000-0000900C0000}"/>
    <cellStyle name="Normal 2 2 4 3 5 6" xfId="6844" xr:uid="{00000000-0005-0000-0000-00008C0C0000}"/>
    <cellStyle name="Normal 2 2 4 3 5 7" xfId="14924" xr:uid="{00000000-0005-0000-0000-00008C0C0000}"/>
    <cellStyle name="Normal 2 2 4 3 6" xfId="2504" xr:uid="{00000000-0005-0000-0000-000032080000}"/>
    <cellStyle name="Normal 2 2 4 3 6 2" xfId="12719" xr:uid="{00000000-0005-0000-0000-0000920C0000}"/>
    <cellStyle name="Normal 2 2 4 3 6 2 2" xfId="20783" xr:uid="{00000000-0005-0000-0000-0000920C0000}"/>
    <cellStyle name="Normal 2 2 4 3 6 3" xfId="9017" xr:uid="{00000000-0005-0000-0000-0000910C0000}"/>
    <cellStyle name="Normal 2 2 4 3 6 4" xfId="17095" xr:uid="{00000000-0005-0000-0000-0000910C0000}"/>
    <cellStyle name="Normal 2 2 4 3 7" xfId="4199" xr:uid="{00000000-0005-0000-0000-000033080000}"/>
    <cellStyle name="Normal 2 2 4 3 7 2" xfId="10586" xr:uid="{00000000-0005-0000-0000-0000930C0000}"/>
    <cellStyle name="Normal 2 2 4 3 7 3" xfId="18664" xr:uid="{00000000-0005-0000-0000-0000930C0000}"/>
    <cellStyle name="Normal 2 2 4 3 8" xfId="7400" xr:uid="{00000000-0005-0000-0000-0000940C0000}"/>
    <cellStyle name="Normal 2 2 4 3 8 2" xfId="15478" xr:uid="{00000000-0005-0000-0000-0000940C0000}"/>
    <cellStyle name="Normal 2 2 4 3 9" xfId="12209" xr:uid="{00000000-0005-0000-0000-0000950C0000}"/>
    <cellStyle name="Normal 2 2 4 3 9 2" xfId="20283" xr:uid="{00000000-0005-0000-0000-0000950C0000}"/>
    <cellStyle name="Normal 2 2 4 4" xfId="472" xr:uid="{00000000-0005-0000-0000-0000D8010000}"/>
    <cellStyle name="Normal 2 2 4 4 10" xfId="13603" xr:uid="{00000000-0005-0000-0000-0000970C0000}"/>
    <cellStyle name="Normal 2 2 4 4 10 2" xfId="21600" xr:uid="{00000000-0005-0000-0000-0000970C0000}"/>
    <cellStyle name="Normal 2 2 4 4 11" xfId="5791" xr:uid="{00000000-0005-0000-0000-0000960C0000}"/>
    <cellStyle name="Normal 2 2 4 4 12" xfId="13871" xr:uid="{00000000-0005-0000-0000-0000960C0000}"/>
    <cellStyle name="Normal 2 2 4 4 2" xfId="473" xr:uid="{00000000-0005-0000-0000-0000D9010000}"/>
    <cellStyle name="Normal 2 2 4 4 2 10" xfId="5947" xr:uid="{00000000-0005-0000-0000-0000980C0000}"/>
    <cellStyle name="Normal 2 2 4 4 2 11" xfId="14027" xr:uid="{00000000-0005-0000-0000-0000980C0000}"/>
    <cellStyle name="Normal 2 2 4 4 2 2" xfId="1155" xr:uid="{00000000-0005-0000-0000-000036080000}"/>
    <cellStyle name="Normal 2 2 4 4 2 2 2" xfId="1813" xr:uid="{00000000-0005-0000-0000-000037080000}"/>
    <cellStyle name="Normal 2 2 4 4 2 2 2 2" xfId="3463" xr:uid="{00000000-0005-0000-0000-000038080000}"/>
    <cellStyle name="Normal 2 2 4 4 2 2 2 2 2" xfId="9922" xr:uid="{00000000-0005-0000-0000-00009B0C0000}"/>
    <cellStyle name="Normal 2 2 4 4 2 2 2 2 3" xfId="18000" xr:uid="{00000000-0005-0000-0000-00009B0C0000}"/>
    <cellStyle name="Normal 2 2 4 4 2 2 2 3" xfId="5126" xr:uid="{00000000-0005-0000-0000-000039080000}"/>
    <cellStyle name="Normal 2 2 4 4 2 2 2 3 2" xfId="11513" xr:uid="{00000000-0005-0000-0000-00009C0C0000}"/>
    <cellStyle name="Normal 2 2 4 4 2 2 2 3 3" xfId="19591" xr:uid="{00000000-0005-0000-0000-00009C0C0000}"/>
    <cellStyle name="Normal 2 2 4 4 2 2 2 4" xfId="8327" xr:uid="{00000000-0005-0000-0000-00009D0C0000}"/>
    <cellStyle name="Normal 2 2 4 4 2 2 2 4 2" xfId="16405" xr:uid="{00000000-0005-0000-0000-00009D0C0000}"/>
    <cellStyle name="Normal 2 2 4 4 2 2 2 5" xfId="13038" xr:uid="{00000000-0005-0000-0000-00009E0C0000}"/>
    <cellStyle name="Normal 2 2 4 4 2 2 2 5 2" xfId="21076" xr:uid="{00000000-0005-0000-0000-00009E0C0000}"/>
    <cellStyle name="Normal 2 2 4 4 2 2 2 6" xfId="6717" xr:uid="{00000000-0005-0000-0000-00009A0C0000}"/>
    <cellStyle name="Normal 2 2 4 4 2 2 2 7" xfId="14797" xr:uid="{00000000-0005-0000-0000-00009A0C0000}"/>
    <cellStyle name="Normal 2 2 4 4 2 2 3" xfId="2340" xr:uid="{00000000-0005-0000-0000-00003A080000}"/>
    <cellStyle name="Normal 2 2 4 4 2 2 3 2" xfId="3990" xr:uid="{00000000-0005-0000-0000-00003B080000}"/>
    <cellStyle name="Normal 2 2 4 4 2 2 3 2 2" xfId="10449" xr:uid="{00000000-0005-0000-0000-0000A00C0000}"/>
    <cellStyle name="Normal 2 2 4 4 2 2 3 2 3" xfId="18527" xr:uid="{00000000-0005-0000-0000-0000A00C0000}"/>
    <cellStyle name="Normal 2 2 4 4 2 2 3 3" xfId="5653" xr:uid="{00000000-0005-0000-0000-00003C080000}"/>
    <cellStyle name="Normal 2 2 4 4 2 2 3 3 2" xfId="12040" xr:uid="{00000000-0005-0000-0000-0000A10C0000}"/>
    <cellStyle name="Normal 2 2 4 4 2 2 3 3 3" xfId="20118" xr:uid="{00000000-0005-0000-0000-0000A10C0000}"/>
    <cellStyle name="Normal 2 2 4 4 2 2 3 4" xfId="8854" xr:uid="{00000000-0005-0000-0000-0000A20C0000}"/>
    <cellStyle name="Normal 2 2 4 4 2 2 3 4 2" xfId="16932" xr:uid="{00000000-0005-0000-0000-0000A20C0000}"/>
    <cellStyle name="Normal 2 2 4 4 2 2 3 5" xfId="7244" xr:uid="{00000000-0005-0000-0000-00009F0C0000}"/>
    <cellStyle name="Normal 2 2 4 4 2 2 3 6" xfId="15324" xr:uid="{00000000-0005-0000-0000-00009F0C0000}"/>
    <cellStyle name="Normal 2 2 4 4 2 2 4" xfId="2906" xr:uid="{00000000-0005-0000-0000-00003D080000}"/>
    <cellStyle name="Normal 2 2 4 4 2 2 4 2" xfId="9395" xr:uid="{00000000-0005-0000-0000-0000A30C0000}"/>
    <cellStyle name="Normal 2 2 4 4 2 2 4 3" xfId="17473" xr:uid="{00000000-0005-0000-0000-0000A30C0000}"/>
    <cellStyle name="Normal 2 2 4 4 2 2 5" xfId="4599" xr:uid="{00000000-0005-0000-0000-00003E080000}"/>
    <cellStyle name="Normal 2 2 4 4 2 2 5 2" xfId="10986" xr:uid="{00000000-0005-0000-0000-0000A40C0000}"/>
    <cellStyle name="Normal 2 2 4 4 2 2 5 3" xfId="19064" xr:uid="{00000000-0005-0000-0000-0000A40C0000}"/>
    <cellStyle name="Normal 2 2 4 4 2 2 6" xfId="7800" xr:uid="{00000000-0005-0000-0000-0000A50C0000}"/>
    <cellStyle name="Normal 2 2 4 4 2 2 6 2" xfId="15878" xr:uid="{00000000-0005-0000-0000-0000A50C0000}"/>
    <cellStyle name="Normal 2 2 4 4 2 2 7" xfId="12493" xr:uid="{00000000-0005-0000-0000-0000A60C0000}"/>
    <cellStyle name="Normal 2 2 4 4 2 2 7 2" xfId="20562" xr:uid="{00000000-0005-0000-0000-0000A60C0000}"/>
    <cellStyle name="Normal 2 2 4 4 2 2 8" xfId="6190" xr:uid="{00000000-0005-0000-0000-0000990C0000}"/>
    <cellStyle name="Normal 2 2 4 4 2 2 9" xfId="14270" xr:uid="{00000000-0005-0000-0000-0000990C0000}"/>
    <cellStyle name="Normal 2 2 4 4 2 3" xfId="1571" xr:uid="{00000000-0005-0000-0000-00003F080000}"/>
    <cellStyle name="Normal 2 2 4 4 2 3 2" xfId="3220" xr:uid="{00000000-0005-0000-0000-000040080000}"/>
    <cellStyle name="Normal 2 2 4 4 2 3 2 2" xfId="9679" xr:uid="{00000000-0005-0000-0000-0000A80C0000}"/>
    <cellStyle name="Normal 2 2 4 4 2 3 2 3" xfId="17757" xr:uid="{00000000-0005-0000-0000-0000A80C0000}"/>
    <cellStyle name="Normal 2 2 4 4 2 3 3" xfId="4883" xr:uid="{00000000-0005-0000-0000-000041080000}"/>
    <cellStyle name="Normal 2 2 4 4 2 3 3 2" xfId="11270" xr:uid="{00000000-0005-0000-0000-0000A90C0000}"/>
    <cellStyle name="Normal 2 2 4 4 2 3 3 3" xfId="19348" xr:uid="{00000000-0005-0000-0000-0000A90C0000}"/>
    <cellStyle name="Normal 2 2 4 4 2 3 4" xfId="8084" xr:uid="{00000000-0005-0000-0000-0000AA0C0000}"/>
    <cellStyle name="Normal 2 2 4 4 2 3 4 2" xfId="16162" xr:uid="{00000000-0005-0000-0000-0000AA0C0000}"/>
    <cellStyle name="Normal 2 2 4 4 2 3 5" xfId="13039" xr:uid="{00000000-0005-0000-0000-0000AB0C0000}"/>
    <cellStyle name="Normal 2 2 4 4 2 3 5 2" xfId="21077" xr:uid="{00000000-0005-0000-0000-0000AB0C0000}"/>
    <cellStyle name="Normal 2 2 4 4 2 3 6" xfId="6474" xr:uid="{00000000-0005-0000-0000-0000A70C0000}"/>
    <cellStyle name="Normal 2 2 4 4 2 3 7" xfId="14554" xr:uid="{00000000-0005-0000-0000-0000A70C0000}"/>
    <cellStyle name="Normal 2 2 4 4 2 4" xfId="2097" xr:uid="{00000000-0005-0000-0000-000042080000}"/>
    <cellStyle name="Normal 2 2 4 4 2 4 2" xfId="3747" xr:uid="{00000000-0005-0000-0000-000043080000}"/>
    <cellStyle name="Normal 2 2 4 4 2 4 2 2" xfId="10206" xr:uid="{00000000-0005-0000-0000-0000AD0C0000}"/>
    <cellStyle name="Normal 2 2 4 4 2 4 2 3" xfId="18284" xr:uid="{00000000-0005-0000-0000-0000AD0C0000}"/>
    <cellStyle name="Normal 2 2 4 4 2 4 3" xfId="5410" xr:uid="{00000000-0005-0000-0000-000044080000}"/>
    <cellStyle name="Normal 2 2 4 4 2 4 3 2" xfId="11797" xr:uid="{00000000-0005-0000-0000-0000AE0C0000}"/>
    <cellStyle name="Normal 2 2 4 4 2 4 3 3" xfId="19875" xr:uid="{00000000-0005-0000-0000-0000AE0C0000}"/>
    <cellStyle name="Normal 2 2 4 4 2 4 4" xfId="8611" xr:uid="{00000000-0005-0000-0000-0000AF0C0000}"/>
    <cellStyle name="Normal 2 2 4 4 2 4 4 2" xfId="16689" xr:uid="{00000000-0005-0000-0000-0000AF0C0000}"/>
    <cellStyle name="Normal 2 2 4 4 2 4 5" xfId="13037" xr:uid="{00000000-0005-0000-0000-0000B00C0000}"/>
    <cellStyle name="Normal 2 2 4 4 2 4 5 2" xfId="21075" xr:uid="{00000000-0005-0000-0000-0000B00C0000}"/>
    <cellStyle name="Normal 2 2 4 4 2 4 6" xfId="7001" xr:uid="{00000000-0005-0000-0000-0000AC0C0000}"/>
    <cellStyle name="Normal 2 2 4 4 2 4 7" xfId="15081" xr:uid="{00000000-0005-0000-0000-0000AC0C0000}"/>
    <cellStyle name="Normal 2 2 4 4 2 5" xfId="2507" xr:uid="{00000000-0005-0000-0000-000045080000}"/>
    <cellStyle name="Normal 2 2 4 4 2 5 2" xfId="9020" xr:uid="{00000000-0005-0000-0000-0000B10C0000}"/>
    <cellStyle name="Normal 2 2 4 4 2 5 3" xfId="17098" xr:uid="{00000000-0005-0000-0000-0000B10C0000}"/>
    <cellStyle name="Normal 2 2 4 4 2 6" xfId="4356" xr:uid="{00000000-0005-0000-0000-000046080000}"/>
    <cellStyle name="Normal 2 2 4 4 2 6 2" xfId="10743" xr:uid="{00000000-0005-0000-0000-0000B20C0000}"/>
    <cellStyle name="Normal 2 2 4 4 2 6 3" xfId="18821" xr:uid="{00000000-0005-0000-0000-0000B20C0000}"/>
    <cellStyle name="Normal 2 2 4 4 2 7" xfId="7557" xr:uid="{00000000-0005-0000-0000-0000B30C0000}"/>
    <cellStyle name="Normal 2 2 4 4 2 7 2" xfId="15635" xr:uid="{00000000-0005-0000-0000-0000B30C0000}"/>
    <cellStyle name="Normal 2 2 4 4 2 8" xfId="12212" xr:uid="{00000000-0005-0000-0000-0000B40C0000}"/>
    <cellStyle name="Normal 2 2 4 4 2 8 2" xfId="20286" xr:uid="{00000000-0005-0000-0000-0000B40C0000}"/>
    <cellStyle name="Normal 2 2 4 4 2 9" xfId="13604" xr:uid="{00000000-0005-0000-0000-0000B50C0000}"/>
    <cellStyle name="Normal 2 2 4 4 2 9 2" xfId="21601" xr:uid="{00000000-0005-0000-0000-0000B50C0000}"/>
    <cellStyle name="Normal 2 2 4 4 3" xfId="1015" xr:uid="{00000000-0005-0000-0000-000047080000}"/>
    <cellStyle name="Normal 2 2 4 4 3 2" xfId="1663" xr:uid="{00000000-0005-0000-0000-000048080000}"/>
    <cellStyle name="Normal 2 2 4 4 3 2 2" xfId="3313" xr:uid="{00000000-0005-0000-0000-000049080000}"/>
    <cellStyle name="Normal 2 2 4 4 3 2 2 2" xfId="9772" xr:uid="{00000000-0005-0000-0000-0000B80C0000}"/>
    <cellStyle name="Normal 2 2 4 4 3 2 2 3" xfId="17850" xr:uid="{00000000-0005-0000-0000-0000B80C0000}"/>
    <cellStyle name="Normal 2 2 4 4 3 2 3" xfId="4976" xr:uid="{00000000-0005-0000-0000-00004A080000}"/>
    <cellStyle name="Normal 2 2 4 4 3 2 3 2" xfId="11363" xr:uid="{00000000-0005-0000-0000-0000B90C0000}"/>
    <cellStyle name="Normal 2 2 4 4 3 2 3 3" xfId="19441" xr:uid="{00000000-0005-0000-0000-0000B90C0000}"/>
    <cellStyle name="Normal 2 2 4 4 3 2 4" xfId="8177" xr:uid="{00000000-0005-0000-0000-0000BA0C0000}"/>
    <cellStyle name="Normal 2 2 4 4 3 2 4 2" xfId="16255" xr:uid="{00000000-0005-0000-0000-0000BA0C0000}"/>
    <cellStyle name="Normal 2 2 4 4 3 2 5" xfId="13040" xr:uid="{00000000-0005-0000-0000-0000BB0C0000}"/>
    <cellStyle name="Normal 2 2 4 4 3 2 5 2" xfId="21078" xr:uid="{00000000-0005-0000-0000-0000BB0C0000}"/>
    <cellStyle name="Normal 2 2 4 4 3 2 6" xfId="6567" xr:uid="{00000000-0005-0000-0000-0000B70C0000}"/>
    <cellStyle name="Normal 2 2 4 4 3 2 7" xfId="14647" xr:uid="{00000000-0005-0000-0000-0000B70C0000}"/>
    <cellStyle name="Normal 2 2 4 4 3 3" xfId="2190" xr:uid="{00000000-0005-0000-0000-00004B080000}"/>
    <cellStyle name="Normal 2 2 4 4 3 3 2" xfId="3840" xr:uid="{00000000-0005-0000-0000-00004C080000}"/>
    <cellStyle name="Normal 2 2 4 4 3 3 2 2" xfId="10299" xr:uid="{00000000-0005-0000-0000-0000BD0C0000}"/>
    <cellStyle name="Normal 2 2 4 4 3 3 2 3" xfId="18377" xr:uid="{00000000-0005-0000-0000-0000BD0C0000}"/>
    <cellStyle name="Normal 2 2 4 4 3 3 3" xfId="5503" xr:uid="{00000000-0005-0000-0000-00004D080000}"/>
    <cellStyle name="Normal 2 2 4 4 3 3 3 2" xfId="11890" xr:uid="{00000000-0005-0000-0000-0000BE0C0000}"/>
    <cellStyle name="Normal 2 2 4 4 3 3 3 3" xfId="19968" xr:uid="{00000000-0005-0000-0000-0000BE0C0000}"/>
    <cellStyle name="Normal 2 2 4 4 3 3 4" xfId="8704" xr:uid="{00000000-0005-0000-0000-0000BF0C0000}"/>
    <cellStyle name="Normal 2 2 4 4 3 3 4 2" xfId="16782" xr:uid="{00000000-0005-0000-0000-0000BF0C0000}"/>
    <cellStyle name="Normal 2 2 4 4 3 3 5" xfId="7094" xr:uid="{00000000-0005-0000-0000-0000BC0C0000}"/>
    <cellStyle name="Normal 2 2 4 4 3 3 6" xfId="15174" xr:uid="{00000000-0005-0000-0000-0000BC0C0000}"/>
    <cellStyle name="Normal 2 2 4 4 3 4" xfId="2780" xr:uid="{00000000-0005-0000-0000-00004E080000}"/>
    <cellStyle name="Normal 2 2 4 4 3 4 2" xfId="9269" xr:uid="{00000000-0005-0000-0000-0000C00C0000}"/>
    <cellStyle name="Normal 2 2 4 4 3 4 3" xfId="17347" xr:uid="{00000000-0005-0000-0000-0000C00C0000}"/>
    <cellStyle name="Normal 2 2 4 4 3 5" xfId="4449" xr:uid="{00000000-0005-0000-0000-00004F080000}"/>
    <cellStyle name="Normal 2 2 4 4 3 5 2" xfId="10836" xr:uid="{00000000-0005-0000-0000-0000C10C0000}"/>
    <cellStyle name="Normal 2 2 4 4 3 5 3" xfId="18914" xr:uid="{00000000-0005-0000-0000-0000C10C0000}"/>
    <cellStyle name="Normal 2 2 4 4 3 6" xfId="7650" xr:uid="{00000000-0005-0000-0000-0000C20C0000}"/>
    <cellStyle name="Normal 2 2 4 4 3 6 2" xfId="15728" xr:uid="{00000000-0005-0000-0000-0000C20C0000}"/>
    <cellStyle name="Normal 2 2 4 4 3 7" xfId="12492" xr:uid="{00000000-0005-0000-0000-0000C30C0000}"/>
    <cellStyle name="Normal 2 2 4 4 3 7 2" xfId="20561" xr:uid="{00000000-0005-0000-0000-0000C30C0000}"/>
    <cellStyle name="Normal 2 2 4 4 3 8" xfId="6040" xr:uid="{00000000-0005-0000-0000-0000B60C0000}"/>
    <cellStyle name="Normal 2 2 4 4 3 9" xfId="14120" xr:uid="{00000000-0005-0000-0000-0000B60C0000}"/>
    <cellStyle name="Normal 2 2 4 4 4" xfId="1415" xr:uid="{00000000-0005-0000-0000-000050080000}"/>
    <cellStyle name="Normal 2 2 4 4 4 2" xfId="3064" xr:uid="{00000000-0005-0000-0000-000051080000}"/>
    <cellStyle name="Normal 2 2 4 4 4 2 2" xfId="9523" xr:uid="{00000000-0005-0000-0000-0000C50C0000}"/>
    <cellStyle name="Normal 2 2 4 4 4 2 3" xfId="17601" xr:uid="{00000000-0005-0000-0000-0000C50C0000}"/>
    <cellStyle name="Normal 2 2 4 4 4 3" xfId="4727" xr:uid="{00000000-0005-0000-0000-000052080000}"/>
    <cellStyle name="Normal 2 2 4 4 4 3 2" xfId="11114" xr:uid="{00000000-0005-0000-0000-0000C60C0000}"/>
    <cellStyle name="Normal 2 2 4 4 4 3 3" xfId="19192" xr:uid="{00000000-0005-0000-0000-0000C60C0000}"/>
    <cellStyle name="Normal 2 2 4 4 4 4" xfId="7928" xr:uid="{00000000-0005-0000-0000-0000C70C0000}"/>
    <cellStyle name="Normal 2 2 4 4 4 4 2" xfId="16006" xr:uid="{00000000-0005-0000-0000-0000C70C0000}"/>
    <cellStyle name="Normal 2 2 4 4 4 5" xfId="13041" xr:uid="{00000000-0005-0000-0000-0000C80C0000}"/>
    <cellStyle name="Normal 2 2 4 4 4 5 2" xfId="21079" xr:uid="{00000000-0005-0000-0000-0000C80C0000}"/>
    <cellStyle name="Normal 2 2 4 4 4 6" xfId="6318" xr:uid="{00000000-0005-0000-0000-0000C40C0000}"/>
    <cellStyle name="Normal 2 2 4 4 4 7" xfId="14398" xr:uid="{00000000-0005-0000-0000-0000C40C0000}"/>
    <cellStyle name="Normal 2 2 4 4 5" xfId="1941" xr:uid="{00000000-0005-0000-0000-000053080000}"/>
    <cellStyle name="Normal 2 2 4 4 5 2" xfId="3591" xr:uid="{00000000-0005-0000-0000-000054080000}"/>
    <cellStyle name="Normal 2 2 4 4 5 2 2" xfId="10050" xr:uid="{00000000-0005-0000-0000-0000CA0C0000}"/>
    <cellStyle name="Normal 2 2 4 4 5 2 3" xfId="18128" xr:uid="{00000000-0005-0000-0000-0000CA0C0000}"/>
    <cellStyle name="Normal 2 2 4 4 5 3" xfId="5254" xr:uid="{00000000-0005-0000-0000-000055080000}"/>
    <cellStyle name="Normal 2 2 4 4 5 3 2" xfId="11641" xr:uid="{00000000-0005-0000-0000-0000CB0C0000}"/>
    <cellStyle name="Normal 2 2 4 4 5 3 3" xfId="19719" xr:uid="{00000000-0005-0000-0000-0000CB0C0000}"/>
    <cellStyle name="Normal 2 2 4 4 5 4" xfId="8455" xr:uid="{00000000-0005-0000-0000-0000CC0C0000}"/>
    <cellStyle name="Normal 2 2 4 4 5 4 2" xfId="16533" xr:uid="{00000000-0005-0000-0000-0000CC0C0000}"/>
    <cellStyle name="Normal 2 2 4 4 5 5" xfId="12720" xr:uid="{00000000-0005-0000-0000-0000CD0C0000}"/>
    <cellStyle name="Normal 2 2 4 4 5 5 2" xfId="20784" xr:uid="{00000000-0005-0000-0000-0000CD0C0000}"/>
    <cellStyle name="Normal 2 2 4 4 5 6" xfId="6845" xr:uid="{00000000-0005-0000-0000-0000C90C0000}"/>
    <cellStyle name="Normal 2 2 4 4 5 7" xfId="14925" xr:uid="{00000000-0005-0000-0000-0000C90C0000}"/>
    <cellStyle name="Normal 2 2 4 4 6" xfId="2506" xr:uid="{00000000-0005-0000-0000-000056080000}"/>
    <cellStyle name="Normal 2 2 4 4 6 2" xfId="9019" xr:uid="{00000000-0005-0000-0000-0000CE0C0000}"/>
    <cellStyle name="Normal 2 2 4 4 6 3" xfId="17097" xr:uid="{00000000-0005-0000-0000-0000CE0C0000}"/>
    <cellStyle name="Normal 2 2 4 4 7" xfId="4200" xr:uid="{00000000-0005-0000-0000-000057080000}"/>
    <cellStyle name="Normal 2 2 4 4 7 2" xfId="10587" xr:uid="{00000000-0005-0000-0000-0000CF0C0000}"/>
    <cellStyle name="Normal 2 2 4 4 7 3" xfId="18665" xr:uid="{00000000-0005-0000-0000-0000CF0C0000}"/>
    <cellStyle name="Normal 2 2 4 4 8" xfId="7401" xr:uid="{00000000-0005-0000-0000-0000D00C0000}"/>
    <cellStyle name="Normal 2 2 4 4 8 2" xfId="15479" xr:uid="{00000000-0005-0000-0000-0000D00C0000}"/>
    <cellStyle name="Normal 2 2 4 4 9" xfId="12211" xr:uid="{00000000-0005-0000-0000-0000D10C0000}"/>
    <cellStyle name="Normal 2 2 4 4 9 2" xfId="20285" xr:uid="{00000000-0005-0000-0000-0000D10C0000}"/>
    <cellStyle name="Normal 2 2 4 5" xfId="474" xr:uid="{00000000-0005-0000-0000-0000DA010000}"/>
    <cellStyle name="Normal 2 2 4 5 10" xfId="13605" xr:uid="{00000000-0005-0000-0000-0000D30C0000}"/>
    <cellStyle name="Normal 2 2 4 5 10 2" xfId="21602" xr:uid="{00000000-0005-0000-0000-0000D30C0000}"/>
    <cellStyle name="Normal 2 2 4 5 11" xfId="5792" xr:uid="{00000000-0005-0000-0000-0000D20C0000}"/>
    <cellStyle name="Normal 2 2 4 5 12" xfId="13872" xr:uid="{00000000-0005-0000-0000-0000D20C0000}"/>
    <cellStyle name="Normal 2 2 4 5 2" xfId="970" xr:uid="{00000000-0005-0000-0000-000059080000}"/>
    <cellStyle name="Normal 2 2 4 5 2 10" xfId="14009" xr:uid="{00000000-0005-0000-0000-0000D40C0000}"/>
    <cellStyle name="Normal 2 2 4 5 2 2" xfId="1156" xr:uid="{00000000-0005-0000-0000-00005A080000}"/>
    <cellStyle name="Normal 2 2 4 5 2 2 2" xfId="1814" xr:uid="{00000000-0005-0000-0000-00005B080000}"/>
    <cellStyle name="Normal 2 2 4 5 2 2 2 2" xfId="3464" xr:uid="{00000000-0005-0000-0000-00005C080000}"/>
    <cellStyle name="Normal 2 2 4 5 2 2 2 2 2" xfId="9923" xr:uid="{00000000-0005-0000-0000-0000D70C0000}"/>
    <cellStyle name="Normal 2 2 4 5 2 2 2 2 3" xfId="18001" xr:uid="{00000000-0005-0000-0000-0000D70C0000}"/>
    <cellStyle name="Normal 2 2 4 5 2 2 2 3" xfId="5127" xr:uid="{00000000-0005-0000-0000-00005D080000}"/>
    <cellStyle name="Normal 2 2 4 5 2 2 2 3 2" xfId="11514" xr:uid="{00000000-0005-0000-0000-0000D80C0000}"/>
    <cellStyle name="Normal 2 2 4 5 2 2 2 3 3" xfId="19592" xr:uid="{00000000-0005-0000-0000-0000D80C0000}"/>
    <cellStyle name="Normal 2 2 4 5 2 2 2 4" xfId="8328" xr:uid="{00000000-0005-0000-0000-0000D90C0000}"/>
    <cellStyle name="Normal 2 2 4 5 2 2 2 4 2" xfId="16406" xr:uid="{00000000-0005-0000-0000-0000D90C0000}"/>
    <cellStyle name="Normal 2 2 4 5 2 2 2 5" xfId="6718" xr:uid="{00000000-0005-0000-0000-0000D60C0000}"/>
    <cellStyle name="Normal 2 2 4 5 2 2 2 6" xfId="14798" xr:uid="{00000000-0005-0000-0000-0000D60C0000}"/>
    <cellStyle name="Normal 2 2 4 5 2 2 3" xfId="2341" xr:uid="{00000000-0005-0000-0000-00005E080000}"/>
    <cellStyle name="Normal 2 2 4 5 2 2 3 2" xfId="3991" xr:uid="{00000000-0005-0000-0000-00005F080000}"/>
    <cellStyle name="Normal 2 2 4 5 2 2 3 2 2" xfId="10450" xr:uid="{00000000-0005-0000-0000-0000DB0C0000}"/>
    <cellStyle name="Normal 2 2 4 5 2 2 3 2 3" xfId="18528" xr:uid="{00000000-0005-0000-0000-0000DB0C0000}"/>
    <cellStyle name="Normal 2 2 4 5 2 2 3 3" xfId="5654" xr:uid="{00000000-0005-0000-0000-000060080000}"/>
    <cellStyle name="Normal 2 2 4 5 2 2 3 3 2" xfId="12041" xr:uid="{00000000-0005-0000-0000-0000DC0C0000}"/>
    <cellStyle name="Normal 2 2 4 5 2 2 3 3 3" xfId="20119" xr:uid="{00000000-0005-0000-0000-0000DC0C0000}"/>
    <cellStyle name="Normal 2 2 4 5 2 2 3 4" xfId="8855" xr:uid="{00000000-0005-0000-0000-0000DD0C0000}"/>
    <cellStyle name="Normal 2 2 4 5 2 2 3 4 2" xfId="16933" xr:uid="{00000000-0005-0000-0000-0000DD0C0000}"/>
    <cellStyle name="Normal 2 2 4 5 2 2 3 5" xfId="7245" xr:uid="{00000000-0005-0000-0000-0000DA0C0000}"/>
    <cellStyle name="Normal 2 2 4 5 2 2 3 6" xfId="15325" xr:uid="{00000000-0005-0000-0000-0000DA0C0000}"/>
    <cellStyle name="Normal 2 2 4 5 2 2 4" xfId="2907" xr:uid="{00000000-0005-0000-0000-000061080000}"/>
    <cellStyle name="Normal 2 2 4 5 2 2 4 2" xfId="9396" xr:uid="{00000000-0005-0000-0000-0000DE0C0000}"/>
    <cellStyle name="Normal 2 2 4 5 2 2 4 3" xfId="17474" xr:uid="{00000000-0005-0000-0000-0000DE0C0000}"/>
    <cellStyle name="Normal 2 2 4 5 2 2 5" xfId="4600" xr:uid="{00000000-0005-0000-0000-000062080000}"/>
    <cellStyle name="Normal 2 2 4 5 2 2 5 2" xfId="10987" xr:uid="{00000000-0005-0000-0000-0000DF0C0000}"/>
    <cellStyle name="Normal 2 2 4 5 2 2 5 3" xfId="19065" xr:uid="{00000000-0005-0000-0000-0000DF0C0000}"/>
    <cellStyle name="Normal 2 2 4 5 2 2 6" xfId="7801" xr:uid="{00000000-0005-0000-0000-0000E00C0000}"/>
    <cellStyle name="Normal 2 2 4 5 2 2 6 2" xfId="15879" xr:uid="{00000000-0005-0000-0000-0000E00C0000}"/>
    <cellStyle name="Normal 2 2 4 5 2 2 7" xfId="13042" xr:uid="{00000000-0005-0000-0000-0000E10C0000}"/>
    <cellStyle name="Normal 2 2 4 5 2 2 7 2" xfId="21080" xr:uid="{00000000-0005-0000-0000-0000E10C0000}"/>
    <cellStyle name="Normal 2 2 4 5 2 2 8" xfId="6191" xr:uid="{00000000-0005-0000-0000-0000D50C0000}"/>
    <cellStyle name="Normal 2 2 4 5 2 2 9" xfId="14271" xr:uid="{00000000-0005-0000-0000-0000D50C0000}"/>
    <cellStyle name="Normal 2 2 4 5 2 3" xfId="1553" xr:uid="{00000000-0005-0000-0000-000063080000}"/>
    <cellStyle name="Normal 2 2 4 5 2 3 2" xfId="3202" xr:uid="{00000000-0005-0000-0000-000064080000}"/>
    <cellStyle name="Normal 2 2 4 5 2 3 2 2" xfId="9661" xr:uid="{00000000-0005-0000-0000-0000E30C0000}"/>
    <cellStyle name="Normal 2 2 4 5 2 3 2 3" xfId="17739" xr:uid="{00000000-0005-0000-0000-0000E30C0000}"/>
    <cellStyle name="Normal 2 2 4 5 2 3 3" xfId="4865" xr:uid="{00000000-0005-0000-0000-000065080000}"/>
    <cellStyle name="Normal 2 2 4 5 2 3 3 2" xfId="11252" xr:uid="{00000000-0005-0000-0000-0000E40C0000}"/>
    <cellStyle name="Normal 2 2 4 5 2 3 3 3" xfId="19330" xr:uid="{00000000-0005-0000-0000-0000E40C0000}"/>
    <cellStyle name="Normal 2 2 4 5 2 3 4" xfId="8066" xr:uid="{00000000-0005-0000-0000-0000E50C0000}"/>
    <cellStyle name="Normal 2 2 4 5 2 3 4 2" xfId="16144" xr:uid="{00000000-0005-0000-0000-0000E50C0000}"/>
    <cellStyle name="Normal 2 2 4 5 2 3 5" xfId="6456" xr:uid="{00000000-0005-0000-0000-0000E20C0000}"/>
    <cellStyle name="Normal 2 2 4 5 2 3 6" xfId="14536" xr:uid="{00000000-0005-0000-0000-0000E20C0000}"/>
    <cellStyle name="Normal 2 2 4 5 2 4" xfId="2079" xr:uid="{00000000-0005-0000-0000-000066080000}"/>
    <cellStyle name="Normal 2 2 4 5 2 4 2" xfId="3729" xr:uid="{00000000-0005-0000-0000-000067080000}"/>
    <cellStyle name="Normal 2 2 4 5 2 4 2 2" xfId="10188" xr:uid="{00000000-0005-0000-0000-0000E70C0000}"/>
    <cellStyle name="Normal 2 2 4 5 2 4 2 3" xfId="18266" xr:uid="{00000000-0005-0000-0000-0000E70C0000}"/>
    <cellStyle name="Normal 2 2 4 5 2 4 3" xfId="5392" xr:uid="{00000000-0005-0000-0000-000068080000}"/>
    <cellStyle name="Normal 2 2 4 5 2 4 3 2" xfId="11779" xr:uid="{00000000-0005-0000-0000-0000E80C0000}"/>
    <cellStyle name="Normal 2 2 4 5 2 4 3 3" xfId="19857" xr:uid="{00000000-0005-0000-0000-0000E80C0000}"/>
    <cellStyle name="Normal 2 2 4 5 2 4 4" xfId="8593" xr:uid="{00000000-0005-0000-0000-0000E90C0000}"/>
    <cellStyle name="Normal 2 2 4 5 2 4 4 2" xfId="16671" xr:uid="{00000000-0005-0000-0000-0000E90C0000}"/>
    <cellStyle name="Normal 2 2 4 5 2 4 5" xfId="6983" xr:uid="{00000000-0005-0000-0000-0000E60C0000}"/>
    <cellStyle name="Normal 2 2 4 5 2 4 6" xfId="15063" xr:uid="{00000000-0005-0000-0000-0000E60C0000}"/>
    <cellStyle name="Normal 2 2 4 5 2 5" xfId="2735" xr:uid="{00000000-0005-0000-0000-000069080000}"/>
    <cellStyle name="Normal 2 2 4 5 2 5 2" xfId="9224" xr:uid="{00000000-0005-0000-0000-0000EA0C0000}"/>
    <cellStyle name="Normal 2 2 4 5 2 5 3" xfId="17302" xr:uid="{00000000-0005-0000-0000-0000EA0C0000}"/>
    <cellStyle name="Normal 2 2 4 5 2 6" xfId="4338" xr:uid="{00000000-0005-0000-0000-00006A080000}"/>
    <cellStyle name="Normal 2 2 4 5 2 6 2" xfId="10725" xr:uid="{00000000-0005-0000-0000-0000EB0C0000}"/>
    <cellStyle name="Normal 2 2 4 5 2 6 3" xfId="18803" xr:uid="{00000000-0005-0000-0000-0000EB0C0000}"/>
    <cellStyle name="Normal 2 2 4 5 2 7" xfId="7539" xr:uid="{00000000-0005-0000-0000-0000EC0C0000}"/>
    <cellStyle name="Normal 2 2 4 5 2 7 2" xfId="15617" xr:uid="{00000000-0005-0000-0000-0000EC0C0000}"/>
    <cellStyle name="Normal 2 2 4 5 2 8" xfId="12494" xr:uid="{00000000-0005-0000-0000-0000ED0C0000}"/>
    <cellStyle name="Normal 2 2 4 5 2 8 2" xfId="20563" xr:uid="{00000000-0005-0000-0000-0000ED0C0000}"/>
    <cellStyle name="Normal 2 2 4 5 2 9" xfId="5929" xr:uid="{00000000-0005-0000-0000-0000D40C0000}"/>
    <cellStyle name="Normal 2 2 4 5 3" xfId="1016" xr:uid="{00000000-0005-0000-0000-00006B080000}"/>
    <cellStyle name="Normal 2 2 4 5 3 2" xfId="1664" xr:uid="{00000000-0005-0000-0000-00006C080000}"/>
    <cellStyle name="Normal 2 2 4 5 3 2 2" xfId="3314" xr:uid="{00000000-0005-0000-0000-00006D080000}"/>
    <cellStyle name="Normal 2 2 4 5 3 2 2 2" xfId="9773" xr:uid="{00000000-0005-0000-0000-0000F00C0000}"/>
    <cellStyle name="Normal 2 2 4 5 3 2 2 3" xfId="17851" xr:uid="{00000000-0005-0000-0000-0000F00C0000}"/>
    <cellStyle name="Normal 2 2 4 5 3 2 3" xfId="4977" xr:uid="{00000000-0005-0000-0000-00006E080000}"/>
    <cellStyle name="Normal 2 2 4 5 3 2 3 2" xfId="11364" xr:uid="{00000000-0005-0000-0000-0000F10C0000}"/>
    <cellStyle name="Normal 2 2 4 5 3 2 3 3" xfId="19442" xr:uid="{00000000-0005-0000-0000-0000F10C0000}"/>
    <cellStyle name="Normal 2 2 4 5 3 2 4" xfId="8178" xr:uid="{00000000-0005-0000-0000-0000F20C0000}"/>
    <cellStyle name="Normal 2 2 4 5 3 2 4 2" xfId="16256" xr:uid="{00000000-0005-0000-0000-0000F20C0000}"/>
    <cellStyle name="Normal 2 2 4 5 3 2 5" xfId="6568" xr:uid="{00000000-0005-0000-0000-0000EF0C0000}"/>
    <cellStyle name="Normal 2 2 4 5 3 2 6" xfId="14648" xr:uid="{00000000-0005-0000-0000-0000EF0C0000}"/>
    <cellStyle name="Normal 2 2 4 5 3 3" xfId="2191" xr:uid="{00000000-0005-0000-0000-00006F080000}"/>
    <cellStyle name="Normal 2 2 4 5 3 3 2" xfId="3841" xr:uid="{00000000-0005-0000-0000-000070080000}"/>
    <cellStyle name="Normal 2 2 4 5 3 3 2 2" xfId="10300" xr:uid="{00000000-0005-0000-0000-0000F40C0000}"/>
    <cellStyle name="Normal 2 2 4 5 3 3 2 3" xfId="18378" xr:uid="{00000000-0005-0000-0000-0000F40C0000}"/>
    <cellStyle name="Normal 2 2 4 5 3 3 3" xfId="5504" xr:uid="{00000000-0005-0000-0000-000071080000}"/>
    <cellStyle name="Normal 2 2 4 5 3 3 3 2" xfId="11891" xr:uid="{00000000-0005-0000-0000-0000F50C0000}"/>
    <cellStyle name="Normal 2 2 4 5 3 3 3 3" xfId="19969" xr:uid="{00000000-0005-0000-0000-0000F50C0000}"/>
    <cellStyle name="Normal 2 2 4 5 3 3 4" xfId="8705" xr:uid="{00000000-0005-0000-0000-0000F60C0000}"/>
    <cellStyle name="Normal 2 2 4 5 3 3 4 2" xfId="16783" xr:uid="{00000000-0005-0000-0000-0000F60C0000}"/>
    <cellStyle name="Normal 2 2 4 5 3 3 5" xfId="7095" xr:uid="{00000000-0005-0000-0000-0000F30C0000}"/>
    <cellStyle name="Normal 2 2 4 5 3 3 6" xfId="15175" xr:uid="{00000000-0005-0000-0000-0000F30C0000}"/>
    <cellStyle name="Normal 2 2 4 5 3 4" xfId="2781" xr:uid="{00000000-0005-0000-0000-000072080000}"/>
    <cellStyle name="Normal 2 2 4 5 3 4 2" xfId="9270" xr:uid="{00000000-0005-0000-0000-0000F70C0000}"/>
    <cellStyle name="Normal 2 2 4 5 3 4 3" xfId="17348" xr:uid="{00000000-0005-0000-0000-0000F70C0000}"/>
    <cellStyle name="Normal 2 2 4 5 3 5" xfId="4450" xr:uid="{00000000-0005-0000-0000-000073080000}"/>
    <cellStyle name="Normal 2 2 4 5 3 5 2" xfId="10837" xr:uid="{00000000-0005-0000-0000-0000F80C0000}"/>
    <cellStyle name="Normal 2 2 4 5 3 5 3" xfId="18915" xr:uid="{00000000-0005-0000-0000-0000F80C0000}"/>
    <cellStyle name="Normal 2 2 4 5 3 6" xfId="7651" xr:uid="{00000000-0005-0000-0000-0000F90C0000}"/>
    <cellStyle name="Normal 2 2 4 5 3 6 2" xfId="15729" xr:uid="{00000000-0005-0000-0000-0000F90C0000}"/>
    <cellStyle name="Normal 2 2 4 5 3 7" xfId="13043" xr:uid="{00000000-0005-0000-0000-0000FA0C0000}"/>
    <cellStyle name="Normal 2 2 4 5 3 7 2" xfId="21081" xr:uid="{00000000-0005-0000-0000-0000FA0C0000}"/>
    <cellStyle name="Normal 2 2 4 5 3 8" xfId="6041" xr:uid="{00000000-0005-0000-0000-0000EE0C0000}"/>
    <cellStyle name="Normal 2 2 4 5 3 9" xfId="14121" xr:uid="{00000000-0005-0000-0000-0000EE0C0000}"/>
    <cellStyle name="Normal 2 2 4 5 4" xfId="1416" xr:uid="{00000000-0005-0000-0000-000074080000}"/>
    <cellStyle name="Normal 2 2 4 5 4 2" xfId="3065" xr:uid="{00000000-0005-0000-0000-000075080000}"/>
    <cellStyle name="Normal 2 2 4 5 4 2 2" xfId="9524" xr:uid="{00000000-0005-0000-0000-0000FC0C0000}"/>
    <cellStyle name="Normal 2 2 4 5 4 2 3" xfId="17602" xr:uid="{00000000-0005-0000-0000-0000FC0C0000}"/>
    <cellStyle name="Normal 2 2 4 5 4 3" xfId="4728" xr:uid="{00000000-0005-0000-0000-000076080000}"/>
    <cellStyle name="Normal 2 2 4 5 4 3 2" xfId="11115" xr:uid="{00000000-0005-0000-0000-0000FD0C0000}"/>
    <cellStyle name="Normal 2 2 4 5 4 3 3" xfId="19193" xr:uid="{00000000-0005-0000-0000-0000FD0C0000}"/>
    <cellStyle name="Normal 2 2 4 5 4 4" xfId="7929" xr:uid="{00000000-0005-0000-0000-0000FE0C0000}"/>
    <cellStyle name="Normal 2 2 4 5 4 4 2" xfId="16007" xr:uid="{00000000-0005-0000-0000-0000FE0C0000}"/>
    <cellStyle name="Normal 2 2 4 5 4 5" xfId="12721" xr:uid="{00000000-0005-0000-0000-0000FF0C0000}"/>
    <cellStyle name="Normal 2 2 4 5 4 5 2" xfId="20785" xr:uid="{00000000-0005-0000-0000-0000FF0C0000}"/>
    <cellStyle name="Normal 2 2 4 5 4 6" xfId="6319" xr:uid="{00000000-0005-0000-0000-0000FB0C0000}"/>
    <cellStyle name="Normal 2 2 4 5 4 7" xfId="14399" xr:uid="{00000000-0005-0000-0000-0000FB0C0000}"/>
    <cellStyle name="Normal 2 2 4 5 5" xfId="1942" xr:uid="{00000000-0005-0000-0000-000077080000}"/>
    <cellStyle name="Normal 2 2 4 5 5 2" xfId="3592" xr:uid="{00000000-0005-0000-0000-000078080000}"/>
    <cellStyle name="Normal 2 2 4 5 5 2 2" xfId="10051" xr:uid="{00000000-0005-0000-0000-0000010D0000}"/>
    <cellStyle name="Normal 2 2 4 5 5 2 3" xfId="18129" xr:uid="{00000000-0005-0000-0000-0000010D0000}"/>
    <cellStyle name="Normal 2 2 4 5 5 3" xfId="5255" xr:uid="{00000000-0005-0000-0000-000079080000}"/>
    <cellStyle name="Normal 2 2 4 5 5 3 2" xfId="11642" xr:uid="{00000000-0005-0000-0000-0000020D0000}"/>
    <cellStyle name="Normal 2 2 4 5 5 3 3" xfId="19720" xr:uid="{00000000-0005-0000-0000-0000020D0000}"/>
    <cellStyle name="Normal 2 2 4 5 5 4" xfId="8456" xr:uid="{00000000-0005-0000-0000-0000030D0000}"/>
    <cellStyle name="Normal 2 2 4 5 5 4 2" xfId="16534" xr:uid="{00000000-0005-0000-0000-0000030D0000}"/>
    <cellStyle name="Normal 2 2 4 5 5 5" xfId="6846" xr:uid="{00000000-0005-0000-0000-0000000D0000}"/>
    <cellStyle name="Normal 2 2 4 5 5 6" xfId="14926" xr:uid="{00000000-0005-0000-0000-0000000D0000}"/>
    <cellStyle name="Normal 2 2 4 5 6" xfId="2508" xr:uid="{00000000-0005-0000-0000-00007A080000}"/>
    <cellStyle name="Normal 2 2 4 5 6 2" xfId="9021" xr:uid="{00000000-0005-0000-0000-0000040D0000}"/>
    <cellStyle name="Normal 2 2 4 5 6 3" xfId="17099" xr:uid="{00000000-0005-0000-0000-0000040D0000}"/>
    <cellStyle name="Normal 2 2 4 5 7" xfId="4201" xr:uid="{00000000-0005-0000-0000-00007B080000}"/>
    <cellStyle name="Normal 2 2 4 5 7 2" xfId="10588" xr:uid="{00000000-0005-0000-0000-0000050D0000}"/>
    <cellStyle name="Normal 2 2 4 5 7 3" xfId="18666" xr:uid="{00000000-0005-0000-0000-0000050D0000}"/>
    <cellStyle name="Normal 2 2 4 5 8" xfId="7402" xr:uid="{00000000-0005-0000-0000-0000060D0000}"/>
    <cellStyle name="Normal 2 2 4 5 8 2" xfId="15480" xr:uid="{00000000-0005-0000-0000-0000060D0000}"/>
    <cellStyle name="Normal 2 2 4 5 9" xfId="12213" xr:uid="{00000000-0005-0000-0000-0000070D0000}"/>
    <cellStyle name="Normal 2 2 4 5 9 2" xfId="20287" xr:uid="{00000000-0005-0000-0000-0000070D0000}"/>
    <cellStyle name="Normal 2 2 4 6" xfId="475" xr:uid="{00000000-0005-0000-0000-0000DB010000}"/>
    <cellStyle name="Normal 2 2 4 6 10" xfId="13606" xr:uid="{00000000-0005-0000-0000-0000090D0000}"/>
    <cellStyle name="Normal 2 2 4 6 10 2" xfId="21603" xr:uid="{00000000-0005-0000-0000-0000090D0000}"/>
    <cellStyle name="Normal 2 2 4 6 11" xfId="5793" xr:uid="{00000000-0005-0000-0000-0000080D0000}"/>
    <cellStyle name="Normal 2 2 4 6 12" xfId="13873" xr:uid="{00000000-0005-0000-0000-0000080D0000}"/>
    <cellStyle name="Normal 2 2 4 6 2" xfId="958" xr:uid="{00000000-0005-0000-0000-00007D080000}"/>
    <cellStyle name="Normal 2 2 4 6 2 10" xfId="13991" xr:uid="{00000000-0005-0000-0000-00000A0D0000}"/>
    <cellStyle name="Normal 2 2 4 6 2 2" xfId="1157" xr:uid="{00000000-0005-0000-0000-00007E080000}"/>
    <cellStyle name="Normal 2 2 4 6 2 2 2" xfId="1815" xr:uid="{00000000-0005-0000-0000-00007F080000}"/>
    <cellStyle name="Normal 2 2 4 6 2 2 2 2" xfId="3465" xr:uid="{00000000-0005-0000-0000-000080080000}"/>
    <cellStyle name="Normal 2 2 4 6 2 2 2 2 2" xfId="9924" xr:uid="{00000000-0005-0000-0000-00000D0D0000}"/>
    <cellStyle name="Normal 2 2 4 6 2 2 2 2 3" xfId="18002" xr:uid="{00000000-0005-0000-0000-00000D0D0000}"/>
    <cellStyle name="Normal 2 2 4 6 2 2 2 3" xfId="5128" xr:uid="{00000000-0005-0000-0000-000081080000}"/>
    <cellStyle name="Normal 2 2 4 6 2 2 2 3 2" xfId="11515" xr:uid="{00000000-0005-0000-0000-00000E0D0000}"/>
    <cellStyle name="Normal 2 2 4 6 2 2 2 3 3" xfId="19593" xr:uid="{00000000-0005-0000-0000-00000E0D0000}"/>
    <cellStyle name="Normal 2 2 4 6 2 2 2 4" xfId="8329" xr:uid="{00000000-0005-0000-0000-00000F0D0000}"/>
    <cellStyle name="Normal 2 2 4 6 2 2 2 4 2" xfId="16407" xr:uid="{00000000-0005-0000-0000-00000F0D0000}"/>
    <cellStyle name="Normal 2 2 4 6 2 2 2 5" xfId="6719" xr:uid="{00000000-0005-0000-0000-00000C0D0000}"/>
    <cellStyle name="Normal 2 2 4 6 2 2 2 6" xfId="14799" xr:uid="{00000000-0005-0000-0000-00000C0D0000}"/>
    <cellStyle name="Normal 2 2 4 6 2 2 3" xfId="2342" xr:uid="{00000000-0005-0000-0000-000082080000}"/>
    <cellStyle name="Normal 2 2 4 6 2 2 3 2" xfId="3992" xr:uid="{00000000-0005-0000-0000-000083080000}"/>
    <cellStyle name="Normal 2 2 4 6 2 2 3 2 2" xfId="10451" xr:uid="{00000000-0005-0000-0000-0000110D0000}"/>
    <cellStyle name="Normal 2 2 4 6 2 2 3 2 3" xfId="18529" xr:uid="{00000000-0005-0000-0000-0000110D0000}"/>
    <cellStyle name="Normal 2 2 4 6 2 2 3 3" xfId="5655" xr:uid="{00000000-0005-0000-0000-000084080000}"/>
    <cellStyle name="Normal 2 2 4 6 2 2 3 3 2" xfId="12042" xr:uid="{00000000-0005-0000-0000-0000120D0000}"/>
    <cellStyle name="Normal 2 2 4 6 2 2 3 3 3" xfId="20120" xr:uid="{00000000-0005-0000-0000-0000120D0000}"/>
    <cellStyle name="Normal 2 2 4 6 2 2 3 4" xfId="8856" xr:uid="{00000000-0005-0000-0000-0000130D0000}"/>
    <cellStyle name="Normal 2 2 4 6 2 2 3 4 2" xfId="16934" xr:uid="{00000000-0005-0000-0000-0000130D0000}"/>
    <cellStyle name="Normal 2 2 4 6 2 2 3 5" xfId="7246" xr:uid="{00000000-0005-0000-0000-0000100D0000}"/>
    <cellStyle name="Normal 2 2 4 6 2 2 3 6" xfId="15326" xr:uid="{00000000-0005-0000-0000-0000100D0000}"/>
    <cellStyle name="Normal 2 2 4 6 2 2 4" xfId="2908" xr:uid="{00000000-0005-0000-0000-000085080000}"/>
    <cellStyle name="Normal 2 2 4 6 2 2 4 2" xfId="9397" xr:uid="{00000000-0005-0000-0000-0000140D0000}"/>
    <cellStyle name="Normal 2 2 4 6 2 2 4 3" xfId="17475" xr:uid="{00000000-0005-0000-0000-0000140D0000}"/>
    <cellStyle name="Normal 2 2 4 6 2 2 5" xfId="4601" xr:uid="{00000000-0005-0000-0000-000086080000}"/>
    <cellStyle name="Normal 2 2 4 6 2 2 5 2" xfId="10988" xr:uid="{00000000-0005-0000-0000-0000150D0000}"/>
    <cellStyle name="Normal 2 2 4 6 2 2 5 3" xfId="19066" xr:uid="{00000000-0005-0000-0000-0000150D0000}"/>
    <cellStyle name="Normal 2 2 4 6 2 2 6" xfId="7802" xr:uid="{00000000-0005-0000-0000-0000160D0000}"/>
    <cellStyle name="Normal 2 2 4 6 2 2 6 2" xfId="15880" xr:uid="{00000000-0005-0000-0000-0000160D0000}"/>
    <cellStyle name="Normal 2 2 4 6 2 2 7" xfId="13044" xr:uid="{00000000-0005-0000-0000-0000170D0000}"/>
    <cellStyle name="Normal 2 2 4 6 2 2 7 2" xfId="21082" xr:uid="{00000000-0005-0000-0000-0000170D0000}"/>
    <cellStyle name="Normal 2 2 4 6 2 2 8" xfId="6192" xr:uid="{00000000-0005-0000-0000-00000B0D0000}"/>
    <cellStyle name="Normal 2 2 4 6 2 2 9" xfId="14272" xr:uid="{00000000-0005-0000-0000-00000B0D0000}"/>
    <cellStyle name="Normal 2 2 4 6 2 3" xfId="1535" xr:uid="{00000000-0005-0000-0000-000087080000}"/>
    <cellStyle name="Normal 2 2 4 6 2 3 2" xfId="3184" xr:uid="{00000000-0005-0000-0000-000088080000}"/>
    <cellStyle name="Normal 2 2 4 6 2 3 2 2" xfId="9643" xr:uid="{00000000-0005-0000-0000-0000190D0000}"/>
    <cellStyle name="Normal 2 2 4 6 2 3 2 3" xfId="17721" xr:uid="{00000000-0005-0000-0000-0000190D0000}"/>
    <cellStyle name="Normal 2 2 4 6 2 3 3" xfId="4847" xr:uid="{00000000-0005-0000-0000-000089080000}"/>
    <cellStyle name="Normal 2 2 4 6 2 3 3 2" xfId="11234" xr:uid="{00000000-0005-0000-0000-00001A0D0000}"/>
    <cellStyle name="Normal 2 2 4 6 2 3 3 3" xfId="19312" xr:uid="{00000000-0005-0000-0000-00001A0D0000}"/>
    <cellStyle name="Normal 2 2 4 6 2 3 4" xfId="8048" xr:uid="{00000000-0005-0000-0000-00001B0D0000}"/>
    <cellStyle name="Normal 2 2 4 6 2 3 4 2" xfId="16126" xr:uid="{00000000-0005-0000-0000-00001B0D0000}"/>
    <cellStyle name="Normal 2 2 4 6 2 3 5" xfId="6438" xr:uid="{00000000-0005-0000-0000-0000180D0000}"/>
    <cellStyle name="Normal 2 2 4 6 2 3 6" xfId="14518" xr:uid="{00000000-0005-0000-0000-0000180D0000}"/>
    <cellStyle name="Normal 2 2 4 6 2 4" xfId="2061" xr:uid="{00000000-0005-0000-0000-00008A080000}"/>
    <cellStyle name="Normal 2 2 4 6 2 4 2" xfId="3711" xr:uid="{00000000-0005-0000-0000-00008B080000}"/>
    <cellStyle name="Normal 2 2 4 6 2 4 2 2" xfId="10170" xr:uid="{00000000-0005-0000-0000-00001D0D0000}"/>
    <cellStyle name="Normal 2 2 4 6 2 4 2 3" xfId="18248" xr:uid="{00000000-0005-0000-0000-00001D0D0000}"/>
    <cellStyle name="Normal 2 2 4 6 2 4 3" xfId="5374" xr:uid="{00000000-0005-0000-0000-00008C080000}"/>
    <cellStyle name="Normal 2 2 4 6 2 4 3 2" xfId="11761" xr:uid="{00000000-0005-0000-0000-00001E0D0000}"/>
    <cellStyle name="Normal 2 2 4 6 2 4 3 3" xfId="19839" xr:uid="{00000000-0005-0000-0000-00001E0D0000}"/>
    <cellStyle name="Normal 2 2 4 6 2 4 4" xfId="8575" xr:uid="{00000000-0005-0000-0000-00001F0D0000}"/>
    <cellStyle name="Normal 2 2 4 6 2 4 4 2" xfId="16653" xr:uid="{00000000-0005-0000-0000-00001F0D0000}"/>
    <cellStyle name="Normal 2 2 4 6 2 4 5" xfId="6965" xr:uid="{00000000-0005-0000-0000-00001C0D0000}"/>
    <cellStyle name="Normal 2 2 4 6 2 4 6" xfId="15045" xr:uid="{00000000-0005-0000-0000-00001C0D0000}"/>
    <cellStyle name="Normal 2 2 4 6 2 5" xfId="2723" xr:uid="{00000000-0005-0000-0000-00008D080000}"/>
    <cellStyle name="Normal 2 2 4 6 2 5 2" xfId="9212" xr:uid="{00000000-0005-0000-0000-0000200D0000}"/>
    <cellStyle name="Normal 2 2 4 6 2 5 3" xfId="17290" xr:uid="{00000000-0005-0000-0000-0000200D0000}"/>
    <cellStyle name="Normal 2 2 4 6 2 6" xfId="4320" xr:uid="{00000000-0005-0000-0000-00008E080000}"/>
    <cellStyle name="Normal 2 2 4 6 2 6 2" xfId="10707" xr:uid="{00000000-0005-0000-0000-0000210D0000}"/>
    <cellStyle name="Normal 2 2 4 6 2 6 3" xfId="18785" xr:uid="{00000000-0005-0000-0000-0000210D0000}"/>
    <cellStyle name="Normal 2 2 4 6 2 7" xfId="7521" xr:uid="{00000000-0005-0000-0000-0000220D0000}"/>
    <cellStyle name="Normal 2 2 4 6 2 7 2" xfId="15599" xr:uid="{00000000-0005-0000-0000-0000220D0000}"/>
    <cellStyle name="Normal 2 2 4 6 2 8" xfId="12495" xr:uid="{00000000-0005-0000-0000-0000230D0000}"/>
    <cellStyle name="Normal 2 2 4 6 2 8 2" xfId="20564" xr:uid="{00000000-0005-0000-0000-0000230D0000}"/>
    <cellStyle name="Normal 2 2 4 6 2 9" xfId="5911" xr:uid="{00000000-0005-0000-0000-00000A0D0000}"/>
    <cellStyle name="Normal 2 2 4 6 3" xfId="1017" xr:uid="{00000000-0005-0000-0000-00008F080000}"/>
    <cellStyle name="Normal 2 2 4 6 3 2" xfId="1665" xr:uid="{00000000-0005-0000-0000-000090080000}"/>
    <cellStyle name="Normal 2 2 4 6 3 2 2" xfId="3315" xr:uid="{00000000-0005-0000-0000-000091080000}"/>
    <cellStyle name="Normal 2 2 4 6 3 2 2 2" xfId="9774" xr:uid="{00000000-0005-0000-0000-0000260D0000}"/>
    <cellStyle name="Normal 2 2 4 6 3 2 2 3" xfId="17852" xr:uid="{00000000-0005-0000-0000-0000260D0000}"/>
    <cellStyle name="Normal 2 2 4 6 3 2 3" xfId="4978" xr:uid="{00000000-0005-0000-0000-000092080000}"/>
    <cellStyle name="Normal 2 2 4 6 3 2 3 2" xfId="11365" xr:uid="{00000000-0005-0000-0000-0000270D0000}"/>
    <cellStyle name="Normal 2 2 4 6 3 2 3 3" xfId="19443" xr:uid="{00000000-0005-0000-0000-0000270D0000}"/>
    <cellStyle name="Normal 2 2 4 6 3 2 4" xfId="8179" xr:uid="{00000000-0005-0000-0000-0000280D0000}"/>
    <cellStyle name="Normal 2 2 4 6 3 2 4 2" xfId="16257" xr:uid="{00000000-0005-0000-0000-0000280D0000}"/>
    <cellStyle name="Normal 2 2 4 6 3 2 5" xfId="6569" xr:uid="{00000000-0005-0000-0000-0000250D0000}"/>
    <cellStyle name="Normal 2 2 4 6 3 2 6" xfId="14649" xr:uid="{00000000-0005-0000-0000-0000250D0000}"/>
    <cellStyle name="Normal 2 2 4 6 3 3" xfId="2192" xr:uid="{00000000-0005-0000-0000-000093080000}"/>
    <cellStyle name="Normal 2 2 4 6 3 3 2" xfId="3842" xr:uid="{00000000-0005-0000-0000-000094080000}"/>
    <cellStyle name="Normal 2 2 4 6 3 3 2 2" xfId="10301" xr:uid="{00000000-0005-0000-0000-00002A0D0000}"/>
    <cellStyle name="Normal 2 2 4 6 3 3 2 3" xfId="18379" xr:uid="{00000000-0005-0000-0000-00002A0D0000}"/>
    <cellStyle name="Normal 2 2 4 6 3 3 3" xfId="5505" xr:uid="{00000000-0005-0000-0000-000095080000}"/>
    <cellStyle name="Normal 2 2 4 6 3 3 3 2" xfId="11892" xr:uid="{00000000-0005-0000-0000-00002B0D0000}"/>
    <cellStyle name="Normal 2 2 4 6 3 3 3 3" xfId="19970" xr:uid="{00000000-0005-0000-0000-00002B0D0000}"/>
    <cellStyle name="Normal 2 2 4 6 3 3 4" xfId="8706" xr:uid="{00000000-0005-0000-0000-00002C0D0000}"/>
    <cellStyle name="Normal 2 2 4 6 3 3 4 2" xfId="16784" xr:uid="{00000000-0005-0000-0000-00002C0D0000}"/>
    <cellStyle name="Normal 2 2 4 6 3 3 5" xfId="7096" xr:uid="{00000000-0005-0000-0000-0000290D0000}"/>
    <cellStyle name="Normal 2 2 4 6 3 3 6" xfId="15176" xr:uid="{00000000-0005-0000-0000-0000290D0000}"/>
    <cellStyle name="Normal 2 2 4 6 3 4" xfId="2782" xr:uid="{00000000-0005-0000-0000-000096080000}"/>
    <cellStyle name="Normal 2 2 4 6 3 4 2" xfId="9271" xr:uid="{00000000-0005-0000-0000-00002D0D0000}"/>
    <cellStyle name="Normal 2 2 4 6 3 4 3" xfId="17349" xr:uid="{00000000-0005-0000-0000-00002D0D0000}"/>
    <cellStyle name="Normal 2 2 4 6 3 5" xfId="4451" xr:uid="{00000000-0005-0000-0000-000097080000}"/>
    <cellStyle name="Normal 2 2 4 6 3 5 2" xfId="10838" xr:uid="{00000000-0005-0000-0000-00002E0D0000}"/>
    <cellStyle name="Normal 2 2 4 6 3 5 3" xfId="18916" xr:uid="{00000000-0005-0000-0000-00002E0D0000}"/>
    <cellStyle name="Normal 2 2 4 6 3 6" xfId="7652" xr:uid="{00000000-0005-0000-0000-00002F0D0000}"/>
    <cellStyle name="Normal 2 2 4 6 3 6 2" xfId="15730" xr:uid="{00000000-0005-0000-0000-00002F0D0000}"/>
    <cellStyle name="Normal 2 2 4 6 3 7" xfId="13045" xr:uid="{00000000-0005-0000-0000-0000300D0000}"/>
    <cellStyle name="Normal 2 2 4 6 3 7 2" xfId="21083" xr:uid="{00000000-0005-0000-0000-0000300D0000}"/>
    <cellStyle name="Normal 2 2 4 6 3 8" xfId="6042" xr:uid="{00000000-0005-0000-0000-0000240D0000}"/>
    <cellStyle name="Normal 2 2 4 6 3 9" xfId="14122" xr:uid="{00000000-0005-0000-0000-0000240D0000}"/>
    <cellStyle name="Normal 2 2 4 6 4" xfId="1417" xr:uid="{00000000-0005-0000-0000-000098080000}"/>
    <cellStyle name="Normal 2 2 4 6 4 2" xfId="3066" xr:uid="{00000000-0005-0000-0000-000099080000}"/>
    <cellStyle name="Normal 2 2 4 6 4 2 2" xfId="9525" xr:uid="{00000000-0005-0000-0000-0000320D0000}"/>
    <cellStyle name="Normal 2 2 4 6 4 2 3" xfId="17603" xr:uid="{00000000-0005-0000-0000-0000320D0000}"/>
    <cellStyle name="Normal 2 2 4 6 4 3" xfId="4729" xr:uid="{00000000-0005-0000-0000-00009A080000}"/>
    <cellStyle name="Normal 2 2 4 6 4 3 2" xfId="11116" xr:uid="{00000000-0005-0000-0000-0000330D0000}"/>
    <cellStyle name="Normal 2 2 4 6 4 3 3" xfId="19194" xr:uid="{00000000-0005-0000-0000-0000330D0000}"/>
    <cellStyle name="Normal 2 2 4 6 4 4" xfId="7930" xr:uid="{00000000-0005-0000-0000-0000340D0000}"/>
    <cellStyle name="Normal 2 2 4 6 4 4 2" xfId="16008" xr:uid="{00000000-0005-0000-0000-0000340D0000}"/>
    <cellStyle name="Normal 2 2 4 6 4 5" xfId="12722" xr:uid="{00000000-0005-0000-0000-0000350D0000}"/>
    <cellStyle name="Normal 2 2 4 6 4 5 2" xfId="20786" xr:uid="{00000000-0005-0000-0000-0000350D0000}"/>
    <cellStyle name="Normal 2 2 4 6 4 6" xfId="6320" xr:uid="{00000000-0005-0000-0000-0000310D0000}"/>
    <cellStyle name="Normal 2 2 4 6 4 7" xfId="14400" xr:uid="{00000000-0005-0000-0000-0000310D0000}"/>
    <cellStyle name="Normal 2 2 4 6 5" xfId="1943" xr:uid="{00000000-0005-0000-0000-00009B080000}"/>
    <cellStyle name="Normal 2 2 4 6 5 2" xfId="3593" xr:uid="{00000000-0005-0000-0000-00009C080000}"/>
    <cellStyle name="Normal 2 2 4 6 5 2 2" xfId="10052" xr:uid="{00000000-0005-0000-0000-0000370D0000}"/>
    <cellStyle name="Normal 2 2 4 6 5 2 3" xfId="18130" xr:uid="{00000000-0005-0000-0000-0000370D0000}"/>
    <cellStyle name="Normal 2 2 4 6 5 3" xfId="5256" xr:uid="{00000000-0005-0000-0000-00009D080000}"/>
    <cellStyle name="Normal 2 2 4 6 5 3 2" xfId="11643" xr:uid="{00000000-0005-0000-0000-0000380D0000}"/>
    <cellStyle name="Normal 2 2 4 6 5 3 3" xfId="19721" xr:uid="{00000000-0005-0000-0000-0000380D0000}"/>
    <cellStyle name="Normal 2 2 4 6 5 4" xfId="8457" xr:uid="{00000000-0005-0000-0000-0000390D0000}"/>
    <cellStyle name="Normal 2 2 4 6 5 4 2" xfId="16535" xr:uid="{00000000-0005-0000-0000-0000390D0000}"/>
    <cellStyle name="Normal 2 2 4 6 5 5" xfId="6847" xr:uid="{00000000-0005-0000-0000-0000360D0000}"/>
    <cellStyle name="Normal 2 2 4 6 5 6" xfId="14927" xr:uid="{00000000-0005-0000-0000-0000360D0000}"/>
    <cellStyle name="Normal 2 2 4 6 6" xfId="2509" xr:uid="{00000000-0005-0000-0000-00009E080000}"/>
    <cellStyle name="Normal 2 2 4 6 6 2" xfId="9022" xr:uid="{00000000-0005-0000-0000-00003A0D0000}"/>
    <cellStyle name="Normal 2 2 4 6 6 3" xfId="17100" xr:uid="{00000000-0005-0000-0000-00003A0D0000}"/>
    <cellStyle name="Normal 2 2 4 6 7" xfId="4202" xr:uid="{00000000-0005-0000-0000-00009F080000}"/>
    <cellStyle name="Normal 2 2 4 6 7 2" xfId="10589" xr:uid="{00000000-0005-0000-0000-00003B0D0000}"/>
    <cellStyle name="Normal 2 2 4 6 7 3" xfId="18667" xr:uid="{00000000-0005-0000-0000-00003B0D0000}"/>
    <cellStyle name="Normal 2 2 4 6 8" xfId="7403" xr:uid="{00000000-0005-0000-0000-00003C0D0000}"/>
    <cellStyle name="Normal 2 2 4 6 8 2" xfId="15481" xr:uid="{00000000-0005-0000-0000-00003C0D0000}"/>
    <cellStyle name="Normal 2 2 4 6 9" xfId="12214" xr:uid="{00000000-0005-0000-0000-00003D0D0000}"/>
    <cellStyle name="Normal 2 2 4 6 9 2" xfId="20288" xr:uid="{00000000-0005-0000-0000-00003D0D0000}"/>
    <cellStyle name="Normal 2 2 4 7" xfId="476" xr:uid="{00000000-0005-0000-0000-0000DC010000}"/>
    <cellStyle name="Normal 2 2 4 7 10" xfId="5794" xr:uid="{00000000-0005-0000-0000-00003E0D0000}"/>
    <cellStyle name="Normal 2 2 4 7 11" xfId="13874" xr:uid="{00000000-0005-0000-0000-00003E0D0000}"/>
    <cellStyle name="Normal 2 2 4 7 2" xfId="1018" xr:uid="{00000000-0005-0000-0000-0000A1080000}"/>
    <cellStyle name="Normal 2 2 4 7 2 2" xfId="1666" xr:uid="{00000000-0005-0000-0000-0000A2080000}"/>
    <cellStyle name="Normal 2 2 4 7 2 2 2" xfId="3316" xr:uid="{00000000-0005-0000-0000-0000A3080000}"/>
    <cellStyle name="Normal 2 2 4 7 2 2 2 2" xfId="9775" xr:uid="{00000000-0005-0000-0000-0000410D0000}"/>
    <cellStyle name="Normal 2 2 4 7 2 2 2 3" xfId="17853" xr:uid="{00000000-0005-0000-0000-0000410D0000}"/>
    <cellStyle name="Normal 2 2 4 7 2 2 3" xfId="4979" xr:uid="{00000000-0005-0000-0000-0000A4080000}"/>
    <cellStyle name="Normal 2 2 4 7 2 2 3 2" xfId="11366" xr:uid="{00000000-0005-0000-0000-0000420D0000}"/>
    <cellStyle name="Normal 2 2 4 7 2 2 3 3" xfId="19444" xr:uid="{00000000-0005-0000-0000-0000420D0000}"/>
    <cellStyle name="Normal 2 2 4 7 2 2 4" xfId="8180" xr:uid="{00000000-0005-0000-0000-0000430D0000}"/>
    <cellStyle name="Normal 2 2 4 7 2 2 4 2" xfId="16258" xr:uid="{00000000-0005-0000-0000-0000430D0000}"/>
    <cellStyle name="Normal 2 2 4 7 2 2 5" xfId="6570" xr:uid="{00000000-0005-0000-0000-0000400D0000}"/>
    <cellStyle name="Normal 2 2 4 7 2 2 6" xfId="14650" xr:uid="{00000000-0005-0000-0000-0000400D0000}"/>
    <cellStyle name="Normal 2 2 4 7 2 3" xfId="2193" xr:uid="{00000000-0005-0000-0000-0000A5080000}"/>
    <cellStyle name="Normal 2 2 4 7 2 3 2" xfId="3843" xr:uid="{00000000-0005-0000-0000-0000A6080000}"/>
    <cellStyle name="Normal 2 2 4 7 2 3 2 2" xfId="10302" xr:uid="{00000000-0005-0000-0000-0000450D0000}"/>
    <cellStyle name="Normal 2 2 4 7 2 3 2 3" xfId="18380" xr:uid="{00000000-0005-0000-0000-0000450D0000}"/>
    <cellStyle name="Normal 2 2 4 7 2 3 3" xfId="5506" xr:uid="{00000000-0005-0000-0000-0000A7080000}"/>
    <cellStyle name="Normal 2 2 4 7 2 3 3 2" xfId="11893" xr:uid="{00000000-0005-0000-0000-0000460D0000}"/>
    <cellStyle name="Normal 2 2 4 7 2 3 3 3" xfId="19971" xr:uid="{00000000-0005-0000-0000-0000460D0000}"/>
    <cellStyle name="Normal 2 2 4 7 2 3 4" xfId="8707" xr:uid="{00000000-0005-0000-0000-0000470D0000}"/>
    <cellStyle name="Normal 2 2 4 7 2 3 4 2" xfId="16785" xr:uid="{00000000-0005-0000-0000-0000470D0000}"/>
    <cellStyle name="Normal 2 2 4 7 2 3 5" xfId="7097" xr:uid="{00000000-0005-0000-0000-0000440D0000}"/>
    <cellStyle name="Normal 2 2 4 7 2 3 6" xfId="15177" xr:uid="{00000000-0005-0000-0000-0000440D0000}"/>
    <cellStyle name="Normal 2 2 4 7 2 4" xfId="2783" xr:uid="{00000000-0005-0000-0000-0000A8080000}"/>
    <cellStyle name="Normal 2 2 4 7 2 4 2" xfId="9272" xr:uid="{00000000-0005-0000-0000-0000480D0000}"/>
    <cellStyle name="Normal 2 2 4 7 2 4 3" xfId="17350" xr:uid="{00000000-0005-0000-0000-0000480D0000}"/>
    <cellStyle name="Normal 2 2 4 7 2 5" xfId="4452" xr:uid="{00000000-0005-0000-0000-0000A9080000}"/>
    <cellStyle name="Normal 2 2 4 7 2 5 2" xfId="10839" xr:uid="{00000000-0005-0000-0000-0000490D0000}"/>
    <cellStyle name="Normal 2 2 4 7 2 5 3" xfId="18917" xr:uid="{00000000-0005-0000-0000-0000490D0000}"/>
    <cellStyle name="Normal 2 2 4 7 2 6" xfId="7653" xr:uid="{00000000-0005-0000-0000-00004A0D0000}"/>
    <cellStyle name="Normal 2 2 4 7 2 6 2" xfId="15731" xr:uid="{00000000-0005-0000-0000-00004A0D0000}"/>
    <cellStyle name="Normal 2 2 4 7 2 7" xfId="12723" xr:uid="{00000000-0005-0000-0000-00004B0D0000}"/>
    <cellStyle name="Normal 2 2 4 7 2 7 2" xfId="20787" xr:uid="{00000000-0005-0000-0000-00004B0D0000}"/>
    <cellStyle name="Normal 2 2 4 7 2 8" xfId="6043" xr:uid="{00000000-0005-0000-0000-00003F0D0000}"/>
    <cellStyle name="Normal 2 2 4 7 2 9" xfId="14123" xr:uid="{00000000-0005-0000-0000-00003F0D0000}"/>
    <cellStyle name="Normal 2 2 4 7 3" xfId="1418" xr:uid="{00000000-0005-0000-0000-0000AA080000}"/>
    <cellStyle name="Normal 2 2 4 7 3 2" xfId="3067" xr:uid="{00000000-0005-0000-0000-0000AB080000}"/>
    <cellStyle name="Normal 2 2 4 7 3 2 2" xfId="9526" xr:uid="{00000000-0005-0000-0000-00004D0D0000}"/>
    <cellStyle name="Normal 2 2 4 7 3 2 3" xfId="17604" xr:uid="{00000000-0005-0000-0000-00004D0D0000}"/>
    <cellStyle name="Normal 2 2 4 7 3 3" xfId="4730" xr:uid="{00000000-0005-0000-0000-0000AC080000}"/>
    <cellStyle name="Normal 2 2 4 7 3 3 2" xfId="11117" xr:uid="{00000000-0005-0000-0000-00004E0D0000}"/>
    <cellStyle name="Normal 2 2 4 7 3 3 3" xfId="19195" xr:uid="{00000000-0005-0000-0000-00004E0D0000}"/>
    <cellStyle name="Normal 2 2 4 7 3 4" xfId="7931" xr:uid="{00000000-0005-0000-0000-00004F0D0000}"/>
    <cellStyle name="Normal 2 2 4 7 3 4 2" xfId="16009" xr:uid="{00000000-0005-0000-0000-00004F0D0000}"/>
    <cellStyle name="Normal 2 2 4 7 3 5" xfId="6321" xr:uid="{00000000-0005-0000-0000-00004C0D0000}"/>
    <cellStyle name="Normal 2 2 4 7 3 6" xfId="14401" xr:uid="{00000000-0005-0000-0000-00004C0D0000}"/>
    <cellStyle name="Normal 2 2 4 7 4" xfId="1944" xr:uid="{00000000-0005-0000-0000-0000AD080000}"/>
    <cellStyle name="Normal 2 2 4 7 4 2" xfId="3594" xr:uid="{00000000-0005-0000-0000-0000AE080000}"/>
    <cellStyle name="Normal 2 2 4 7 4 2 2" xfId="10053" xr:uid="{00000000-0005-0000-0000-0000510D0000}"/>
    <cellStyle name="Normal 2 2 4 7 4 2 3" xfId="18131" xr:uid="{00000000-0005-0000-0000-0000510D0000}"/>
    <cellStyle name="Normal 2 2 4 7 4 3" xfId="5257" xr:uid="{00000000-0005-0000-0000-0000AF080000}"/>
    <cellStyle name="Normal 2 2 4 7 4 3 2" xfId="11644" xr:uid="{00000000-0005-0000-0000-0000520D0000}"/>
    <cellStyle name="Normal 2 2 4 7 4 3 3" xfId="19722" xr:uid="{00000000-0005-0000-0000-0000520D0000}"/>
    <cellStyle name="Normal 2 2 4 7 4 4" xfId="8458" xr:uid="{00000000-0005-0000-0000-0000530D0000}"/>
    <cellStyle name="Normal 2 2 4 7 4 4 2" xfId="16536" xr:uid="{00000000-0005-0000-0000-0000530D0000}"/>
    <cellStyle name="Normal 2 2 4 7 4 5" xfId="6848" xr:uid="{00000000-0005-0000-0000-0000500D0000}"/>
    <cellStyle name="Normal 2 2 4 7 4 6" xfId="14928" xr:uid="{00000000-0005-0000-0000-0000500D0000}"/>
    <cellStyle name="Normal 2 2 4 7 5" xfId="2510" xr:uid="{00000000-0005-0000-0000-0000B0080000}"/>
    <cellStyle name="Normal 2 2 4 7 5 2" xfId="9023" xr:uid="{00000000-0005-0000-0000-0000540D0000}"/>
    <cellStyle name="Normal 2 2 4 7 5 3" xfId="17101" xr:uid="{00000000-0005-0000-0000-0000540D0000}"/>
    <cellStyle name="Normal 2 2 4 7 6" xfId="4203" xr:uid="{00000000-0005-0000-0000-0000B1080000}"/>
    <cellStyle name="Normal 2 2 4 7 6 2" xfId="10590" xr:uid="{00000000-0005-0000-0000-0000550D0000}"/>
    <cellStyle name="Normal 2 2 4 7 6 3" xfId="18668" xr:uid="{00000000-0005-0000-0000-0000550D0000}"/>
    <cellStyle name="Normal 2 2 4 7 7" xfId="7404" xr:uid="{00000000-0005-0000-0000-0000560D0000}"/>
    <cellStyle name="Normal 2 2 4 7 7 2" xfId="15482" xr:uid="{00000000-0005-0000-0000-0000560D0000}"/>
    <cellStyle name="Normal 2 2 4 7 8" xfId="12215" xr:uid="{00000000-0005-0000-0000-0000570D0000}"/>
    <cellStyle name="Normal 2 2 4 7 8 2" xfId="20289" xr:uid="{00000000-0005-0000-0000-0000570D0000}"/>
    <cellStyle name="Normal 2 2 4 7 9" xfId="13607" xr:uid="{00000000-0005-0000-0000-0000580D0000}"/>
    <cellStyle name="Normal 2 2 4 7 9 2" xfId="21604" xr:uid="{00000000-0005-0000-0000-0000580D0000}"/>
    <cellStyle name="Normal 2 2 4 8" xfId="477" xr:uid="{00000000-0005-0000-0000-0000DD010000}"/>
    <cellStyle name="Normal 2 2 4 8 10" xfId="5795" xr:uid="{00000000-0005-0000-0000-0000590D0000}"/>
    <cellStyle name="Normal 2 2 4 8 11" xfId="13875" xr:uid="{00000000-0005-0000-0000-0000590D0000}"/>
    <cellStyle name="Normal 2 2 4 8 2" xfId="1019" xr:uid="{00000000-0005-0000-0000-0000B3080000}"/>
    <cellStyle name="Normal 2 2 4 8 2 2" xfId="1667" xr:uid="{00000000-0005-0000-0000-0000B4080000}"/>
    <cellStyle name="Normal 2 2 4 8 2 2 2" xfId="3317" xr:uid="{00000000-0005-0000-0000-0000B5080000}"/>
    <cellStyle name="Normal 2 2 4 8 2 2 2 2" xfId="9776" xr:uid="{00000000-0005-0000-0000-00005C0D0000}"/>
    <cellStyle name="Normal 2 2 4 8 2 2 2 3" xfId="17854" xr:uid="{00000000-0005-0000-0000-00005C0D0000}"/>
    <cellStyle name="Normal 2 2 4 8 2 2 3" xfId="4980" xr:uid="{00000000-0005-0000-0000-0000B6080000}"/>
    <cellStyle name="Normal 2 2 4 8 2 2 3 2" xfId="11367" xr:uid="{00000000-0005-0000-0000-00005D0D0000}"/>
    <cellStyle name="Normal 2 2 4 8 2 2 3 3" xfId="19445" xr:uid="{00000000-0005-0000-0000-00005D0D0000}"/>
    <cellStyle name="Normal 2 2 4 8 2 2 4" xfId="8181" xr:uid="{00000000-0005-0000-0000-00005E0D0000}"/>
    <cellStyle name="Normal 2 2 4 8 2 2 4 2" xfId="16259" xr:uid="{00000000-0005-0000-0000-00005E0D0000}"/>
    <cellStyle name="Normal 2 2 4 8 2 2 5" xfId="6571" xr:uid="{00000000-0005-0000-0000-00005B0D0000}"/>
    <cellStyle name="Normal 2 2 4 8 2 2 6" xfId="14651" xr:uid="{00000000-0005-0000-0000-00005B0D0000}"/>
    <cellStyle name="Normal 2 2 4 8 2 3" xfId="2194" xr:uid="{00000000-0005-0000-0000-0000B7080000}"/>
    <cellStyle name="Normal 2 2 4 8 2 3 2" xfId="3844" xr:uid="{00000000-0005-0000-0000-0000B8080000}"/>
    <cellStyle name="Normal 2 2 4 8 2 3 2 2" xfId="10303" xr:uid="{00000000-0005-0000-0000-0000600D0000}"/>
    <cellStyle name="Normal 2 2 4 8 2 3 2 3" xfId="18381" xr:uid="{00000000-0005-0000-0000-0000600D0000}"/>
    <cellStyle name="Normal 2 2 4 8 2 3 3" xfId="5507" xr:uid="{00000000-0005-0000-0000-0000B9080000}"/>
    <cellStyle name="Normal 2 2 4 8 2 3 3 2" xfId="11894" xr:uid="{00000000-0005-0000-0000-0000610D0000}"/>
    <cellStyle name="Normal 2 2 4 8 2 3 3 3" xfId="19972" xr:uid="{00000000-0005-0000-0000-0000610D0000}"/>
    <cellStyle name="Normal 2 2 4 8 2 3 4" xfId="8708" xr:uid="{00000000-0005-0000-0000-0000620D0000}"/>
    <cellStyle name="Normal 2 2 4 8 2 3 4 2" xfId="16786" xr:uid="{00000000-0005-0000-0000-0000620D0000}"/>
    <cellStyle name="Normal 2 2 4 8 2 3 5" xfId="7098" xr:uid="{00000000-0005-0000-0000-00005F0D0000}"/>
    <cellStyle name="Normal 2 2 4 8 2 3 6" xfId="15178" xr:uid="{00000000-0005-0000-0000-00005F0D0000}"/>
    <cellStyle name="Normal 2 2 4 8 2 4" xfId="2784" xr:uid="{00000000-0005-0000-0000-0000BA080000}"/>
    <cellStyle name="Normal 2 2 4 8 2 4 2" xfId="9273" xr:uid="{00000000-0005-0000-0000-0000630D0000}"/>
    <cellStyle name="Normal 2 2 4 8 2 4 3" xfId="17351" xr:uid="{00000000-0005-0000-0000-0000630D0000}"/>
    <cellStyle name="Normal 2 2 4 8 2 5" xfId="4453" xr:uid="{00000000-0005-0000-0000-0000BB080000}"/>
    <cellStyle name="Normal 2 2 4 8 2 5 2" xfId="10840" xr:uid="{00000000-0005-0000-0000-0000640D0000}"/>
    <cellStyle name="Normal 2 2 4 8 2 5 3" xfId="18918" xr:uid="{00000000-0005-0000-0000-0000640D0000}"/>
    <cellStyle name="Normal 2 2 4 8 2 6" xfId="7654" xr:uid="{00000000-0005-0000-0000-0000650D0000}"/>
    <cellStyle name="Normal 2 2 4 8 2 6 2" xfId="15732" xr:uid="{00000000-0005-0000-0000-0000650D0000}"/>
    <cellStyle name="Normal 2 2 4 8 2 7" xfId="12724" xr:uid="{00000000-0005-0000-0000-0000660D0000}"/>
    <cellStyle name="Normal 2 2 4 8 2 7 2" xfId="20788" xr:uid="{00000000-0005-0000-0000-0000660D0000}"/>
    <cellStyle name="Normal 2 2 4 8 2 8" xfId="6044" xr:uid="{00000000-0005-0000-0000-00005A0D0000}"/>
    <cellStyle name="Normal 2 2 4 8 2 9" xfId="14124" xr:uid="{00000000-0005-0000-0000-00005A0D0000}"/>
    <cellStyle name="Normal 2 2 4 8 3" xfId="1419" xr:uid="{00000000-0005-0000-0000-0000BC080000}"/>
    <cellStyle name="Normal 2 2 4 8 3 2" xfId="3068" xr:uid="{00000000-0005-0000-0000-0000BD080000}"/>
    <cellStyle name="Normal 2 2 4 8 3 2 2" xfId="9527" xr:uid="{00000000-0005-0000-0000-0000680D0000}"/>
    <cellStyle name="Normal 2 2 4 8 3 2 3" xfId="17605" xr:uid="{00000000-0005-0000-0000-0000680D0000}"/>
    <cellStyle name="Normal 2 2 4 8 3 3" xfId="4731" xr:uid="{00000000-0005-0000-0000-0000BE080000}"/>
    <cellStyle name="Normal 2 2 4 8 3 3 2" xfId="11118" xr:uid="{00000000-0005-0000-0000-0000690D0000}"/>
    <cellStyle name="Normal 2 2 4 8 3 3 3" xfId="19196" xr:uid="{00000000-0005-0000-0000-0000690D0000}"/>
    <cellStyle name="Normal 2 2 4 8 3 4" xfId="7932" xr:uid="{00000000-0005-0000-0000-00006A0D0000}"/>
    <cellStyle name="Normal 2 2 4 8 3 4 2" xfId="16010" xr:uid="{00000000-0005-0000-0000-00006A0D0000}"/>
    <cellStyle name="Normal 2 2 4 8 3 5" xfId="6322" xr:uid="{00000000-0005-0000-0000-0000670D0000}"/>
    <cellStyle name="Normal 2 2 4 8 3 6" xfId="14402" xr:uid="{00000000-0005-0000-0000-0000670D0000}"/>
    <cellStyle name="Normal 2 2 4 8 4" xfId="1945" xr:uid="{00000000-0005-0000-0000-0000BF080000}"/>
    <cellStyle name="Normal 2 2 4 8 4 2" xfId="3595" xr:uid="{00000000-0005-0000-0000-0000C0080000}"/>
    <cellStyle name="Normal 2 2 4 8 4 2 2" xfId="10054" xr:uid="{00000000-0005-0000-0000-00006C0D0000}"/>
    <cellStyle name="Normal 2 2 4 8 4 2 3" xfId="18132" xr:uid="{00000000-0005-0000-0000-00006C0D0000}"/>
    <cellStyle name="Normal 2 2 4 8 4 3" xfId="5258" xr:uid="{00000000-0005-0000-0000-0000C1080000}"/>
    <cellStyle name="Normal 2 2 4 8 4 3 2" xfId="11645" xr:uid="{00000000-0005-0000-0000-00006D0D0000}"/>
    <cellStyle name="Normal 2 2 4 8 4 3 3" xfId="19723" xr:uid="{00000000-0005-0000-0000-00006D0D0000}"/>
    <cellStyle name="Normal 2 2 4 8 4 4" xfId="8459" xr:uid="{00000000-0005-0000-0000-00006E0D0000}"/>
    <cellStyle name="Normal 2 2 4 8 4 4 2" xfId="16537" xr:uid="{00000000-0005-0000-0000-00006E0D0000}"/>
    <cellStyle name="Normal 2 2 4 8 4 5" xfId="6849" xr:uid="{00000000-0005-0000-0000-00006B0D0000}"/>
    <cellStyle name="Normal 2 2 4 8 4 6" xfId="14929" xr:uid="{00000000-0005-0000-0000-00006B0D0000}"/>
    <cellStyle name="Normal 2 2 4 8 5" xfId="2511" xr:uid="{00000000-0005-0000-0000-0000C2080000}"/>
    <cellStyle name="Normal 2 2 4 8 5 2" xfId="9024" xr:uid="{00000000-0005-0000-0000-00006F0D0000}"/>
    <cellStyle name="Normal 2 2 4 8 5 3" xfId="17102" xr:uid="{00000000-0005-0000-0000-00006F0D0000}"/>
    <cellStyle name="Normal 2 2 4 8 6" xfId="4204" xr:uid="{00000000-0005-0000-0000-0000C3080000}"/>
    <cellStyle name="Normal 2 2 4 8 6 2" xfId="10591" xr:uid="{00000000-0005-0000-0000-0000700D0000}"/>
    <cellStyle name="Normal 2 2 4 8 6 3" xfId="18669" xr:uid="{00000000-0005-0000-0000-0000700D0000}"/>
    <cellStyle name="Normal 2 2 4 8 7" xfId="7405" xr:uid="{00000000-0005-0000-0000-0000710D0000}"/>
    <cellStyle name="Normal 2 2 4 8 7 2" xfId="15483" xr:uid="{00000000-0005-0000-0000-0000710D0000}"/>
    <cellStyle name="Normal 2 2 4 8 8" xfId="12216" xr:uid="{00000000-0005-0000-0000-0000720D0000}"/>
    <cellStyle name="Normal 2 2 4 8 8 2" xfId="20290" xr:uid="{00000000-0005-0000-0000-0000720D0000}"/>
    <cellStyle name="Normal 2 2 4 8 9" xfId="13608" xr:uid="{00000000-0005-0000-0000-0000730D0000}"/>
    <cellStyle name="Normal 2 2 4 8 9 2" xfId="21605" xr:uid="{00000000-0005-0000-0000-0000730D0000}"/>
    <cellStyle name="Normal 2 2 4 9" xfId="478" xr:uid="{00000000-0005-0000-0000-0000DE010000}"/>
    <cellStyle name="Normal 2 2 4 9 10" xfId="14117" xr:uid="{00000000-0005-0000-0000-0000740D0000}"/>
    <cellStyle name="Normal 2 2 4 9 2" xfId="1660" xr:uid="{00000000-0005-0000-0000-0000C5080000}"/>
    <cellStyle name="Normal 2 2 4 9 2 2" xfId="3310" xr:uid="{00000000-0005-0000-0000-0000C6080000}"/>
    <cellStyle name="Normal 2 2 4 9 2 2 2" xfId="9769" xr:uid="{00000000-0005-0000-0000-0000760D0000}"/>
    <cellStyle name="Normal 2 2 4 9 2 2 3" xfId="17847" xr:uid="{00000000-0005-0000-0000-0000760D0000}"/>
    <cellStyle name="Normal 2 2 4 9 2 3" xfId="4973" xr:uid="{00000000-0005-0000-0000-0000C7080000}"/>
    <cellStyle name="Normal 2 2 4 9 2 3 2" xfId="11360" xr:uid="{00000000-0005-0000-0000-0000770D0000}"/>
    <cellStyle name="Normal 2 2 4 9 2 3 3" xfId="19438" xr:uid="{00000000-0005-0000-0000-0000770D0000}"/>
    <cellStyle name="Normal 2 2 4 9 2 4" xfId="8174" xr:uid="{00000000-0005-0000-0000-0000780D0000}"/>
    <cellStyle name="Normal 2 2 4 9 2 4 2" xfId="16252" xr:uid="{00000000-0005-0000-0000-0000780D0000}"/>
    <cellStyle name="Normal 2 2 4 9 2 5" xfId="13046" xr:uid="{00000000-0005-0000-0000-0000790D0000}"/>
    <cellStyle name="Normal 2 2 4 9 2 5 2" xfId="21084" xr:uid="{00000000-0005-0000-0000-0000790D0000}"/>
    <cellStyle name="Normal 2 2 4 9 2 6" xfId="6564" xr:uid="{00000000-0005-0000-0000-0000750D0000}"/>
    <cellStyle name="Normal 2 2 4 9 2 7" xfId="14644" xr:uid="{00000000-0005-0000-0000-0000750D0000}"/>
    <cellStyle name="Normal 2 2 4 9 3" xfId="2187" xr:uid="{00000000-0005-0000-0000-0000C8080000}"/>
    <cellStyle name="Normal 2 2 4 9 3 2" xfId="3837" xr:uid="{00000000-0005-0000-0000-0000C9080000}"/>
    <cellStyle name="Normal 2 2 4 9 3 2 2" xfId="10296" xr:uid="{00000000-0005-0000-0000-00007B0D0000}"/>
    <cellStyle name="Normal 2 2 4 9 3 2 3" xfId="18374" xr:uid="{00000000-0005-0000-0000-00007B0D0000}"/>
    <cellStyle name="Normal 2 2 4 9 3 3" xfId="5500" xr:uid="{00000000-0005-0000-0000-0000CA080000}"/>
    <cellStyle name="Normal 2 2 4 9 3 3 2" xfId="11887" xr:uid="{00000000-0005-0000-0000-00007C0D0000}"/>
    <cellStyle name="Normal 2 2 4 9 3 3 3" xfId="19965" xr:uid="{00000000-0005-0000-0000-00007C0D0000}"/>
    <cellStyle name="Normal 2 2 4 9 3 4" xfId="8701" xr:uid="{00000000-0005-0000-0000-00007D0D0000}"/>
    <cellStyle name="Normal 2 2 4 9 3 4 2" xfId="16779" xr:uid="{00000000-0005-0000-0000-00007D0D0000}"/>
    <cellStyle name="Normal 2 2 4 9 3 5" xfId="7091" xr:uid="{00000000-0005-0000-0000-00007A0D0000}"/>
    <cellStyle name="Normal 2 2 4 9 3 6" xfId="15171" xr:uid="{00000000-0005-0000-0000-00007A0D0000}"/>
    <cellStyle name="Normal 2 2 4 9 4" xfId="2512" xr:uid="{00000000-0005-0000-0000-0000CB080000}"/>
    <cellStyle name="Normal 2 2 4 9 4 2" xfId="9025" xr:uid="{00000000-0005-0000-0000-00007E0D0000}"/>
    <cellStyle name="Normal 2 2 4 9 4 3" xfId="17103" xr:uid="{00000000-0005-0000-0000-00007E0D0000}"/>
    <cellStyle name="Normal 2 2 4 9 5" xfId="4446" xr:uid="{00000000-0005-0000-0000-0000CC080000}"/>
    <cellStyle name="Normal 2 2 4 9 5 2" xfId="10833" xr:uid="{00000000-0005-0000-0000-00007F0D0000}"/>
    <cellStyle name="Normal 2 2 4 9 5 3" xfId="18911" xr:uid="{00000000-0005-0000-0000-00007F0D0000}"/>
    <cellStyle name="Normal 2 2 4 9 6" xfId="7647" xr:uid="{00000000-0005-0000-0000-0000800D0000}"/>
    <cellStyle name="Normal 2 2 4 9 6 2" xfId="15725" xr:uid="{00000000-0005-0000-0000-0000800D0000}"/>
    <cellStyle name="Normal 2 2 4 9 7" xfId="12217" xr:uid="{00000000-0005-0000-0000-0000810D0000}"/>
    <cellStyle name="Normal 2 2 4 9 7 2" xfId="20291" xr:uid="{00000000-0005-0000-0000-0000810D0000}"/>
    <cellStyle name="Normal 2 2 4 9 8" xfId="13609" xr:uid="{00000000-0005-0000-0000-0000820D0000}"/>
    <cellStyle name="Normal 2 2 4 9 8 2" xfId="21606" xr:uid="{00000000-0005-0000-0000-0000820D0000}"/>
    <cellStyle name="Normal 2 2 4 9 9" xfId="6037" xr:uid="{00000000-0005-0000-0000-0000740D0000}"/>
    <cellStyle name="Normal 2 2 5" xfId="479" xr:uid="{00000000-0005-0000-0000-0000DF010000}"/>
    <cellStyle name="Normal 2 2 5 10" xfId="12218" xr:uid="{00000000-0005-0000-0000-0000840D0000}"/>
    <cellStyle name="Normal 2 2 5 10 2" xfId="20292" xr:uid="{00000000-0005-0000-0000-0000840D0000}"/>
    <cellStyle name="Normal 2 2 5 11" xfId="13610" xr:uid="{00000000-0005-0000-0000-0000850D0000}"/>
    <cellStyle name="Normal 2 2 5 11 2" xfId="21607" xr:uid="{00000000-0005-0000-0000-0000850D0000}"/>
    <cellStyle name="Normal 2 2 5 12" xfId="5796" xr:uid="{00000000-0005-0000-0000-0000830D0000}"/>
    <cellStyle name="Normal 2 2 5 13" xfId="13876" xr:uid="{00000000-0005-0000-0000-0000830D0000}"/>
    <cellStyle name="Normal 2 2 5 2" xfId="480" xr:uid="{00000000-0005-0000-0000-0000E0010000}"/>
    <cellStyle name="Normal 2 2 5 2 10" xfId="5797" xr:uid="{00000000-0005-0000-0000-0000860D0000}"/>
    <cellStyle name="Normal 2 2 5 2 11" xfId="13877" xr:uid="{00000000-0005-0000-0000-0000860D0000}"/>
    <cellStyle name="Normal 2 2 5 2 2" xfId="481" xr:uid="{00000000-0005-0000-0000-0000E1010000}"/>
    <cellStyle name="Normal 2 2 5 2 2 10" xfId="14126" xr:uid="{00000000-0005-0000-0000-0000870D0000}"/>
    <cellStyle name="Normal 2 2 5 2 2 2" xfId="1669" xr:uid="{00000000-0005-0000-0000-0000D0080000}"/>
    <cellStyle name="Normal 2 2 5 2 2 2 2" xfId="3319" xr:uid="{00000000-0005-0000-0000-0000D1080000}"/>
    <cellStyle name="Normal 2 2 5 2 2 2 2 2" xfId="13048" xr:uid="{00000000-0005-0000-0000-00008A0D0000}"/>
    <cellStyle name="Normal 2 2 5 2 2 2 2 2 2" xfId="21086" xr:uid="{00000000-0005-0000-0000-00008A0D0000}"/>
    <cellStyle name="Normal 2 2 5 2 2 2 2 3" xfId="9778" xr:uid="{00000000-0005-0000-0000-0000890D0000}"/>
    <cellStyle name="Normal 2 2 5 2 2 2 2 4" xfId="17856" xr:uid="{00000000-0005-0000-0000-0000890D0000}"/>
    <cellStyle name="Normal 2 2 5 2 2 2 3" xfId="4982" xr:uid="{00000000-0005-0000-0000-0000D2080000}"/>
    <cellStyle name="Normal 2 2 5 2 2 2 3 2" xfId="11369" xr:uid="{00000000-0005-0000-0000-00008B0D0000}"/>
    <cellStyle name="Normal 2 2 5 2 2 2 3 3" xfId="19447" xr:uid="{00000000-0005-0000-0000-00008B0D0000}"/>
    <cellStyle name="Normal 2 2 5 2 2 2 4" xfId="8183" xr:uid="{00000000-0005-0000-0000-00008C0D0000}"/>
    <cellStyle name="Normal 2 2 5 2 2 2 4 2" xfId="16261" xr:uid="{00000000-0005-0000-0000-00008C0D0000}"/>
    <cellStyle name="Normal 2 2 5 2 2 2 5" xfId="12498" xr:uid="{00000000-0005-0000-0000-00008D0D0000}"/>
    <cellStyle name="Normal 2 2 5 2 2 2 5 2" xfId="20567" xr:uid="{00000000-0005-0000-0000-00008D0D0000}"/>
    <cellStyle name="Normal 2 2 5 2 2 2 6" xfId="6573" xr:uid="{00000000-0005-0000-0000-0000880D0000}"/>
    <cellStyle name="Normal 2 2 5 2 2 2 7" xfId="14653" xr:uid="{00000000-0005-0000-0000-0000880D0000}"/>
    <cellStyle name="Normal 2 2 5 2 2 3" xfId="2196" xr:uid="{00000000-0005-0000-0000-0000D3080000}"/>
    <cellStyle name="Normal 2 2 5 2 2 3 2" xfId="3846" xr:uid="{00000000-0005-0000-0000-0000D4080000}"/>
    <cellStyle name="Normal 2 2 5 2 2 3 2 2" xfId="10305" xr:uid="{00000000-0005-0000-0000-00008F0D0000}"/>
    <cellStyle name="Normal 2 2 5 2 2 3 2 3" xfId="18383" xr:uid="{00000000-0005-0000-0000-00008F0D0000}"/>
    <cellStyle name="Normal 2 2 5 2 2 3 3" xfId="5509" xr:uid="{00000000-0005-0000-0000-0000D5080000}"/>
    <cellStyle name="Normal 2 2 5 2 2 3 3 2" xfId="11896" xr:uid="{00000000-0005-0000-0000-0000900D0000}"/>
    <cellStyle name="Normal 2 2 5 2 2 3 3 3" xfId="19974" xr:uid="{00000000-0005-0000-0000-0000900D0000}"/>
    <cellStyle name="Normal 2 2 5 2 2 3 4" xfId="8710" xr:uid="{00000000-0005-0000-0000-0000910D0000}"/>
    <cellStyle name="Normal 2 2 5 2 2 3 4 2" xfId="16788" xr:uid="{00000000-0005-0000-0000-0000910D0000}"/>
    <cellStyle name="Normal 2 2 5 2 2 3 5" xfId="13049" xr:uid="{00000000-0005-0000-0000-0000920D0000}"/>
    <cellStyle name="Normal 2 2 5 2 2 3 5 2" xfId="21087" xr:uid="{00000000-0005-0000-0000-0000920D0000}"/>
    <cellStyle name="Normal 2 2 5 2 2 3 6" xfId="7100" xr:uid="{00000000-0005-0000-0000-00008E0D0000}"/>
    <cellStyle name="Normal 2 2 5 2 2 3 7" xfId="15180" xr:uid="{00000000-0005-0000-0000-00008E0D0000}"/>
    <cellStyle name="Normal 2 2 5 2 2 4" xfId="2515" xr:uid="{00000000-0005-0000-0000-0000D6080000}"/>
    <cellStyle name="Normal 2 2 5 2 2 4 2" xfId="13047" xr:uid="{00000000-0005-0000-0000-0000940D0000}"/>
    <cellStyle name="Normal 2 2 5 2 2 4 2 2" xfId="21085" xr:uid="{00000000-0005-0000-0000-0000940D0000}"/>
    <cellStyle name="Normal 2 2 5 2 2 4 3" xfId="9028" xr:uid="{00000000-0005-0000-0000-0000930D0000}"/>
    <cellStyle name="Normal 2 2 5 2 2 4 4" xfId="17106" xr:uid="{00000000-0005-0000-0000-0000930D0000}"/>
    <cellStyle name="Normal 2 2 5 2 2 5" xfId="4455" xr:uid="{00000000-0005-0000-0000-0000D7080000}"/>
    <cellStyle name="Normal 2 2 5 2 2 5 2" xfId="10842" xr:uid="{00000000-0005-0000-0000-0000950D0000}"/>
    <cellStyle name="Normal 2 2 5 2 2 5 3" xfId="18920" xr:uid="{00000000-0005-0000-0000-0000950D0000}"/>
    <cellStyle name="Normal 2 2 5 2 2 6" xfId="7656" xr:uid="{00000000-0005-0000-0000-0000960D0000}"/>
    <cellStyle name="Normal 2 2 5 2 2 6 2" xfId="15734" xr:uid="{00000000-0005-0000-0000-0000960D0000}"/>
    <cellStyle name="Normal 2 2 5 2 2 7" xfId="12220" xr:uid="{00000000-0005-0000-0000-0000970D0000}"/>
    <cellStyle name="Normal 2 2 5 2 2 7 2" xfId="20294" xr:uid="{00000000-0005-0000-0000-0000970D0000}"/>
    <cellStyle name="Normal 2 2 5 2 2 8" xfId="13612" xr:uid="{00000000-0005-0000-0000-0000980D0000}"/>
    <cellStyle name="Normal 2 2 5 2 2 8 2" xfId="21609" xr:uid="{00000000-0005-0000-0000-0000980D0000}"/>
    <cellStyle name="Normal 2 2 5 2 2 9" xfId="6046" xr:uid="{00000000-0005-0000-0000-0000870D0000}"/>
    <cellStyle name="Normal 2 2 5 2 3" xfId="1421" xr:uid="{00000000-0005-0000-0000-0000D8080000}"/>
    <cellStyle name="Normal 2 2 5 2 3 2" xfId="3070" xr:uid="{00000000-0005-0000-0000-0000D9080000}"/>
    <cellStyle name="Normal 2 2 5 2 3 2 2" xfId="13050" xr:uid="{00000000-0005-0000-0000-00009B0D0000}"/>
    <cellStyle name="Normal 2 2 5 2 3 2 2 2" xfId="21088" xr:uid="{00000000-0005-0000-0000-00009B0D0000}"/>
    <cellStyle name="Normal 2 2 5 2 3 2 3" xfId="9529" xr:uid="{00000000-0005-0000-0000-00009A0D0000}"/>
    <cellStyle name="Normal 2 2 5 2 3 2 4" xfId="17607" xr:uid="{00000000-0005-0000-0000-00009A0D0000}"/>
    <cellStyle name="Normal 2 2 5 2 3 3" xfId="4733" xr:uid="{00000000-0005-0000-0000-0000DA080000}"/>
    <cellStyle name="Normal 2 2 5 2 3 3 2" xfId="11120" xr:uid="{00000000-0005-0000-0000-00009C0D0000}"/>
    <cellStyle name="Normal 2 2 5 2 3 3 3" xfId="19198" xr:uid="{00000000-0005-0000-0000-00009C0D0000}"/>
    <cellStyle name="Normal 2 2 5 2 3 4" xfId="7934" xr:uid="{00000000-0005-0000-0000-00009D0D0000}"/>
    <cellStyle name="Normal 2 2 5 2 3 4 2" xfId="16012" xr:uid="{00000000-0005-0000-0000-00009D0D0000}"/>
    <cellStyle name="Normal 2 2 5 2 3 5" xfId="12497" xr:uid="{00000000-0005-0000-0000-00009E0D0000}"/>
    <cellStyle name="Normal 2 2 5 2 3 5 2" xfId="20566" xr:uid="{00000000-0005-0000-0000-00009E0D0000}"/>
    <cellStyle name="Normal 2 2 5 2 3 6" xfId="6324" xr:uid="{00000000-0005-0000-0000-0000990D0000}"/>
    <cellStyle name="Normal 2 2 5 2 3 7" xfId="14404" xr:uid="{00000000-0005-0000-0000-0000990D0000}"/>
    <cellStyle name="Normal 2 2 5 2 4" xfId="1947" xr:uid="{00000000-0005-0000-0000-0000DB080000}"/>
    <cellStyle name="Normal 2 2 5 2 4 2" xfId="3597" xr:uid="{00000000-0005-0000-0000-0000DC080000}"/>
    <cellStyle name="Normal 2 2 5 2 4 2 2" xfId="10056" xr:uid="{00000000-0005-0000-0000-0000A00D0000}"/>
    <cellStyle name="Normal 2 2 5 2 4 2 3" xfId="18134" xr:uid="{00000000-0005-0000-0000-0000A00D0000}"/>
    <cellStyle name="Normal 2 2 5 2 4 3" xfId="5260" xr:uid="{00000000-0005-0000-0000-0000DD080000}"/>
    <cellStyle name="Normal 2 2 5 2 4 3 2" xfId="11647" xr:uid="{00000000-0005-0000-0000-0000A10D0000}"/>
    <cellStyle name="Normal 2 2 5 2 4 3 3" xfId="19725" xr:uid="{00000000-0005-0000-0000-0000A10D0000}"/>
    <cellStyle name="Normal 2 2 5 2 4 4" xfId="8461" xr:uid="{00000000-0005-0000-0000-0000A20D0000}"/>
    <cellStyle name="Normal 2 2 5 2 4 4 2" xfId="16539" xr:uid="{00000000-0005-0000-0000-0000A20D0000}"/>
    <cellStyle name="Normal 2 2 5 2 4 5" xfId="13051" xr:uid="{00000000-0005-0000-0000-0000A30D0000}"/>
    <cellStyle name="Normal 2 2 5 2 4 5 2" xfId="21089" xr:uid="{00000000-0005-0000-0000-0000A30D0000}"/>
    <cellStyle name="Normal 2 2 5 2 4 6" xfId="6851" xr:uid="{00000000-0005-0000-0000-00009F0D0000}"/>
    <cellStyle name="Normal 2 2 5 2 4 7" xfId="14931" xr:uid="{00000000-0005-0000-0000-00009F0D0000}"/>
    <cellStyle name="Normal 2 2 5 2 5" xfId="2514" xr:uid="{00000000-0005-0000-0000-0000DE080000}"/>
    <cellStyle name="Normal 2 2 5 2 5 2" xfId="12726" xr:uid="{00000000-0005-0000-0000-0000A50D0000}"/>
    <cellStyle name="Normal 2 2 5 2 5 2 2" xfId="20790" xr:uid="{00000000-0005-0000-0000-0000A50D0000}"/>
    <cellStyle name="Normal 2 2 5 2 5 3" xfId="9027" xr:uid="{00000000-0005-0000-0000-0000A40D0000}"/>
    <cellStyle name="Normal 2 2 5 2 5 4" xfId="17105" xr:uid="{00000000-0005-0000-0000-0000A40D0000}"/>
    <cellStyle name="Normal 2 2 5 2 6" xfId="4206" xr:uid="{00000000-0005-0000-0000-0000DF080000}"/>
    <cellStyle name="Normal 2 2 5 2 6 2" xfId="10593" xr:uid="{00000000-0005-0000-0000-0000A60D0000}"/>
    <cellStyle name="Normal 2 2 5 2 6 3" xfId="18671" xr:uid="{00000000-0005-0000-0000-0000A60D0000}"/>
    <cellStyle name="Normal 2 2 5 2 7" xfId="7407" xr:uid="{00000000-0005-0000-0000-0000A70D0000}"/>
    <cellStyle name="Normal 2 2 5 2 7 2" xfId="15485" xr:uid="{00000000-0005-0000-0000-0000A70D0000}"/>
    <cellStyle name="Normal 2 2 5 2 8" xfId="12219" xr:uid="{00000000-0005-0000-0000-0000A80D0000}"/>
    <cellStyle name="Normal 2 2 5 2 8 2" xfId="20293" xr:uid="{00000000-0005-0000-0000-0000A80D0000}"/>
    <cellStyle name="Normal 2 2 5 2 9" xfId="13611" xr:uid="{00000000-0005-0000-0000-0000A90D0000}"/>
    <cellStyle name="Normal 2 2 5 2 9 2" xfId="21608" xr:uid="{00000000-0005-0000-0000-0000A90D0000}"/>
    <cellStyle name="Normal 2 2 5 3" xfId="482" xr:uid="{00000000-0005-0000-0000-0000E2010000}"/>
    <cellStyle name="Normal 2 2 5 3 10" xfId="14125" xr:uid="{00000000-0005-0000-0000-0000AA0D0000}"/>
    <cellStyle name="Normal 2 2 5 3 2" xfId="1668" xr:uid="{00000000-0005-0000-0000-0000E1080000}"/>
    <cellStyle name="Normal 2 2 5 3 2 2" xfId="3318" xr:uid="{00000000-0005-0000-0000-0000E2080000}"/>
    <cellStyle name="Normal 2 2 5 3 2 2 2" xfId="13053" xr:uid="{00000000-0005-0000-0000-0000AD0D0000}"/>
    <cellStyle name="Normal 2 2 5 3 2 2 2 2" xfId="21091" xr:uid="{00000000-0005-0000-0000-0000AD0D0000}"/>
    <cellStyle name="Normal 2 2 5 3 2 2 3" xfId="9777" xr:uid="{00000000-0005-0000-0000-0000AC0D0000}"/>
    <cellStyle name="Normal 2 2 5 3 2 2 4" xfId="17855" xr:uid="{00000000-0005-0000-0000-0000AC0D0000}"/>
    <cellStyle name="Normal 2 2 5 3 2 3" xfId="4981" xr:uid="{00000000-0005-0000-0000-0000E3080000}"/>
    <cellStyle name="Normal 2 2 5 3 2 3 2" xfId="11368" xr:uid="{00000000-0005-0000-0000-0000AE0D0000}"/>
    <cellStyle name="Normal 2 2 5 3 2 3 3" xfId="19446" xr:uid="{00000000-0005-0000-0000-0000AE0D0000}"/>
    <cellStyle name="Normal 2 2 5 3 2 4" xfId="8182" xr:uid="{00000000-0005-0000-0000-0000AF0D0000}"/>
    <cellStyle name="Normal 2 2 5 3 2 4 2" xfId="16260" xr:uid="{00000000-0005-0000-0000-0000AF0D0000}"/>
    <cellStyle name="Normal 2 2 5 3 2 5" xfId="12499" xr:uid="{00000000-0005-0000-0000-0000B00D0000}"/>
    <cellStyle name="Normal 2 2 5 3 2 5 2" xfId="20568" xr:uid="{00000000-0005-0000-0000-0000B00D0000}"/>
    <cellStyle name="Normal 2 2 5 3 2 6" xfId="6572" xr:uid="{00000000-0005-0000-0000-0000AB0D0000}"/>
    <cellStyle name="Normal 2 2 5 3 2 7" xfId="14652" xr:uid="{00000000-0005-0000-0000-0000AB0D0000}"/>
    <cellStyle name="Normal 2 2 5 3 3" xfId="2195" xr:uid="{00000000-0005-0000-0000-0000E4080000}"/>
    <cellStyle name="Normal 2 2 5 3 3 2" xfId="3845" xr:uid="{00000000-0005-0000-0000-0000E5080000}"/>
    <cellStyle name="Normal 2 2 5 3 3 2 2" xfId="10304" xr:uid="{00000000-0005-0000-0000-0000B20D0000}"/>
    <cellStyle name="Normal 2 2 5 3 3 2 3" xfId="18382" xr:uid="{00000000-0005-0000-0000-0000B20D0000}"/>
    <cellStyle name="Normal 2 2 5 3 3 3" xfId="5508" xr:uid="{00000000-0005-0000-0000-0000E6080000}"/>
    <cellStyle name="Normal 2 2 5 3 3 3 2" xfId="11895" xr:uid="{00000000-0005-0000-0000-0000B30D0000}"/>
    <cellStyle name="Normal 2 2 5 3 3 3 3" xfId="19973" xr:uid="{00000000-0005-0000-0000-0000B30D0000}"/>
    <cellStyle name="Normal 2 2 5 3 3 4" xfId="8709" xr:uid="{00000000-0005-0000-0000-0000B40D0000}"/>
    <cellStyle name="Normal 2 2 5 3 3 4 2" xfId="16787" xr:uid="{00000000-0005-0000-0000-0000B40D0000}"/>
    <cellStyle name="Normal 2 2 5 3 3 5" xfId="13054" xr:uid="{00000000-0005-0000-0000-0000B50D0000}"/>
    <cellStyle name="Normal 2 2 5 3 3 5 2" xfId="21092" xr:uid="{00000000-0005-0000-0000-0000B50D0000}"/>
    <cellStyle name="Normal 2 2 5 3 3 6" xfId="7099" xr:uid="{00000000-0005-0000-0000-0000B10D0000}"/>
    <cellStyle name="Normal 2 2 5 3 3 7" xfId="15179" xr:uid="{00000000-0005-0000-0000-0000B10D0000}"/>
    <cellStyle name="Normal 2 2 5 3 4" xfId="2516" xr:uid="{00000000-0005-0000-0000-0000E7080000}"/>
    <cellStyle name="Normal 2 2 5 3 4 2" xfId="13052" xr:uid="{00000000-0005-0000-0000-0000B70D0000}"/>
    <cellStyle name="Normal 2 2 5 3 4 2 2" xfId="21090" xr:uid="{00000000-0005-0000-0000-0000B70D0000}"/>
    <cellStyle name="Normal 2 2 5 3 4 3" xfId="9029" xr:uid="{00000000-0005-0000-0000-0000B60D0000}"/>
    <cellStyle name="Normal 2 2 5 3 4 4" xfId="17107" xr:uid="{00000000-0005-0000-0000-0000B60D0000}"/>
    <cellStyle name="Normal 2 2 5 3 5" xfId="4454" xr:uid="{00000000-0005-0000-0000-0000E8080000}"/>
    <cellStyle name="Normal 2 2 5 3 5 2" xfId="10841" xr:uid="{00000000-0005-0000-0000-0000B80D0000}"/>
    <cellStyle name="Normal 2 2 5 3 5 3" xfId="18919" xr:uid="{00000000-0005-0000-0000-0000B80D0000}"/>
    <cellStyle name="Normal 2 2 5 3 6" xfId="7655" xr:uid="{00000000-0005-0000-0000-0000B90D0000}"/>
    <cellStyle name="Normal 2 2 5 3 6 2" xfId="15733" xr:uid="{00000000-0005-0000-0000-0000B90D0000}"/>
    <cellStyle name="Normal 2 2 5 3 7" xfId="12221" xr:uid="{00000000-0005-0000-0000-0000BA0D0000}"/>
    <cellStyle name="Normal 2 2 5 3 7 2" xfId="20295" xr:uid="{00000000-0005-0000-0000-0000BA0D0000}"/>
    <cellStyle name="Normal 2 2 5 3 8" xfId="13613" xr:uid="{00000000-0005-0000-0000-0000BB0D0000}"/>
    <cellStyle name="Normal 2 2 5 3 8 2" xfId="21610" xr:uid="{00000000-0005-0000-0000-0000BB0D0000}"/>
    <cellStyle name="Normal 2 2 5 3 9" xfId="6045" xr:uid="{00000000-0005-0000-0000-0000AA0D0000}"/>
    <cellStyle name="Normal 2 2 5 4" xfId="1120" xr:uid="{00000000-0005-0000-0000-0000E9080000}"/>
    <cellStyle name="Normal 2 2 5 4 2" xfId="1778" xr:uid="{00000000-0005-0000-0000-0000EA080000}"/>
    <cellStyle name="Normal 2 2 5 4 2 2" xfId="3428" xr:uid="{00000000-0005-0000-0000-0000EB080000}"/>
    <cellStyle name="Normal 2 2 5 4 2 2 2" xfId="9887" xr:uid="{00000000-0005-0000-0000-0000BE0D0000}"/>
    <cellStyle name="Normal 2 2 5 4 2 2 3" xfId="17965" xr:uid="{00000000-0005-0000-0000-0000BE0D0000}"/>
    <cellStyle name="Normal 2 2 5 4 2 3" xfId="5091" xr:uid="{00000000-0005-0000-0000-0000EC080000}"/>
    <cellStyle name="Normal 2 2 5 4 2 3 2" xfId="11478" xr:uid="{00000000-0005-0000-0000-0000BF0D0000}"/>
    <cellStyle name="Normal 2 2 5 4 2 3 3" xfId="19556" xr:uid="{00000000-0005-0000-0000-0000BF0D0000}"/>
    <cellStyle name="Normal 2 2 5 4 2 4" xfId="8292" xr:uid="{00000000-0005-0000-0000-0000C00D0000}"/>
    <cellStyle name="Normal 2 2 5 4 2 4 2" xfId="16370" xr:uid="{00000000-0005-0000-0000-0000C00D0000}"/>
    <cellStyle name="Normal 2 2 5 4 2 5" xfId="13055" xr:uid="{00000000-0005-0000-0000-0000C10D0000}"/>
    <cellStyle name="Normal 2 2 5 4 2 5 2" xfId="21093" xr:uid="{00000000-0005-0000-0000-0000C10D0000}"/>
    <cellStyle name="Normal 2 2 5 4 2 6" xfId="6682" xr:uid="{00000000-0005-0000-0000-0000BD0D0000}"/>
    <cellStyle name="Normal 2 2 5 4 2 7" xfId="14762" xr:uid="{00000000-0005-0000-0000-0000BD0D0000}"/>
    <cellStyle name="Normal 2 2 5 4 3" xfId="2305" xr:uid="{00000000-0005-0000-0000-0000ED080000}"/>
    <cellStyle name="Normal 2 2 5 4 3 2" xfId="3955" xr:uid="{00000000-0005-0000-0000-0000EE080000}"/>
    <cellStyle name="Normal 2 2 5 4 3 2 2" xfId="10414" xr:uid="{00000000-0005-0000-0000-0000C30D0000}"/>
    <cellStyle name="Normal 2 2 5 4 3 2 3" xfId="18492" xr:uid="{00000000-0005-0000-0000-0000C30D0000}"/>
    <cellStyle name="Normal 2 2 5 4 3 3" xfId="5618" xr:uid="{00000000-0005-0000-0000-0000EF080000}"/>
    <cellStyle name="Normal 2 2 5 4 3 3 2" xfId="12005" xr:uid="{00000000-0005-0000-0000-0000C40D0000}"/>
    <cellStyle name="Normal 2 2 5 4 3 3 3" xfId="20083" xr:uid="{00000000-0005-0000-0000-0000C40D0000}"/>
    <cellStyle name="Normal 2 2 5 4 3 4" xfId="8819" xr:uid="{00000000-0005-0000-0000-0000C50D0000}"/>
    <cellStyle name="Normal 2 2 5 4 3 4 2" xfId="16897" xr:uid="{00000000-0005-0000-0000-0000C50D0000}"/>
    <cellStyle name="Normal 2 2 5 4 3 5" xfId="7209" xr:uid="{00000000-0005-0000-0000-0000C20D0000}"/>
    <cellStyle name="Normal 2 2 5 4 3 6" xfId="15289" xr:uid="{00000000-0005-0000-0000-0000C20D0000}"/>
    <cellStyle name="Normal 2 2 5 4 4" xfId="2871" xr:uid="{00000000-0005-0000-0000-0000F0080000}"/>
    <cellStyle name="Normal 2 2 5 4 4 2" xfId="9360" xr:uid="{00000000-0005-0000-0000-0000C60D0000}"/>
    <cellStyle name="Normal 2 2 5 4 4 3" xfId="17438" xr:uid="{00000000-0005-0000-0000-0000C60D0000}"/>
    <cellStyle name="Normal 2 2 5 4 5" xfId="4564" xr:uid="{00000000-0005-0000-0000-0000F1080000}"/>
    <cellStyle name="Normal 2 2 5 4 5 2" xfId="10951" xr:uid="{00000000-0005-0000-0000-0000C70D0000}"/>
    <cellStyle name="Normal 2 2 5 4 5 3" xfId="19029" xr:uid="{00000000-0005-0000-0000-0000C70D0000}"/>
    <cellStyle name="Normal 2 2 5 4 6" xfId="7765" xr:uid="{00000000-0005-0000-0000-0000C80D0000}"/>
    <cellStyle name="Normal 2 2 5 4 6 2" xfId="15843" xr:uid="{00000000-0005-0000-0000-0000C80D0000}"/>
    <cellStyle name="Normal 2 2 5 4 7" xfId="12496" xr:uid="{00000000-0005-0000-0000-0000C90D0000}"/>
    <cellStyle name="Normal 2 2 5 4 7 2" xfId="20565" xr:uid="{00000000-0005-0000-0000-0000C90D0000}"/>
    <cellStyle name="Normal 2 2 5 4 8" xfId="6155" xr:uid="{00000000-0005-0000-0000-0000BC0D0000}"/>
    <cellStyle name="Normal 2 2 5 4 9" xfId="14235" xr:uid="{00000000-0005-0000-0000-0000BC0D0000}"/>
    <cellStyle name="Normal 2 2 5 5" xfId="1420" xr:uid="{00000000-0005-0000-0000-0000F2080000}"/>
    <cellStyle name="Normal 2 2 5 5 2" xfId="3069" xr:uid="{00000000-0005-0000-0000-0000F3080000}"/>
    <cellStyle name="Normal 2 2 5 5 2 2" xfId="9528" xr:uid="{00000000-0005-0000-0000-0000CB0D0000}"/>
    <cellStyle name="Normal 2 2 5 5 2 3" xfId="17606" xr:uid="{00000000-0005-0000-0000-0000CB0D0000}"/>
    <cellStyle name="Normal 2 2 5 5 3" xfId="4732" xr:uid="{00000000-0005-0000-0000-0000F4080000}"/>
    <cellStyle name="Normal 2 2 5 5 3 2" xfId="11119" xr:uid="{00000000-0005-0000-0000-0000CC0D0000}"/>
    <cellStyle name="Normal 2 2 5 5 3 3" xfId="19197" xr:uid="{00000000-0005-0000-0000-0000CC0D0000}"/>
    <cellStyle name="Normal 2 2 5 5 4" xfId="7933" xr:uid="{00000000-0005-0000-0000-0000CD0D0000}"/>
    <cellStyle name="Normal 2 2 5 5 4 2" xfId="16011" xr:uid="{00000000-0005-0000-0000-0000CD0D0000}"/>
    <cellStyle name="Normal 2 2 5 5 5" xfId="13056" xr:uid="{00000000-0005-0000-0000-0000CE0D0000}"/>
    <cellStyle name="Normal 2 2 5 5 5 2" xfId="21094" xr:uid="{00000000-0005-0000-0000-0000CE0D0000}"/>
    <cellStyle name="Normal 2 2 5 5 6" xfId="6323" xr:uid="{00000000-0005-0000-0000-0000CA0D0000}"/>
    <cellStyle name="Normal 2 2 5 5 7" xfId="14403" xr:uid="{00000000-0005-0000-0000-0000CA0D0000}"/>
    <cellStyle name="Normal 2 2 5 6" xfId="1946" xr:uid="{00000000-0005-0000-0000-0000F5080000}"/>
    <cellStyle name="Normal 2 2 5 6 2" xfId="3596" xr:uid="{00000000-0005-0000-0000-0000F6080000}"/>
    <cellStyle name="Normal 2 2 5 6 2 2" xfId="10055" xr:uid="{00000000-0005-0000-0000-0000D00D0000}"/>
    <cellStyle name="Normal 2 2 5 6 2 3" xfId="18133" xr:uid="{00000000-0005-0000-0000-0000D00D0000}"/>
    <cellStyle name="Normal 2 2 5 6 3" xfId="5259" xr:uid="{00000000-0005-0000-0000-0000F7080000}"/>
    <cellStyle name="Normal 2 2 5 6 3 2" xfId="11646" xr:uid="{00000000-0005-0000-0000-0000D10D0000}"/>
    <cellStyle name="Normal 2 2 5 6 3 3" xfId="19724" xr:uid="{00000000-0005-0000-0000-0000D10D0000}"/>
    <cellStyle name="Normal 2 2 5 6 4" xfId="8460" xr:uid="{00000000-0005-0000-0000-0000D20D0000}"/>
    <cellStyle name="Normal 2 2 5 6 4 2" xfId="16538" xr:uid="{00000000-0005-0000-0000-0000D20D0000}"/>
    <cellStyle name="Normal 2 2 5 6 5" xfId="12725" xr:uid="{00000000-0005-0000-0000-0000D30D0000}"/>
    <cellStyle name="Normal 2 2 5 6 5 2" xfId="20789" xr:uid="{00000000-0005-0000-0000-0000D30D0000}"/>
    <cellStyle name="Normal 2 2 5 6 6" xfId="6850" xr:uid="{00000000-0005-0000-0000-0000CF0D0000}"/>
    <cellStyle name="Normal 2 2 5 6 7" xfId="14930" xr:uid="{00000000-0005-0000-0000-0000CF0D0000}"/>
    <cellStyle name="Normal 2 2 5 7" xfId="2513" xr:uid="{00000000-0005-0000-0000-0000F8080000}"/>
    <cellStyle name="Normal 2 2 5 7 2" xfId="9026" xr:uid="{00000000-0005-0000-0000-0000D40D0000}"/>
    <cellStyle name="Normal 2 2 5 7 3" xfId="17104" xr:uid="{00000000-0005-0000-0000-0000D40D0000}"/>
    <cellStyle name="Normal 2 2 5 8" xfId="4205" xr:uid="{00000000-0005-0000-0000-0000F9080000}"/>
    <cellStyle name="Normal 2 2 5 8 2" xfId="10592" xr:uid="{00000000-0005-0000-0000-0000D50D0000}"/>
    <cellStyle name="Normal 2 2 5 8 3" xfId="18670" xr:uid="{00000000-0005-0000-0000-0000D50D0000}"/>
    <cellStyle name="Normal 2 2 5 9" xfId="7406" xr:uid="{00000000-0005-0000-0000-0000D60D0000}"/>
    <cellStyle name="Normal 2 2 5 9 2" xfId="15484" xr:uid="{00000000-0005-0000-0000-0000D60D0000}"/>
    <cellStyle name="Normal 2 2 6" xfId="483" xr:uid="{00000000-0005-0000-0000-0000E3010000}"/>
    <cellStyle name="Normal 2 2 6 10" xfId="13614" xr:uid="{00000000-0005-0000-0000-0000D80D0000}"/>
    <cellStyle name="Normal 2 2 6 10 2" xfId="21611" xr:uid="{00000000-0005-0000-0000-0000D80D0000}"/>
    <cellStyle name="Normal 2 2 6 11" xfId="5798" xr:uid="{00000000-0005-0000-0000-0000D70D0000}"/>
    <cellStyle name="Normal 2 2 6 12" xfId="13878" xr:uid="{00000000-0005-0000-0000-0000D70D0000}"/>
    <cellStyle name="Normal 2 2 6 2" xfId="484" xr:uid="{00000000-0005-0000-0000-0000E4010000}"/>
    <cellStyle name="Normal 2 2 6 2 10" xfId="5975" xr:uid="{00000000-0005-0000-0000-0000D90D0000}"/>
    <cellStyle name="Normal 2 2 6 2 11" xfId="14055" xr:uid="{00000000-0005-0000-0000-0000D90D0000}"/>
    <cellStyle name="Normal 2 2 6 2 2" xfId="1158" xr:uid="{00000000-0005-0000-0000-0000FC080000}"/>
    <cellStyle name="Normal 2 2 6 2 2 2" xfId="1816" xr:uid="{00000000-0005-0000-0000-0000FD080000}"/>
    <cellStyle name="Normal 2 2 6 2 2 2 2" xfId="3466" xr:uid="{00000000-0005-0000-0000-0000FE080000}"/>
    <cellStyle name="Normal 2 2 6 2 2 2 2 2" xfId="13059" xr:uid="{00000000-0005-0000-0000-0000DD0D0000}"/>
    <cellStyle name="Normal 2 2 6 2 2 2 2 2 2" xfId="21097" xr:uid="{00000000-0005-0000-0000-0000DD0D0000}"/>
    <cellStyle name="Normal 2 2 6 2 2 2 2 3" xfId="9925" xr:uid="{00000000-0005-0000-0000-0000DC0D0000}"/>
    <cellStyle name="Normal 2 2 6 2 2 2 2 4" xfId="18003" xr:uid="{00000000-0005-0000-0000-0000DC0D0000}"/>
    <cellStyle name="Normal 2 2 6 2 2 2 3" xfId="5129" xr:uid="{00000000-0005-0000-0000-0000FF080000}"/>
    <cellStyle name="Normal 2 2 6 2 2 2 3 2" xfId="11516" xr:uid="{00000000-0005-0000-0000-0000DE0D0000}"/>
    <cellStyle name="Normal 2 2 6 2 2 2 3 3" xfId="19594" xr:uid="{00000000-0005-0000-0000-0000DE0D0000}"/>
    <cellStyle name="Normal 2 2 6 2 2 2 4" xfId="8330" xr:uid="{00000000-0005-0000-0000-0000DF0D0000}"/>
    <cellStyle name="Normal 2 2 6 2 2 2 4 2" xfId="16408" xr:uid="{00000000-0005-0000-0000-0000DF0D0000}"/>
    <cellStyle name="Normal 2 2 6 2 2 2 5" xfId="12502" xr:uid="{00000000-0005-0000-0000-0000E00D0000}"/>
    <cellStyle name="Normal 2 2 6 2 2 2 5 2" xfId="20571" xr:uid="{00000000-0005-0000-0000-0000E00D0000}"/>
    <cellStyle name="Normal 2 2 6 2 2 2 6" xfId="6720" xr:uid="{00000000-0005-0000-0000-0000DB0D0000}"/>
    <cellStyle name="Normal 2 2 6 2 2 2 7" xfId="14800" xr:uid="{00000000-0005-0000-0000-0000DB0D0000}"/>
    <cellStyle name="Normal 2 2 6 2 2 3" xfId="2343" xr:uid="{00000000-0005-0000-0000-000000090000}"/>
    <cellStyle name="Normal 2 2 6 2 2 3 2" xfId="3993" xr:uid="{00000000-0005-0000-0000-000001090000}"/>
    <cellStyle name="Normal 2 2 6 2 2 3 2 2" xfId="10452" xr:uid="{00000000-0005-0000-0000-0000E20D0000}"/>
    <cellStyle name="Normal 2 2 6 2 2 3 2 3" xfId="18530" xr:uid="{00000000-0005-0000-0000-0000E20D0000}"/>
    <cellStyle name="Normal 2 2 6 2 2 3 3" xfId="5656" xr:uid="{00000000-0005-0000-0000-000002090000}"/>
    <cellStyle name="Normal 2 2 6 2 2 3 3 2" xfId="12043" xr:uid="{00000000-0005-0000-0000-0000E30D0000}"/>
    <cellStyle name="Normal 2 2 6 2 2 3 3 3" xfId="20121" xr:uid="{00000000-0005-0000-0000-0000E30D0000}"/>
    <cellStyle name="Normal 2 2 6 2 2 3 4" xfId="8857" xr:uid="{00000000-0005-0000-0000-0000E40D0000}"/>
    <cellStyle name="Normal 2 2 6 2 2 3 4 2" xfId="16935" xr:uid="{00000000-0005-0000-0000-0000E40D0000}"/>
    <cellStyle name="Normal 2 2 6 2 2 3 5" xfId="13060" xr:uid="{00000000-0005-0000-0000-0000E50D0000}"/>
    <cellStyle name="Normal 2 2 6 2 2 3 5 2" xfId="21098" xr:uid="{00000000-0005-0000-0000-0000E50D0000}"/>
    <cellStyle name="Normal 2 2 6 2 2 3 6" xfId="7247" xr:uid="{00000000-0005-0000-0000-0000E10D0000}"/>
    <cellStyle name="Normal 2 2 6 2 2 3 7" xfId="15327" xr:uid="{00000000-0005-0000-0000-0000E10D0000}"/>
    <cellStyle name="Normal 2 2 6 2 2 4" xfId="2909" xr:uid="{00000000-0005-0000-0000-000003090000}"/>
    <cellStyle name="Normal 2 2 6 2 2 4 2" xfId="13058" xr:uid="{00000000-0005-0000-0000-0000E70D0000}"/>
    <cellStyle name="Normal 2 2 6 2 2 4 2 2" xfId="21096" xr:uid="{00000000-0005-0000-0000-0000E70D0000}"/>
    <cellStyle name="Normal 2 2 6 2 2 4 3" xfId="9398" xr:uid="{00000000-0005-0000-0000-0000E60D0000}"/>
    <cellStyle name="Normal 2 2 6 2 2 4 4" xfId="17476" xr:uid="{00000000-0005-0000-0000-0000E60D0000}"/>
    <cellStyle name="Normal 2 2 6 2 2 5" xfId="4602" xr:uid="{00000000-0005-0000-0000-000004090000}"/>
    <cellStyle name="Normal 2 2 6 2 2 5 2" xfId="10989" xr:uid="{00000000-0005-0000-0000-0000E80D0000}"/>
    <cellStyle name="Normal 2 2 6 2 2 5 3" xfId="19067" xr:uid="{00000000-0005-0000-0000-0000E80D0000}"/>
    <cellStyle name="Normal 2 2 6 2 2 6" xfId="7803" xr:uid="{00000000-0005-0000-0000-0000E90D0000}"/>
    <cellStyle name="Normal 2 2 6 2 2 6 2" xfId="15881" xr:uid="{00000000-0005-0000-0000-0000E90D0000}"/>
    <cellStyle name="Normal 2 2 6 2 2 7" xfId="12409" xr:uid="{00000000-0005-0000-0000-0000EA0D0000}"/>
    <cellStyle name="Normal 2 2 6 2 2 7 2" xfId="20480" xr:uid="{00000000-0005-0000-0000-0000EA0D0000}"/>
    <cellStyle name="Normal 2 2 6 2 2 8" xfId="6193" xr:uid="{00000000-0005-0000-0000-0000DA0D0000}"/>
    <cellStyle name="Normal 2 2 6 2 2 9" xfId="14273" xr:uid="{00000000-0005-0000-0000-0000DA0D0000}"/>
    <cellStyle name="Normal 2 2 6 2 3" xfId="1599" xr:uid="{00000000-0005-0000-0000-000005090000}"/>
    <cellStyle name="Normal 2 2 6 2 3 2" xfId="3248" xr:uid="{00000000-0005-0000-0000-000006090000}"/>
    <cellStyle name="Normal 2 2 6 2 3 2 2" xfId="13061" xr:uid="{00000000-0005-0000-0000-0000ED0D0000}"/>
    <cellStyle name="Normal 2 2 6 2 3 2 2 2" xfId="21099" xr:uid="{00000000-0005-0000-0000-0000ED0D0000}"/>
    <cellStyle name="Normal 2 2 6 2 3 2 3" xfId="9707" xr:uid="{00000000-0005-0000-0000-0000EC0D0000}"/>
    <cellStyle name="Normal 2 2 6 2 3 2 4" xfId="17785" xr:uid="{00000000-0005-0000-0000-0000EC0D0000}"/>
    <cellStyle name="Normal 2 2 6 2 3 3" xfId="4911" xr:uid="{00000000-0005-0000-0000-000007090000}"/>
    <cellStyle name="Normal 2 2 6 2 3 3 2" xfId="11298" xr:uid="{00000000-0005-0000-0000-0000EE0D0000}"/>
    <cellStyle name="Normal 2 2 6 2 3 3 3" xfId="19376" xr:uid="{00000000-0005-0000-0000-0000EE0D0000}"/>
    <cellStyle name="Normal 2 2 6 2 3 4" xfId="8112" xr:uid="{00000000-0005-0000-0000-0000EF0D0000}"/>
    <cellStyle name="Normal 2 2 6 2 3 4 2" xfId="16190" xr:uid="{00000000-0005-0000-0000-0000EF0D0000}"/>
    <cellStyle name="Normal 2 2 6 2 3 5" xfId="12501" xr:uid="{00000000-0005-0000-0000-0000F00D0000}"/>
    <cellStyle name="Normal 2 2 6 2 3 5 2" xfId="20570" xr:uid="{00000000-0005-0000-0000-0000F00D0000}"/>
    <cellStyle name="Normal 2 2 6 2 3 6" xfId="6502" xr:uid="{00000000-0005-0000-0000-0000EB0D0000}"/>
    <cellStyle name="Normal 2 2 6 2 3 7" xfId="14582" xr:uid="{00000000-0005-0000-0000-0000EB0D0000}"/>
    <cellStyle name="Normal 2 2 6 2 4" xfId="2125" xr:uid="{00000000-0005-0000-0000-000008090000}"/>
    <cellStyle name="Normal 2 2 6 2 4 2" xfId="3775" xr:uid="{00000000-0005-0000-0000-000009090000}"/>
    <cellStyle name="Normal 2 2 6 2 4 2 2" xfId="10234" xr:uid="{00000000-0005-0000-0000-0000F20D0000}"/>
    <cellStyle name="Normal 2 2 6 2 4 2 3" xfId="18312" xr:uid="{00000000-0005-0000-0000-0000F20D0000}"/>
    <cellStyle name="Normal 2 2 6 2 4 3" xfId="5438" xr:uid="{00000000-0005-0000-0000-00000A090000}"/>
    <cellStyle name="Normal 2 2 6 2 4 3 2" xfId="11825" xr:uid="{00000000-0005-0000-0000-0000F30D0000}"/>
    <cellStyle name="Normal 2 2 6 2 4 3 3" xfId="19903" xr:uid="{00000000-0005-0000-0000-0000F30D0000}"/>
    <cellStyle name="Normal 2 2 6 2 4 4" xfId="8639" xr:uid="{00000000-0005-0000-0000-0000F40D0000}"/>
    <cellStyle name="Normal 2 2 6 2 4 4 2" xfId="16717" xr:uid="{00000000-0005-0000-0000-0000F40D0000}"/>
    <cellStyle name="Normal 2 2 6 2 4 5" xfId="13062" xr:uid="{00000000-0005-0000-0000-0000F50D0000}"/>
    <cellStyle name="Normal 2 2 6 2 4 5 2" xfId="21100" xr:uid="{00000000-0005-0000-0000-0000F50D0000}"/>
    <cellStyle name="Normal 2 2 6 2 4 6" xfId="7029" xr:uid="{00000000-0005-0000-0000-0000F10D0000}"/>
    <cellStyle name="Normal 2 2 6 2 4 7" xfId="15109" xr:uid="{00000000-0005-0000-0000-0000F10D0000}"/>
    <cellStyle name="Normal 2 2 6 2 5" xfId="2518" xr:uid="{00000000-0005-0000-0000-00000B090000}"/>
    <cellStyle name="Normal 2 2 6 2 5 2" xfId="13057" xr:uid="{00000000-0005-0000-0000-0000F70D0000}"/>
    <cellStyle name="Normal 2 2 6 2 5 2 2" xfId="21095" xr:uid="{00000000-0005-0000-0000-0000F70D0000}"/>
    <cellStyle name="Normal 2 2 6 2 5 3" xfId="9031" xr:uid="{00000000-0005-0000-0000-0000F60D0000}"/>
    <cellStyle name="Normal 2 2 6 2 5 4" xfId="17109" xr:uid="{00000000-0005-0000-0000-0000F60D0000}"/>
    <cellStyle name="Normal 2 2 6 2 6" xfId="4384" xr:uid="{00000000-0005-0000-0000-00000C090000}"/>
    <cellStyle name="Normal 2 2 6 2 6 2" xfId="10771" xr:uid="{00000000-0005-0000-0000-0000F80D0000}"/>
    <cellStyle name="Normal 2 2 6 2 6 3" xfId="18849" xr:uid="{00000000-0005-0000-0000-0000F80D0000}"/>
    <cellStyle name="Normal 2 2 6 2 7" xfId="7585" xr:uid="{00000000-0005-0000-0000-0000F90D0000}"/>
    <cellStyle name="Normal 2 2 6 2 7 2" xfId="15663" xr:uid="{00000000-0005-0000-0000-0000F90D0000}"/>
    <cellStyle name="Normal 2 2 6 2 8" xfId="12223" xr:uid="{00000000-0005-0000-0000-0000FA0D0000}"/>
    <cellStyle name="Normal 2 2 6 2 8 2" xfId="20297" xr:uid="{00000000-0005-0000-0000-0000FA0D0000}"/>
    <cellStyle name="Normal 2 2 6 2 9" xfId="13615" xr:uid="{00000000-0005-0000-0000-0000FB0D0000}"/>
    <cellStyle name="Normal 2 2 6 2 9 2" xfId="21612" xr:uid="{00000000-0005-0000-0000-0000FB0D0000}"/>
    <cellStyle name="Normal 2 2 6 3" xfId="485" xr:uid="{00000000-0005-0000-0000-0000E5010000}"/>
    <cellStyle name="Normal 2 2 6 3 10" xfId="14127" xr:uid="{00000000-0005-0000-0000-0000FC0D0000}"/>
    <cellStyle name="Normal 2 2 6 3 2" xfId="1670" xr:uid="{00000000-0005-0000-0000-00000E090000}"/>
    <cellStyle name="Normal 2 2 6 3 2 2" xfId="3320" xr:uid="{00000000-0005-0000-0000-00000F090000}"/>
    <cellStyle name="Normal 2 2 6 3 2 2 2" xfId="13064" xr:uid="{00000000-0005-0000-0000-0000FF0D0000}"/>
    <cellStyle name="Normal 2 2 6 3 2 2 2 2" xfId="21102" xr:uid="{00000000-0005-0000-0000-0000FF0D0000}"/>
    <cellStyle name="Normal 2 2 6 3 2 2 3" xfId="9779" xr:uid="{00000000-0005-0000-0000-0000FE0D0000}"/>
    <cellStyle name="Normal 2 2 6 3 2 2 4" xfId="17857" xr:uid="{00000000-0005-0000-0000-0000FE0D0000}"/>
    <cellStyle name="Normal 2 2 6 3 2 3" xfId="4983" xr:uid="{00000000-0005-0000-0000-000010090000}"/>
    <cellStyle name="Normal 2 2 6 3 2 3 2" xfId="11370" xr:uid="{00000000-0005-0000-0000-0000000E0000}"/>
    <cellStyle name="Normal 2 2 6 3 2 3 3" xfId="19448" xr:uid="{00000000-0005-0000-0000-0000000E0000}"/>
    <cellStyle name="Normal 2 2 6 3 2 4" xfId="8184" xr:uid="{00000000-0005-0000-0000-0000010E0000}"/>
    <cellStyle name="Normal 2 2 6 3 2 4 2" xfId="16262" xr:uid="{00000000-0005-0000-0000-0000010E0000}"/>
    <cellStyle name="Normal 2 2 6 3 2 5" xfId="12503" xr:uid="{00000000-0005-0000-0000-0000020E0000}"/>
    <cellStyle name="Normal 2 2 6 3 2 5 2" xfId="20572" xr:uid="{00000000-0005-0000-0000-0000020E0000}"/>
    <cellStyle name="Normal 2 2 6 3 2 6" xfId="6574" xr:uid="{00000000-0005-0000-0000-0000FD0D0000}"/>
    <cellStyle name="Normal 2 2 6 3 2 7" xfId="14654" xr:uid="{00000000-0005-0000-0000-0000FD0D0000}"/>
    <cellStyle name="Normal 2 2 6 3 3" xfId="2197" xr:uid="{00000000-0005-0000-0000-000011090000}"/>
    <cellStyle name="Normal 2 2 6 3 3 2" xfId="3847" xr:uid="{00000000-0005-0000-0000-000012090000}"/>
    <cellStyle name="Normal 2 2 6 3 3 2 2" xfId="10306" xr:uid="{00000000-0005-0000-0000-0000040E0000}"/>
    <cellStyle name="Normal 2 2 6 3 3 2 3" xfId="18384" xr:uid="{00000000-0005-0000-0000-0000040E0000}"/>
    <cellStyle name="Normal 2 2 6 3 3 3" xfId="5510" xr:uid="{00000000-0005-0000-0000-000013090000}"/>
    <cellStyle name="Normal 2 2 6 3 3 3 2" xfId="11897" xr:uid="{00000000-0005-0000-0000-0000050E0000}"/>
    <cellStyle name="Normal 2 2 6 3 3 3 3" xfId="19975" xr:uid="{00000000-0005-0000-0000-0000050E0000}"/>
    <cellStyle name="Normal 2 2 6 3 3 4" xfId="8711" xr:uid="{00000000-0005-0000-0000-0000060E0000}"/>
    <cellStyle name="Normal 2 2 6 3 3 4 2" xfId="16789" xr:uid="{00000000-0005-0000-0000-0000060E0000}"/>
    <cellStyle name="Normal 2 2 6 3 3 5" xfId="13065" xr:uid="{00000000-0005-0000-0000-0000070E0000}"/>
    <cellStyle name="Normal 2 2 6 3 3 5 2" xfId="21103" xr:uid="{00000000-0005-0000-0000-0000070E0000}"/>
    <cellStyle name="Normal 2 2 6 3 3 6" xfId="7101" xr:uid="{00000000-0005-0000-0000-0000030E0000}"/>
    <cellStyle name="Normal 2 2 6 3 3 7" xfId="15181" xr:uid="{00000000-0005-0000-0000-0000030E0000}"/>
    <cellStyle name="Normal 2 2 6 3 4" xfId="2519" xr:uid="{00000000-0005-0000-0000-000014090000}"/>
    <cellStyle name="Normal 2 2 6 3 4 2" xfId="13063" xr:uid="{00000000-0005-0000-0000-0000090E0000}"/>
    <cellStyle name="Normal 2 2 6 3 4 2 2" xfId="21101" xr:uid="{00000000-0005-0000-0000-0000090E0000}"/>
    <cellStyle name="Normal 2 2 6 3 4 3" xfId="9032" xr:uid="{00000000-0005-0000-0000-0000080E0000}"/>
    <cellStyle name="Normal 2 2 6 3 4 4" xfId="17110" xr:uid="{00000000-0005-0000-0000-0000080E0000}"/>
    <cellStyle name="Normal 2 2 6 3 5" xfId="4456" xr:uid="{00000000-0005-0000-0000-000015090000}"/>
    <cellStyle name="Normal 2 2 6 3 5 2" xfId="10843" xr:uid="{00000000-0005-0000-0000-00000A0E0000}"/>
    <cellStyle name="Normal 2 2 6 3 5 3" xfId="18921" xr:uid="{00000000-0005-0000-0000-00000A0E0000}"/>
    <cellStyle name="Normal 2 2 6 3 6" xfId="7657" xr:uid="{00000000-0005-0000-0000-00000B0E0000}"/>
    <cellStyle name="Normal 2 2 6 3 6 2" xfId="15735" xr:uid="{00000000-0005-0000-0000-00000B0E0000}"/>
    <cellStyle name="Normal 2 2 6 3 7" xfId="12224" xr:uid="{00000000-0005-0000-0000-00000C0E0000}"/>
    <cellStyle name="Normal 2 2 6 3 7 2" xfId="20298" xr:uid="{00000000-0005-0000-0000-00000C0E0000}"/>
    <cellStyle name="Normal 2 2 6 3 8" xfId="13616" xr:uid="{00000000-0005-0000-0000-00000D0E0000}"/>
    <cellStyle name="Normal 2 2 6 3 8 2" xfId="21613" xr:uid="{00000000-0005-0000-0000-00000D0E0000}"/>
    <cellStyle name="Normal 2 2 6 3 9" xfId="6047" xr:uid="{00000000-0005-0000-0000-0000FC0D0000}"/>
    <cellStyle name="Normal 2 2 6 4" xfId="1422" xr:uid="{00000000-0005-0000-0000-000016090000}"/>
    <cellStyle name="Normal 2 2 6 4 2" xfId="3071" xr:uid="{00000000-0005-0000-0000-000017090000}"/>
    <cellStyle name="Normal 2 2 6 4 2 2" xfId="13066" xr:uid="{00000000-0005-0000-0000-0000100E0000}"/>
    <cellStyle name="Normal 2 2 6 4 2 2 2" xfId="21104" xr:uid="{00000000-0005-0000-0000-0000100E0000}"/>
    <cellStyle name="Normal 2 2 6 4 2 3" xfId="9530" xr:uid="{00000000-0005-0000-0000-00000F0E0000}"/>
    <cellStyle name="Normal 2 2 6 4 2 4" xfId="17608" xr:uid="{00000000-0005-0000-0000-00000F0E0000}"/>
    <cellStyle name="Normal 2 2 6 4 3" xfId="4734" xr:uid="{00000000-0005-0000-0000-000018090000}"/>
    <cellStyle name="Normal 2 2 6 4 3 2" xfId="11121" xr:uid="{00000000-0005-0000-0000-0000110E0000}"/>
    <cellStyle name="Normal 2 2 6 4 3 3" xfId="19199" xr:uid="{00000000-0005-0000-0000-0000110E0000}"/>
    <cellStyle name="Normal 2 2 6 4 4" xfId="7935" xr:uid="{00000000-0005-0000-0000-0000120E0000}"/>
    <cellStyle name="Normal 2 2 6 4 4 2" xfId="16013" xr:uid="{00000000-0005-0000-0000-0000120E0000}"/>
    <cellStyle name="Normal 2 2 6 4 5" xfId="12500" xr:uid="{00000000-0005-0000-0000-0000130E0000}"/>
    <cellStyle name="Normal 2 2 6 4 5 2" xfId="20569" xr:uid="{00000000-0005-0000-0000-0000130E0000}"/>
    <cellStyle name="Normal 2 2 6 4 6" xfId="6325" xr:uid="{00000000-0005-0000-0000-00000E0E0000}"/>
    <cellStyle name="Normal 2 2 6 4 7" xfId="14405" xr:uid="{00000000-0005-0000-0000-00000E0E0000}"/>
    <cellStyle name="Normal 2 2 6 5" xfId="1948" xr:uid="{00000000-0005-0000-0000-000019090000}"/>
    <cellStyle name="Normal 2 2 6 5 2" xfId="3598" xr:uid="{00000000-0005-0000-0000-00001A090000}"/>
    <cellStyle name="Normal 2 2 6 5 2 2" xfId="10057" xr:uid="{00000000-0005-0000-0000-0000150E0000}"/>
    <cellStyle name="Normal 2 2 6 5 2 3" xfId="18135" xr:uid="{00000000-0005-0000-0000-0000150E0000}"/>
    <cellStyle name="Normal 2 2 6 5 3" xfId="5261" xr:uid="{00000000-0005-0000-0000-00001B090000}"/>
    <cellStyle name="Normal 2 2 6 5 3 2" xfId="11648" xr:uid="{00000000-0005-0000-0000-0000160E0000}"/>
    <cellStyle name="Normal 2 2 6 5 3 3" xfId="19726" xr:uid="{00000000-0005-0000-0000-0000160E0000}"/>
    <cellStyle name="Normal 2 2 6 5 4" xfId="8462" xr:uid="{00000000-0005-0000-0000-0000170E0000}"/>
    <cellStyle name="Normal 2 2 6 5 4 2" xfId="16540" xr:uid="{00000000-0005-0000-0000-0000170E0000}"/>
    <cellStyle name="Normal 2 2 6 5 5" xfId="13067" xr:uid="{00000000-0005-0000-0000-0000180E0000}"/>
    <cellStyle name="Normal 2 2 6 5 5 2" xfId="21105" xr:uid="{00000000-0005-0000-0000-0000180E0000}"/>
    <cellStyle name="Normal 2 2 6 5 6" xfId="6852" xr:uid="{00000000-0005-0000-0000-0000140E0000}"/>
    <cellStyle name="Normal 2 2 6 5 7" xfId="14932" xr:uid="{00000000-0005-0000-0000-0000140E0000}"/>
    <cellStyle name="Normal 2 2 6 6" xfId="2517" xr:uid="{00000000-0005-0000-0000-00001C090000}"/>
    <cellStyle name="Normal 2 2 6 6 2" xfId="12727" xr:uid="{00000000-0005-0000-0000-00001A0E0000}"/>
    <cellStyle name="Normal 2 2 6 6 2 2" xfId="20791" xr:uid="{00000000-0005-0000-0000-00001A0E0000}"/>
    <cellStyle name="Normal 2 2 6 6 3" xfId="9030" xr:uid="{00000000-0005-0000-0000-0000190E0000}"/>
    <cellStyle name="Normal 2 2 6 6 4" xfId="17108" xr:uid="{00000000-0005-0000-0000-0000190E0000}"/>
    <cellStyle name="Normal 2 2 6 7" xfId="4207" xr:uid="{00000000-0005-0000-0000-00001D090000}"/>
    <cellStyle name="Normal 2 2 6 7 2" xfId="10594" xr:uid="{00000000-0005-0000-0000-00001B0E0000}"/>
    <cellStyle name="Normal 2 2 6 7 3" xfId="18672" xr:uid="{00000000-0005-0000-0000-00001B0E0000}"/>
    <cellStyle name="Normal 2 2 6 8" xfId="7408" xr:uid="{00000000-0005-0000-0000-00001C0E0000}"/>
    <cellStyle name="Normal 2 2 6 8 2" xfId="15486" xr:uid="{00000000-0005-0000-0000-00001C0E0000}"/>
    <cellStyle name="Normal 2 2 6 9" xfId="12222" xr:uid="{00000000-0005-0000-0000-00001D0E0000}"/>
    <cellStyle name="Normal 2 2 6 9 2" xfId="20296" xr:uid="{00000000-0005-0000-0000-00001D0E0000}"/>
    <cellStyle name="Normal 2 2 7" xfId="486" xr:uid="{00000000-0005-0000-0000-0000E6010000}"/>
    <cellStyle name="Normal 2 2 7 10" xfId="13617" xr:uid="{00000000-0005-0000-0000-00001F0E0000}"/>
    <cellStyle name="Normal 2 2 7 10 2" xfId="21614" xr:uid="{00000000-0005-0000-0000-00001F0E0000}"/>
    <cellStyle name="Normal 2 2 7 11" xfId="5799" xr:uid="{00000000-0005-0000-0000-00001E0E0000}"/>
    <cellStyle name="Normal 2 2 7 12" xfId="13879" xr:uid="{00000000-0005-0000-0000-00001E0E0000}"/>
    <cellStyle name="Normal 2 2 7 2" xfId="487" xr:uid="{00000000-0005-0000-0000-0000E7010000}"/>
    <cellStyle name="Normal 2 2 7 2 10" xfId="5956" xr:uid="{00000000-0005-0000-0000-0000200E0000}"/>
    <cellStyle name="Normal 2 2 7 2 11" xfId="14036" xr:uid="{00000000-0005-0000-0000-0000200E0000}"/>
    <cellStyle name="Normal 2 2 7 2 2" xfId="1159" xr:uid="{00000000-0005-0000-0000-000020090000}"/>
    <cellStyle name="Normal 2 2 7 2 2 2" xfId="1817" xr:uid="{00000000-0005-0000-0000-000021090000}"/>
    <cellStyle name="Normal 2 2 7 2 2 2 2" xfId="3467" xr:uid="{00000000-0005-0000-0000-000022090000}"/>
    <cellStyle name="Normal 2 2 7 2 2 2 2 2" xfId="9926" xr:uid="{00000000-0005-0000-0000-0000230E0000}"/>
    <cellStyle name="Normal 2 2 7 2 2 2 2 3" xfId="18004" xr:uid="{00000000-0005-0000-0000-0000230E0000}"/>
    <cellStyle name="Normal 2 2 7 2 2 2 3" xfId="5130" xr:uid="{00000000-0005-0000-0000-000023090000}"/>
    <cellStyle name="Normal 2 2 7 2 2 2 3 2" xfId="11517" xr:uid="{00000000-0005-0000-0000-0000240E0000}"/>
    <cellStyle name="Normal 2 2 7 2 2 2 3 3" xfId="19595" xr:uid="{00000000-0005-0000-0000-0000240E0000}"/>
    <cellStyle name="Normal 2 2 7 2 2 2 4" xfId="8331" xr:uid="{00000000-0005-0000-0000-0000250E0000}"/>
    <cellStyle name="Normal 2 2 7 2 2 2 4 2" xfId="16409" xr:uid="{00000000-0005-0000-0000-0000250E0000}"/>
    <cellStyle name="Normal 2 2 7 2 2 2 5" xfId="13069" xr:uid="{00000000-0005-0000-0000-0000260E0000}"/>
    <cellStyle name="Normal 2 2 7 2 2 2 5 2" xfId="21107" xr:uid="{00000000-0005-0000-0000-0000260E0000}"/>
    <cellStyle name="Normal 2 2 7 2 2 2 6" xfId="6721" xr:uid="{00000000-0005-0000-0000-0000220E0000}"/>
    <cellStyle name="Normal 2 2 7 2 2 2 7" xfId="14801" xr:uid="{00000000-0005-0000-0000-0000220E0000}"/>
    <cellStyle name="Normal 2 2 7 2 2 3" xfId="2344" xr:uid="{00000000-0005-0000-0000-000024090000}"/>
    <cellStyle name="Normal 2 2 7 2 2 3 2" xfId="3994" xr:uid="{00000000-0005-0000-0000-000025090000}"/>
    <cellStyle name="Normal 2 2 7 2 2 3 2 2" xfId="10453" xr:uid="{00000000-0005-0000-0000-0000280E0000}"/>
    <cellStyle name="Normal 2 2 7 2 2 3 2 3" xfId="18531" xr:uid="{00000000-0005-0000-0000-0000280E0000}"/>
    <cellStyle name="Normal 2 2 7 2 2 3 3" xfId="5657" xr:uid="{00000000-0005-0000-0000-000026090000}"/>
    <cellStyle name="Normal 2 2 7 2 2 3 3 2" xfId="12044" xr:uid="{00000000-0005-0000-0000-0000290E0000}"/>
    <cellStyle name="Normal 2 2 7 2 2 3 3 3" xfId="20122" xr:uid="{00000000-0005-0000-0000-0000290E0000}"/>
    <cellStyle name="Normal 2 2 7 2 2 3 4" xfId="8858" xr:uid="{00000000-0005-0000-0000-00002A0E0000}"/>
    <cellStyle name="Normal 2 2 7 2 2 3 4 2" xfId="16936" xr:uid="{00000000-0005-0000-0000-00002A0E0000}"/>
    <cellStyle name="Normal 2 2 7 2 2 3 5" xfId="7248" xr:uid="{00000000-0005-0000-0000-0000270E0000}"/>
    <cellStyle name="Normal 2 2 7 2 2 3 6" xfId="15328" xr:uid="{00000000-0005-0000-0000-0000270E0000}"/>
    <cellStyle name="Normal 2 2 7 2 2 4" xfId="2910" xr:uid="{00000000-0005-0000-0000-000027090000}"/>
    <cellStyle name="Normal 2 2 7 2 2 4 2" xfId="9399" xr:uid="{00000000-0005-0000-0000-00002B0E0000}"/>
    <cellStyle name="Normal 2 2 7 2 2 4 3" xfId="17477" xr:uid="{00000000-0005-0000-0000-00002B0E0000}"/>
    <cellStyle name="Normal 2 2 7 2 2 5" xfId="4603" xr:uid="{00000000-0005-0000-0000-000028090000}"/>
    <cellStyle name="Normal 2 2 7 2 2 5 2" xfId="10990" xr:uid="{00000000-0005-0000-0000-00002C0E0000}"/>
    <cellStyle name="Normal 2 2 7 2 2 5 3" xfId="19068" xr:uid="{00000000-0005-0000-0000-00002C0E0000}"/>
    <cellStyle name="Normal 2 2 7 2 2 6" xfId="7804" xr:uid="{00000000-0005-0000-0000-00002D0E0000}"/>
    <cellStyle name="Normal 2 2 7 2 2 6 2" xfId="15882" xr:uid="{00000000-0005-0000-0000-00002D0E0000}"/>
    <cellStyle name="Normal 2 2 7 2 2 7" xfId="12505" xr:uid="{00000000-0005-0000-0000-00002E0E0000}"/>
    <cellStyle name="Normal 2 2 7 2 2 7 2" xfId="20574" xr:uid="{00000000-0005-0000-0000-00002E0E0000}"/>
    <cellStyle name="Normal 2 2 7 2 2 8" xfId="6194" xr:uid="{00000000-0005-0000-0000-0000210E0000}"/>
    <cellStyle name="Normal 2 2 7 2 2 9" xfId="14274" xr:uid="{00000000-0005-0000-0000-0000210E0000}"/>
    <cellStyle name="Normal 2 2 7 2 3" xfId="1580" xr:uid="{00000000-0005-0000-0000-000029090000}"/>
    <cellStyle name="Normal 2 2 7 2 3 2" xfId="3229" xr:uid="{00000000-0005-0000-0000-00002A090000}"/>
    <cellStyle name="Normal 2 2 7 2 3 2 2" xfId="9688" xr:uid="{00000000-0005-0000-0000-0000300E0000}"/>
    <cellStyle name="Normal 2 2 7 2 3 2 3" xfId="17766" xr:uid="{00000000-0005-0000-0000-0000300E0000}"/>
    <cellStyle name="Normal 2 2 7 2 3 3" xfId="4892" xr:uid="{00000000-0005-0000-0000-00002B090000}"/>
    <cellStyle name="Normal 2 2 7 2 3 3 2" xfId="11279" xr:uid="{00000000-0005-0000-0000-0000310E0000}"/>
    <cellStyle name="Normal 2 2 7 2 3 3 3" xfId="19357" xr:uid="{00000000-0005-0000-0000-0000310E0000}"/>
    <cellStyle name="Normal 2 2 7 2 3 4" xfId="8093" xr:uid="{00000000-0005-0000-0000-0000320E0000}"/>
    <cellStyle name="Normal 2 2 7 2 3 4 2" xfId="16171" xr:uid="{00000000-0005-0000-0000-0000320E0000}"/>
    <cellStyle name="Normal 2 2 7 2 3 5" xfId="13070" xr:uid="{00000000-0005-0000-0000-0000330E0000}"/>
    <cellStyle name="Normal 2 2 7 2 3 5 2" xfId="21108" xr:uid="{00000000-0005-0000-0000-0000330E0000}"/>
    <cellStyle name="Normal 2 2 7 2 3 6" xfId="6483" xr:uid="{00000000-0005-0000-0000-00002F0E0000}"/>
    <cellStyle name="Normal 2 2 7 2 3 7" xfId="14563" xr:uid="{00000000-0005-0000-0000-00002F0E0000}"/>
    <cellStyle name="Normal 2 2 7 2 4" xfId="2106" xr:uid="{00000000-0005-0000-0000-00002C090000}"/>
    <cellStyle name="Normal 2 2 7 2 4 2" xfId="3756" xr:uid="{00000000-0005-0000-0000-00002D090000}"/>
    <cellStyle name="Normal 2 2 7 2 4 2 2" xfId="10215" xr:uid="{00000000-0005-0000-0000-0000350E0000}"/>
    <cellStyle name="Normal 2 2 7 2 4 2 3" xfId="18293" xr:uid="{00000000-0005-0000-0000-0000350E0000}"/>
    <cellStyle name="Normal 2 2 7 2 4 3" xfId="5419" xr:uid="{00000000-0005-0000-0000-00002E090000}"/>
    <cellStyle name="Normal 2 2 7 2 4 3 2" xfId="11806" xr:uid="{00000000-0005-0000-0000-0000360E0000}"/>
    <cellStyle name="Normal 2 2 7 2 4 3 3" xfId="19884" xr:uid="{00000000-0005-0000-0000-0000360E0000}"/>
    <cellStyle name="Normal 2 2 7 2 4 4" xfId="8620" xr:uid="{00000000-0005-0000-0000-0000370E0000}"/>
    <cellStyle name="Normal 2 2 7 2 4 4 2" xfId="16698" xr:uid="{00000000-0005-0000-0000-0000370E0000}"/>
    <cellStyle name="Normal 2 2 7 2 4 5" xfId="13068" xr:uid="{00000000-0005-0000-0000-0000380E0000}"/>
    <cellStyle name="Normal 2 2 7 2 4 5 2" xfId="21106" xr:uid="{00000000-0005-0000-0000-0000380E0000}"/>
    <cellStyle name="Normal 2 2 7 2 4 6" xfId="7010" xr:uid="{00000000-0005-0000-0000-0000340E0000}"/>
    <cellStyle name="Normal 2 2 7 2 4 7" xfId="15090" xr:uid="{00000000-0005-0000-0000-0000340E0000}"/>
    <cellStyle name="Normal 2 2 7 2 5" xfId="2521" xr:uid="{00000000-0005-0000-0000-00002F090000}"/>
    <cellStyle name="Normal 2 2 7 2 5 2" xfId="9034" xr:uid="{00000000-0005-0000-0000-0000390E0000}"/>
    <cellStyle name="Normal 2 2 7 2 5 3" xfId="17112" xr:uid="{00000000-0005-0000-0000-0000390E0000}"/>
    <cellStyle name="Normal 2 2 7 2 6" xfId="4365" xr:uid="{00000000-0005-0000-0000-000030090000}"/>
    <cellStyle name="Normal 2 2 7 2 6 2" xfId="10752" xr:uid="{00000000-0005-0000-0000-00003A0E0000}"/>
    <cellStyle name="Normal 2 2 7 2 6 3" xfId="18830" xr:uid="{00000000-0005-0000-0000-00003A0E0000}"/>
    <cellStyle name="Normal 2 2 7 2 7" xfId="7566" xr:uid="{00000000-0005-0000-0000-00003B0E0000}"/>
    <cellStyle name="Normal 2 2 7 2 7 2" xfId="15644" xr:uid="{00000000-0005-0000-0000-00003B0E0000}"/>
    <cellStyle name="Normal 2 2 7 2 8" xfId="12226" xr:uid="{00000000-0005-0000-0000-00003C0E0000}"/>
    <cellStyle name="Normal 2 2 7 2 8 2" xfId="20300" xr:uid="{00000000-0005-0000-0000-00003C0E0000}"/>
    <cellStyle name="Normal 2 2 7 2 9" xfId="13618" xr:uid="{00000000-0005-0000-0000-00003D0E0000}"/>
    <cellStyle name="Normal 2 2 7 2 9 2" xfId="21615" xr:uid="{00000000-0005-0000-0000-00003D0E0000}"/>
    <cellStyle name="Normal 2 2 7 3" xfId="1020" xr:uid="{00000000-0005-0000-0000-000031090000}"/>
    <cellStyle name="Normal 2 2 7 3 2" xfId="1671" xr:uid="{00000000-0005-0000-0000-000032090000}"/>
    <cellStyle name="Normal 2 2 7 3 2 2" xfId="3321" xr:uid="{00000000-0005-0000-0000-000033090000}"/>
    <cellStyle name="Normal 2 2 7 3 2 2 2" xfId="13072" xr:uid="{00000000-0005-0000-0000-0000410E0000}"/>
    <cellStyle name="Normal 2 2 7 3 2 2 2 2" xfId="21110" xr:uid="{00000000-0005-0000-0000-0000410E0000}"/>
    <cellStyle name="Normal 2 2 7 3 2 2 3" xfId="9780" xr:uid="{00000000-0005-0000-0000-0000400E0000}"/>
    <cellStyle name="Normal 2 2 7 3 2 2 4" xfId="17858" xr:uid="{00000000-0005-0000-0000-0000400E0000}"/>
    <cellStyle name="Normal 2 2 7 3 2 3" xfId="4984" xr:uid="{00000000-0005-0000-0000-000034090000}"/>
    <cellStyle name="Normal 2 2 7 3 2 3 2" xfId="11371" xr:uid="{00000000-0005-0000-0000-0000420E0000}"/>
    <cellStyle name="Normal 2 2 7 3 2 3 3" xfId="19449" xr:uid="{00000000-0005-0000-0000-0000420E0000}"/>
    <cellStyle name="Normal 2 2 7 3 2 4" xfId="8185" xr:uid="{00000000-0005-0000-0000-0000430E0000}"/>
    <cellStyle name="Normal 2 2 7 3 2 4 2" xfId="16263" xr:uid="{00000000-0005-0000-0000-0000430E0000}"/>
    <cellStyle name="Normal 2 2 7 3 2 5" xfId="12506" xr:uid="{00000000-0005-0000-0000-0000440E0000}"/>
    <cellStyle name="Normal 2 2 7 3 2 5 2" xfId="20575" xr:uid="{00000000-0005-0000-0000-0000440E0000}"/>
    <cellStyle name="Normal 2 2 7 3 2 6" xfId="6575" xr:uid="{00000000-0005-0000-0000-00003F0E0000}"/>
    <cellStyle name="Normal 2 2 7 3 2 7" xfId="14655" xr:uid="{00000000-0005-0000-0000-00003F0E0000}"/>
    <cellStyle name="Normal 2 2 7 3 3" xfId="2198" xr:uid="{00000000-0005-0000-0000-000035090000}"/>
    <cellStyle name="Normal 2 2 7 3 3 2" xfId="3848" xr:uid="{00000000-0005-0000-0000-000036090000}"/>
    <cellStyle name="Normal 2 2 7 3 3 2 2" xfId="10307" xr:uid="{00000000-0005-0000-0000-0000460E0000}"/>
    <cellStyle name="Normal 2 2 7 3 3 2 3" xfId="18385" xr:uid="{00000000-0005-0000-0000-0000460E0000}"/>
    <cellStyle name="Normal 2 2 7 3 3 3" xfId="5511" xr:uid="{00000000-0005-0000-0000-000037090000}"/>
    <cellStyle name="Normal 2 2 7 3 3 3 2" xfId="11898" xr:uid="{00000000-0005-0000-0000-0000470E0000}"/>
    <cellStyle name="Normal 2 2 7 3 3 3 3" xfId="19976" xr:uid="{00000000-0005-0000-0000-0000470E0000}"/>
    <cellStyle name="Normal 2 2 7 3 3 4" xfId="8712" xr:uid="{00000000-0005-0000-0000-0000480E0000}"/>
    <cellStyle name="Normal 2 2 7 3 3 4 2" xfId="16790" xr:uid="{00000000-0005-0000-0000-0000480E0000}"/>
    <cellStyle name="Normal 2 2 7 3 3 5" xfId="13073" xr:uid="{00000000-0005-0000-0000-0000490E0000}"/>
    <cellStyle name="Normal 2 2 7 3 3 5 2" xfId="21111" xr:uid="{00000000-0005-0000-0000-0000490E0000}"/>
    <cellStyle name="Normal 2 2 7 3 3 6" xfId="7102" xr:uid="{00000000-0005-0000-0000-0000450E0000}"/>
    <cellStyle name="Normal 2 2 7 3 3 7" xfId="15182" xr:uid="{00000000-0005-0000-0000-0000450E0000}"/>
    <cellStyle name="Normal 2 2 7 3 4" xfId="2785" xr:uid="{00000000-0005-0000-0000-000038090000}"/>
    <cellStyle name="Normal 2 2 7 3 4 2" xfId="13071" xr:uid="{00000000-0005-0000-0000-00004B0E0000}"/>
    <cellStyle name="Normal 2 2 7 3 4 2 2" xfId="21109" xr:uid="{00000000-0005-0000-0000-00004B0E0000}"/>
    <cellStyle name="Normal 2 2 7 3 4 3" xfId="9274" xr:uid="{00000000-0005-0000-0000-00004A0E0000}"/>
    <cellStyle name="Normal 2 2 7 3 4 4" xfId="17352" xr:uid="{00000000-0005-0000-0000-00004A0E0000}"/>
    <cellStyle name="Normal 2 2 7 3 5" xfId="4457" xr:uid="{00000000-0005-0000-0000-000039090000}"/>
    <cellStyle name="Normal 2 2 7 3 5 2" xfId="10844" xr:uid="{00000000-0005-0000-0000-00004C0E0000}"/>
    <cellStyle name="Normal 2 2 7 3 5 3" xfId="18922" xr:uid="{00000000-0005-0000-0000-00004C0E0000}"/>
    <cellStyle name="Normal 2 2 7 3 6" xfId="7658" xr:uid="{00000000-0005-0000-0000-00004D0E0000}"/>
    <cellStyle name="Normal 2 2 7 3 6 2" xfId="15736" xr:uid="{00000000-0005-0000-0000-00004D0E0000}"/>
    <cellStyle name="Normal 2 2 7 3 7" xfId="12389" xr:uid="{00000000-0005-0000-0000-00004E0E0000}"/>
    <cellStyle name="Normal 2 2 7 3 7 2" xfId="20460" xr:uid="{00000000-0005-0000-0000-00004E0E0000}"/>
    <cellStyle name="Normal 2 2 7 3 8" xfId="6048" xr:uid="{00000000-0005-0000-0000-00003E0E0000}"/>
    <cellStyle name="Normal 2 2 7 3 9" xfId="14128" xr:uid="{00000000-0005-0000-0000-00003E0E0000}"/>
    <cellStyle name="Normal 2 2 7 4" xfId="1423" xr:uid="{00000000-0005-0000-0000-00003A090000}"/>
    <cellStyle name="Normal 2 2 7 4 2" xfId="3072" xr:uid="{00000000-0005-0000-0000-00003B090000}"/>
    <cellStyle name="Normal 2 2 7 4 2 2" xfId="13074" xr:uid="{00000000-0005-0000-0000-0000510E0000}"/>
    <cellStyle name="Normal 2 2 7 4 2 2 2" xfId="21112" xr:uid="{00000000-0005-0000-0000-0000510E0000}"/>
    <cellStyle name="Normal 2 2 7 4 2 3" xfId="9531" xr:uid="{00000000-0005-0000-0000-0000500E0000}"/>
    <cellStyle name="Normal 2 2 7 4 2 4" xfId="17609" xr:uid="{00000000-0005-0000-0000-0000500E0000}"/>
    <cellStyle name="Normal 2 2 7 4 3" xfId="4735" xr:uid="{00000000-0005-0000-0000-00003C090000}"/>
    <cellStyle name="Normal 2 2 7 4 3 2" xfId="11122" xr:uid="{00000000-0005-0000-0000-0000520E0000}"/>
    <cellStyle name="Normal 2 2 7 4 3 3" xfId="19200" xr:uid="{00000000-0005-0000-0000-0000520E0000}"/>
    <cellStyle name="Normal 2 2 7 4 4" xfId="7936" xr:uid="{00000000-0005-0000-0000-0000530E0000}"/>
    <cellStyle name="Normal 2 2 7 4 4 2" xfId="16014" xr:uid="{00000000-0005-0000-0000-0000530E0000}"/>
    <cellStyle name="Normal 2 2 7 4 5" xfId="12504" xr:uid="{00000000-0005-0000-0000-0000540E0000}"/>
    <cellStyle name="Normal 2 2 7 4 5 2" xfId="20573" xr:uid="{00000000-0005-0000-0000-0000540E0000}"/>
    <cellStyle name="Normal 2 2 7 4 6" xfId="6326" xr:uid="{00000000-0005-0000-0000-00004F0E0000}"/>
    <cellStyle name="Normal 2 2 7 4 7" xfId="14406" xr:uid="{00000000-0005-0000-0000-00004F0E0000}"/>
    <cellStyle name="Normal 2 2 7 5" xfId="1949" xr:uid="{00000000-0005-0000-0000-00003D090000}"/>
    <cellStyle name="Normal 2 2 7 5 2" xfId="3599" xr:uid="{00000000-0005-0000-0000-00003E090000}"/>
    <cellStyle name="Normal 2 2 7 5 2 2" xfId="10058" xr:uid="{00000000-0005-0000-0000-0000560E0000}"/>
    <cellStyle name="Normal 2 2 7 5 2 3" xfId="18136" xr:uid="{00000000-0005-0000-0000-0000560E0000}"/>
    <cellStyle name="Normal 2 2 7 5 3" xfId="5262" xr:uid="{00000000-0005-0000-0000-00003F090000}"/>
    <cellStyle name="Normal 2 2 7 5 3 2" xfId="11649" xr:uid="{00000000-0005-0000-0000-0000570E0000}"/>
    <cellStyle name="Normal 2 2 7 5 3 3" xfId="19727" xr:uid="{00000000-0005-0000-0000-0000570E0000}"/>
    <cellStyle name="Normal 2 2 7 5 4" xfId="8463" xr:uid="{00000000-0005-0000-0000-0000580E0000}"/>
    <cellStyle name="Normal 2 2 7 5 4 2" xfId="16541" xr:uid="{00000000-0005-0000-0000-0000580E0000}"/>
    <cellStyle name="Normal 2 2 7 5 5" xfId="13075" xr:uid="{00000000-0005-0000-0000-0000590E0000}"/>
    <cellStyle name="Normal 2 2 7 5 5 2" xfId="21113" xr:uid="{00000000-0005-0000-0000-0000590E0000}"/>
    <cellStyle name="Normal 2 2 7 5 6" xfId="6853" xr:uid="{00000000-0005-0000-0000-0000550E0000}"/>
    <cellStyle name="Normal 2 2 7 5 7" xfId="14933" xr:uid="{00000000-0005-0000-0000-0000550E0000}"/>
    <cellStyle name="Normal 2 2 7 6" xfId="2520" xr:uid="{00000000-0005-0000-0000-000040090000}"/>
    <cellStyle name="Normal 2 2 7 6 2" xfId="12728" xr:uid="{00000000-0005-0000-0000-00005B0E0000}"/>
    <cellStyle name="Normal 2 2 7 6 2 2" xfId="20792" xr:uid="{00000000-0005-0000-0000-00005B0E0000}"/>
    <cellStyle name="Normal 2 2 7 6 3" xfId="9033" xr:uid="{00000000-0005-0000-0000-00005A0E0000}"/>
    <cellStyle name="Normal 2 2 7 6 4" xfId="17111" xr:uid="{00000000-0005-0000-0000-00005A0E0000}"/>
    <cellStyle name="Normal 2 2 7 7" xfId="4208" xr:uid="{00000000-0005-0000-0000-000041090000}"/>
    <cellStyle name="Normal 2 2 7 7 2" xfId="10595" xr:uid="{00000000-0005-0000-0000-00005C0E0000}"/>
    <cellStyle name="Normal 2 2 7 7 3" xfId="18673" xr:uid="{00000000-0005-0000-0000-00005C0E0000}"/>
    <cellStyle name="Normal 2 2 7 8" xfId="7409" xr:uid="{00000000-0005-0000-0000-00005D0E0000}"/>
    <cellStyle name="Normal 2 2 7 8 2" xfId="15487" xr:uid="{00000000-0005-0000-0000-00005D0E0000}"/>
    <cellStyle name="Normal 2 2 7 9" xfId="12225" xr:uid="{00000000-0005-0000-0000-00005E0E0000}"/>
    <cellStyle name="Normal 2 2 7 9 2" xfId="20299" xr:uid="{00000000-0005-0000-0000-00005E0E0000}"/>
    <cellStyle name="Normal 2 2 8" xfId="488" xr:uid="{00000000-0005-0000-0000-0000E8010000}"/>
    <cellStyle name="Normal 2 2 8 10" xfId="13619" xr:uid="{00000000-0005-0000-0000-0000600E0000}"/>
    <cellStyle name="Normal 2 2 8 10 2" xfId="21616" xr:uid="{00000000-0005-0000-0000-0000600E0000}"/>
    <cellStyle name="Normal 2 2 8 11" xfId="5800" xr:uid="{00000000-0005-0000-0000-00005F0E0000}"/>
    <cellStyle name="Normal 2 2 8 12" xfId="13880" xr:uid="{00000000-0005-0000-0000-00005F0E0000}"/>
    <cellStyle name="Normal 2 2 8 2" xfId="489" xr:uid="{00000000-0005-0000-0000-0000E9010000}"/>
    <cellStyle name="Normal 2 2 8 2 10" xfId="5939" xr:uid="{00000000-0005-0000-0000-0000610E0000}"/>
    <cellStyle name="Normal 2 2 8 2 11" xfId="14019" xr:uid="{00000000-0005-0000-0000-0000610E0000}"/>
    <cellStyle name="Normal 2 2 8 2 2" xfId="1160" xr:uid="{00000000-0005-0000-0000-000044090000}"/>
    <cellStyle name="Normal 2 2 8 2 2 2" xfId="1818" xr:uid="{00000000-0005-0000-0000-000045090000}"/>
    <cellStyle name="Normal 2 2 8 2 2 2 2" xfId="3468" xr:uid="{00000000-0005-0000-0000-000046090000}"/>
    <cellStyle name="Normal 2 2 8 2 2 2 2 2" xfId="9927" xr:uid="{00000000-0005-0000-0000-0000640E0000}"/>
    <cellStyle name="Normal 2 2 8 2 2 2 2 3" xfId="18005" xr:uid="{00000000-0005-0000-0000-0000640E0000}"/>
    <cellStyle name="Normal 2 2 8 2 2 2 3" xfId="5131" xr:uid="{00000000-0005-0000-0000-000047090000}"/>
    <cellStyle name="Normal 2 2 8 2 2 2 3 2" xfId="11518" xr:uid="{00000000-0005-0000-0000-0000650E0000}"/>
    <cellStyle name="Normal 2 2 8 2 2 2 3 3" xfId="19596" xr:uid="{00000000-0005-0000-0000-0000650E0000}"/>
    <cellStyle name="Normal 2 2 8 2 2 2 4" xfId="8332" xr:uid="{00000000-0005-0000-0000-0000660E0000}"/>
    <cellStyle name="Normal 2 2 8 2 2 2 4 2" xfId="16410" xr:uid="{00000000-0005-0000-0000-0000660E0000}"/>
    <cellStyle name="Normal 2 2 8 2 2 2 5" xfId="13077" xr:uid="{00000000-0005-0000-0000-0000670E0000}"/>
    <cellStyle name="Normal 2 2 8 2 2 2 5 2" xfId="21115" xr:uid="{00000000-0005-0000-0000-0000670E0000}"/>
    <cellStyle name="Normal 2 2 8 2 2 2 6" xfId="6722" xr:uid="{00000000-0005-0000-0000-0000630E0000}"/>
    <cellStyle name="Normal 2 2 8 2 2 2 7" xfId="14802" xr:uid="{00000000-0005-0000-0000-0000630E0000}"/>
    <cellStyle name="Normal 2 2 8 2 2 3" xfId="2345" xr:uid="{00000000-0005-0000-0000-000048090000}"/>
    <cellStyle name="Normal 2 2 8 2 2 3 2" xfId="3995" xr:uid="{00000000-0005-0000-0000-000049090000}"/>
    <cellStyle name="Normal 2 2 8 2 2 3 2 2" xfId="10454" xr:uid="{00000000-0005-0000-0000-0000690E0000}"/>
    <cellStyle name="Normal 2 2 8 2 2 3 2 3" xfId="18532" xr:uid="{00000000-0005-0000-0000-0000690E0000}"/>
    <cellStyle name="Normal 2 2 8 2 2 3 3" xfId="5658" xr:uid="{00000000-0005-0000-0000-00004A090000}"/>
    <cellStyle name="Normal 2 2 8 2 2 3 3 2" xfId="12045" xr:uid="{00000000-0005-0000-0000-00006A0E0000}"/>
    <cellStyle name="Normal 2 2 8 2 2 3 3 3" xfId="20123" xr:uid="{00000000-0005-0000-0000-00006A0E0000}"/>
    <cellStyle name="Normal 2 2 8 2 2 3 4" xfId="8859" xr:uid="{00000000-0005-0000-0000-00006B0E0000}"/>
    <cellStyle name="Normal 2 2 8 2 2 3 4 2" xfId="16937" xr:uid="{00000000-0005-0000-0000-00006B0E0000}"/>
    <cellStyle name="Normal 2 2 8 2 2 3 5" xfId="7249" xr:uid="{00000000-0005-0000-0000-0000680E0000}"/>
    <cellStyle name="Normal 2 2 8 2 2 3 6" xfId="15329" xr:uid="{00000000-0005-0000-0000-0000680E0000}"/>
    <cellStyle name="Normal 2 2 8 2 2 4" xfId="2911" xr:uid="{00000000-0005-0000-0000-00004B090000}"/>
    <cellStyle name="Normal 2 2 8 2 2 4 2" xfId="9400" xr:uid="{00000000-0005-0000-0000-00006C0E0000}"/>
    <cellStyle name="Normal 2 2 8 2 2 4 3" xfId="17478" xr:uid="{00000000-0005-0000-0000-00006C0E0000}"/>
    <cellStyle name="Normal 2 2 8 2 2 5" xfId="4604" xr:uid="{00000000-0005-0000-0000-00004C090000}"/>
    <cellStyle name="Normal 2 2 8 2 2 5 2" xfId="10991" xr:uid="{00000000-0005-0000-0000-00006D0E0000}"/>
    <cellStyle name="Normal 2 2 8 2 2 5 3" xfId="19069" xr:uid="{00000000-0005-0000-0000-00006D0E0000}"/>
    <cellStyle name="Normal 2 2 8 2 2 6" xfId="7805" xr:uid="{00000000-0005-0000-0000-00006E0E0000}"/>
    <cellStyle name="Normal 2 2 8 2 2 6 2" xfId="15883" xr:uid="{00000000-0005-0000-0000-00006E0E0000}"/>
    <cellStyle name="Normal 2 2 8 2 2 7" xfId="12508" xr:uid="{00000000-0005-0000-0000-00006F0E0000}"/>
    <cellStyle name="Normal 2 2 8 2 2 7 2" xfId="20577" xr:uid="{00000000-0005-0000-0000-00006F0E0000}"/>
    <cellStyle name="Normal 2 2 8 2 2 8" xfId="6195" xr:uid="{00000000-0005-0000-0000-0000620E0000}"/>
    <cellStyle name="Normal 2 2 8 2 2 9" xfId="14275" xr:uid="{00000000-0005-0000-0000-0000620E0000}"/>
    <cellStyle name="Normal 2 2 8 2 3" xfId="1563" xr:uid="{00000000-0005-0000-0000-00004D090000}"/>
    <cellStyle name="Normal 2 2 8 2 3 2" xfId="3212" xr:uid="{00000000-0005-0000-0000-00004E090000}"/>
    <cellStyle name="Normal 2 2 8 2 3 2 2" xfId="9671" xr:uid="{00000000-0005-0000-0000-0000710E0000}"/>
    <cellStyle name="Normal 2 2 8 2 3 2 3" xfId="17749" xr:uid="{00000000-0005-0000-0000-0000710E0000}"/>
    <cellStyle name="Normal 2 2 8 2 3 3" xfId="4875" xr:uid="{00000000-0005-0000-0000-00004F090000}"/>
    <cellStyle name="Normal 2 2 8 2 3 3 2" xfId="11262" xr:uid="{00000000-0005-0000-0000-0000720E0000}"/>
    <cellStyle name="Normal 2 2 8 2 3 3 3" xfId="19340" xr:uid="{00000000-0005-0000-0000-0000720E0000}"/>
    <cellStyle name="Normal 2 2 8 2 3 4" xfId="8076" xr:uid="{00000000-0005-0000-0000-0000730E0000}"/>
    <cellStyle name="Normal 2 2 8 2 3 4 2" xfId="16154" xr:uid="{00000000-0005-0000-0000-0000730E0000}"/>
    <cellStyle name="Normal 2 2 8 2 3 5" xfId="13078" xr:uid="{00000000-0005-0000-0000-0000740E0000}"/>
    <cellStyle name="Normal 2 2 8 2 3 5 2" xfId="21116" xr:uid="{00000000-0005-0000-0000-0000740E0000}"/>
    <cellStyle name="Normal 2 2 8 2 3 6" xfId="6466" xr:uid="{00000000-0005-0000-0000-0000700E0000}"/>
    <cellStyle name="Normal 2 2 8 2 3 7" xfId="14546" xr:uid="{00000000-0005-0000-0000-0000700E0000}"/>
    <cellStyle name="Normal 2 2 8 2 4" xfId="2089" xr:uid="{00000000-0005-0000-0000-000050090000}"/>
    <cellStyle name="Normal 2 2 8 2 4 2" xfId="3739" xr:uid="{00000000-0005-0000-0000-000051090000}"/>
    <cellStyle name="Normal 2 2 8 2 4 2 2" xfId="10198" xr:uid="{00000000-0005-0000-0000-0000760E0000}"/>
    <cellStyle name="Normal 2 2 8 2 4 2 3" xfId="18276" xr:uid="{00000000-0005-0000-0000-0000760E0000}"/>
    <cellStyle name="Normal 2 2 8 2 4 3" xfId="5402" xr:uid="{00000000-0005-0000-0000-000052090000}"/>
    <cellStyle name="Normal 2 2 8 2 4 3 2" xfId="11789" xr:uid="{00000000-0005-0000-0000-0000770E0000}"/>
    <cellStyle name="Normal 2 2 8 2 4 3 3" xfId="19867" xr:uid="{00000000-0005-0000-0000-0000770E0000}"/>
    <cellStyle name="Normal 2 2 8 2 4 4" xfId="8603" xr:uid="{00000000-0005-0000-0000-0000780E0000}"/>
    <cellStyle name="Normal 2 2 8 2 4 4 2" xfId="16681" xr:uid="{00000000-0005-0000-0000-0000780E0000}"/>
    <cellStyle name="Normal 2 2 8 2 4 5" xfId="13076" xr:uid="{00000000-0005-0000-0000-0000790E0000}"/>
    <cellStyle name="Normal 2 2 8 2 4 5 2" xfId="21114" xr:uid="{00000000-0005-0000-0000-0000790E0000}"/>
    <cellStyle name="Normal 2 2 8 2 4 6" xfId="6993" xr:uid="{00000000-0005-0000-0000-0000750E0000}"/>
    <cellStyle name="Normal 2 2 8 2 4 7" xfId="15073" xr:uid="{00000000-0005-0000-0000-0000750E0000}"/>
    <cellStyle name="Normal 2 2 8 2 5" xfId="2523" xr:uid="{00000000-0005-0000-0000-000053090000}"/>
    <cellStyle name="Normal 2 2 8 2 5 2" xfId="9036" xr:uid="{00000000-0005-0000-0000-00007A0E0000}"/>
    <cellStyle name="Normal 2 2 8 2 5 3" xfId="17114" xr:uid="{00000000-0005-0000-0000-00007A0E0000}"/>
    <cellStyle name="Normal 2 2 8 2 6" xfId="4348" xr:uid="{00000000-0005-0000-0000-000054090000}"/>
    <cellStyle name="Normal 2 2 8 2 6 2" xfId="10735" xr:uid="{00000000-0005-0000-0000-00007B0E0000}"/>
    <cellStyle name="Normal 2 2 8 2 6 3" xfId="18813" xr:uid="{00000000-0005-0000-0000-00007B0E0000}"/>
    <cellStyle name="Normal 2 2 8 2 7" xfId="7549" xr:uid="{00000000-0005-0000-0000-00007C0E0000}"/>
    <cellStyle name="Normal 2 2 8 2 7 2" xfId="15627" xr:uid="{00000000-0005-0000-0000-00007C0E0000}"/>
    <cellStyle name="Normal 2 2 8 2 8" xfId="12228" xr:uid="{00000000-0005-0000-0000-00007D0E0000}"/>
    <cellStyle name="Normal 2 2 8 2 8 2" xfId="20302" xr:uid="{00000000-0005-0000-0000-00007D0E0000}"/>
    <cellStyle name="Normal 2 2 8 2 9" xfId="13620" xr:uid="{00000000-0005-0000-0000-00007E0E0000}"/>
    <cellStyle name="Normal 2 2 8 2 9 2" xfId="21617" xr:uid="{00000000-0005-0000-0000-00007E0E0000}"/>
    <cellStyle name="Normal 2 2 8 3" xfId="1021" xr:uid="{00000000-0005-0000-0000-000055090000}"/>
    <cellStyle name="Normal 2 2 8 3 2" xfId="1672" xr:uid="{00000000-0005-0000-0000-000056090000}"/>
    <cellStyle name="Normal 2 2 8 3 2 2" xfId="3322" xr:uid="{00000000-0005-0000-0000-000057090000}"/>
    <cellStyle name="Normal 2 2 8 3 2 2 2" xfId="9781" xr:uid="{00000000-0005-0000-0000-0000810E0000}"/>
    <cellStyle name="Normal 2 2 8 3 2 2 3" xfId="17859" xr:uid="{00000000-0005-0000-0000-0000810E0000}"/>
    <cellStyle name="Normal 2 2 8 3 2 3" xfId="4985" xr:uid="{00000000-0005-0000-0000-000058090000}"/>
    <cellStyle name="Normal 2 2 8 3 2 3 2" xfId="11372" xr:uid="{00000000-0005-0000-0000-0000820E0000}"/>
    <cellStyle name="Normal 2 2 8 3 2 3 3" xfId="19450" xr:uid="{00000000-0005-0000-0000-0000820E0000}"/>
    <cellStyle name="Normal 2 2 8 3 2 4" xfId="8186" xr:uid="{00000000-0005-0000-0000-0000830E0000}"/>
    <cellStyle name="Normal 2 2 8 3 2 4 2" xfId="16264" xr:uid="{00000000-0005-0000-0000-0000830E0000}"/>
    <cellStyle name="Normal 2 2 8 3 2 5" xfId="13079" xr:uid="{00000000-0005-0000-0000-0000840E0000}"/>
    <cellStyle name="Normal 2 2 8 3 2 5 2" xfId="21117" xr:uid="{00000000-0005-0000-0000-0000840E0000}"/>
    <cellStyle name="Normal 2 2 8 3 2 6" xfId="6576" xr:uid="{00000000-0005-0000-0000-0000800E0000}"/>
    <cellStyle name="Normal 2 2 8 3 2 7" xfId="14656" xr:uid="{00000000-0005-0000-0000-0000800E0000}"/>
    <cellStyle name="Normal 2 2 8 3 3" xfId="2199" xr:uid="{00000000-0005-0000-0000-000059090000}"/>
    <cellStyle name="Normal 2 2 8 3 3 2" xfId="3849" xr:uid="{00000000-0005-0000-0000-00005A090000}"/>
    <cellStyle name="Normal 2 2 8 3 3 2 2" xfId="10308" xr:uid="{00000000-0005-0000-0000-0000860E0000}"/>
    <cellStyle name="Normal 2 2 8 3 3 2 3" xfId="18386" xr:uid="{00000000-0005-0000-0000-0000860E0000}"/>
    <cellStyle name="Normal 2 2 8 3 3 3" xfId="5512" xr:uid="{00000000-0005-0000-0000-00005B090000}"/>
    <cellStyle name="Normal 2 2 8 3 3 3 2" xfId="11899" xr:uid="{00000000-0005-0000-0000-0000870E0000}"/>
    <cellStyle name="Normal 2 2 8 3 3 3 3" xfId="19977" xr:uid="{00000000-0005-0000-0000-0000870E0000}"/>
    <cellStyle name="Normal 2 2 8 3 3 4" xfId="8713" xr:uid="{00000000-0005-0000-0000-0000880E0000}"/>
    <cellStyle name="Normal 2 2 8 3 3 4 2" xfId="16791" xr:uid="{00000000-0005-0000-0000-0000880E0000}"/>
    <cellStyle name="Normal 2 2 8 3 3 5" xfId="7103" xr:uid="{00000000-0005-0000-0000-0000850E0000}"/>
    <cellStyle name="Normal 2 2 8 3 3 6" xfId="15183" xr:uid="{00000000-0005-0000-0000-0000850E0000}"/>
    <cellStyle name="Normal 2 2 8 3 4" xfId="2786" xr:uid="{00000000-0005-0000-0000-00005C090000}"/>
    <cellStyle name="Normal 2 2 8 3 4 2" xfId="9275" xr:uid="{00000000-0005-0000-0000-0000890E0000}"/>
    <cellStyle name="Normal 2 2 8 3 4 3" xfId="17353" xr:uid="{00000000-0005-0000-0000-0000890E0000}"/>
    <cellStyle name="Normal 2 2 8 3 5" xfId="4458" xr:uid="{00000000-0005-0000-0000-00005D090000}"/>
    <cellStyle name="Normal 2 2 8 3 5 2" xfId="10845" xr:uid="{00000000-0005-0000-0000-00008A0E0000}"/>
    <cellStyle name="Normal 2 2 8 3 5 3" xfId="18923" xr:uid="{00000000-0005-0000-0000-00008A0E0000}"/>
    <cellStyle name="Normal 2 2 8 3 6" xfId="7659" xr:uid="{00000000-0005-0000-0000-00008B0E0000}"/>
    <cellStyle name="Normal 2 2 8 3 6 2" xfId="15737" xr:uid="{00000000-0005-0000-0000-00008B0E0000}"/>
    <cellStyle name="Normal 2 2 8 3 7" xfId="12507" xr:uid="{00000000-0005-0000-0000-00008C0E0000}"/>
    <cellStyle name="Normal 2 2 8 3 7 2" xfId="20576" xr:uid="{00000000-0005-0000-0000-00008C0E0000}"/>
    <cellStyle name="Normal 2 2 8 3 8" xfId="6049" xr:uid="{00000000-0005-0000-0000-00007F0E0000}"/>
    <cellStyle name="Normal 2 2 8 3 9" xfId="14129" xr:uid="{00000000-0005-0000-0000-00007F0E0000}"/>
    <cellStyle name="Normal 2 2 8 4" xfId="1424" xr:uid="{00000000-0005-0000-0000-00005E090000}"/>
    <cellStyle name="Normal 2 2 8 4 2" xfId="3073" xr:uid="{00000000-0005-0000-0000-00005F090000}"/>
    <cellStyle name="Normal 2 2 8 4 2 2" xfId="9532" xr:uid="{00000000-0005-0000-0000-00008E0E0000}"/>
    <cellStyle name="Normal 2 2 8 4 2 3" xfId="17610" xr:uid="{00000000-0005-0000-0000-00008E0E0000}"/>
    <cellStyle name="Normal 2 2 8 4 3" xfId="4736" xr:uid="{00000000-0005-0000-0000-000060090000}"/>
    <cellStyle name="Normal 2 2 8 4 3 2" xfId="11123" xr:uid="{00000000-0005-0000-0000-00008F0E0000}"/>
    <cellStyle name="Normal 2 2 8 4 3 3" xfId="19201" xr:uid="{00000000-0005-0000-0000-00008F0E0000}"/>
    <cellStyle name="Normal 2 2 8 4 4" xfId="7937" xr:uid="{00000000-0005-0000-0000-0000900E0000}"/>
    <cellStyle name="Normal 2 2 8 4 4 2" xfId="16015" xr:uid="{00000000-0005-0000-0000-0000900E0000}"/>
    <cellStyle name="Normal 2 2 8 4 5" xfId="13080" xr:uid="{00000000-0005-0000-0000-0000910E0000}"/>
    <cellStyle name="Normal 2 2 8 4 5 2" xfId="21118" xr:uid="{00000000-0005-0000-0000-0000910E0000}"/>
    <cellStyle name="Normal 2 2 8 4 6" xfId="6327" xr:uid="{00000000-0005-0000-0000-00008D0E0000}"/>
    <cellStyle name="Normal 2 2 8 4 7" xfId="14407" xr:uid="{00000000-0005-0000-0000-00008D0E0000}"/>
    <cellStyle name="Normal 2 2 8 5" xfId="1950" xr:uid="{00000000-0005-0000-0000-000061090000}"/>
    <cellStyle name="Normal 2 2 8 5 2" xfId="3600" xr:uid="{00000000-0005-0000-0000-000062090000}"/>
    <cellStyle name="Normal 2 2 8 5 2 2" xfId="10059" xr:uid="{00000000-0005-0000-0000-0000930E0000}"/>
    <cellStyle name="Normal 2 2 8 5 2 3" xfId="18137" xr:uid="{00000000-0005-0000-0000-0000930E0000}"/>
    <cellStyle name="Normal 2 2 8 5 3" xfId="5263" xr:uid="{00000000-0005-0000-0000-000063090000}"/>
    <cellStyle name="Normal 2 2 8 5 3 2" xfId="11650" xr:uid="{00000000-0005-0000-0000-0000940E0000}"/>
    <cellStyle name="Normal 2 2 8 5 3 3" xfId="19728" xr:uid="{00000000-0005-0000-0000-0000940E0000}"/>
    <cellStyle name="Normal 2 2 8 5 4" xfId="8464" xr:uid="{00000000-0005-0000-0000-0000950E0000}"/>
    <cellStyle name="Normal 2 2 8 5 4 2" xfId="16542" xr:uid="{00000000-0005-0000-0000-0000950E0000}"/>
    <cellStyle name="Normal 2 2 8 5 5" xfId="12729" xr:uid="{00000000-0005-0000-0000-0000960E0000}"/>
    <cellStyle name="Normal 2 2 8 5 5 2" xfId="20793" xr:uid="{00000000-0005-0000-0000-0000960E0000}"/>
    <cellStyle name="Normal 2 2 8 5 6" xfId="6854" xr:uid="{00000000-0005-0000-0000-0000920E0000}"/>
    <cellStyle name="Normal 2 2 8 5 7" xfId="14934" xr:uid="{00000000-0005-0000-0000-0000920E0000}"/>
    <cellStyle name="Normal 2 2 8 6" xfId="2522" xr:uid="{00000000-0005-0000-0000-000064090000}"/>
    <cellStyle name="Normal 2 2 8 6 2" xfId="9035" xr:uid="{00000000-0005-0000-0000-0000970E0000}"/>
    <cellStyle name="Normal 2 2 8 6 3" xfId="17113" xr:uid="{00000000-0005-0000-0000-0000970E0000}"/>
    <cellStyle name="Normal 2 2 8 7" xfId="4209" xr:uid="{00000000-0005-0000-0000-000065090000}"/>
    <cellStyle name="Normal 2 2 8 7 2" xfId="10596" xr:uid="{00000000-0005-0000-0000-0000980E0000}"/>
    <cellStyle name="Normal 2 2 8 7 3" xfId="18674" xr:uid="{00000000-0005-0000-0000-0000980E0000}"/>
    <cellStyle name="Normal 2 2 8 8" xfId="7410" xr:uid="{00000000-0005-0000-0000-0000990E0000}"/>
    <cellStyle name="Normal 2 2 8 8 2" xfId="15488" xr:uid="{00000000-0005-0000-0000-0000990E0000}"/>
    <cellStyle name="Normal 2 2 8 9" xfId="12227" xr:uid="{00000000-0005-0000-0000-00009A0E0000}"/>
    <cellStyle name="Normal 2 2 8 9 2" xfId="20301" xr:uid="{00000000-0005-0000-0000-00009A0E0000}"/>
    <cellStyle name="Normal 2 2 9" xfId="490" xr:uid="{00000000-0005-0000-0000-0000EA010000}"/>
    <cellStyle name="Normal 2 2 9 10" xfId="13621" xr:uid="{00000000-0005-0000-0000-00009C0E0000}"/>
    <cellStyle name="Normal 2 2 9 10 2" xfId="21618" xr:uid="{00000000-0005-0000-0000-00009C0E0000}"/>
    <cellStyle name="Normal 2 2 9 11" xfId="5801" xr:uid="{00000000-0005-0000-0000-00009B0E0000}"/>
    <cellStyle name="Normal 2 2 9 12" xfId="13881" xr:uid="{00000000-0005-0000-0000-00009B0E0000}"/>
    <cellStyle name="Normal 2 2 9 2" xfId="491" xr:uid="{00000000-0005-0000-0000-0000EB010000}"/>
    <cellStyle name="Normal 2 2 9 2 10" xfId="5921" xr:uid="{00000000-0005-0000-0000-00009D0E0000}"/>
    <cellStyle name="Normal 2 2 9 2 11" xfId="14001" xr:uid="{00000000-0005-0000-0000-00009D0E0000}"/>
    <cellStyle name="Normal 2 2 9 2 2" xfId="1161" xr:uid="{00000000-0005-0000-0000-000068090000}"/>
    <cellStyle name="Normal 2 2 9 2 2 2" xfId="1819" xr:uid="{00000000-0005-0000-0000-000069090000}"/>
    <cellStyle name="Normal 2 2 9 2 2 2 2" xfId="3469" xr:uid="{00000000-0005-0000-0000-00006A090000}"/>
    <cellStyle name="Normal 2 2 9 2 2 2 2 2" xfId="9928" xr:uid="{00000000-0005-0000-0000-0000A00E0000}"/>
    <cellStyle name="Normal 2 2 9 2 2 2 2 3" xfId="18006" xr:uid="{00000000-0005-0000-0000-0000A00E0000}"/>
    <cellStyle name="Normal 2 2 9 2 2 2 3" xfId="5132" xr:uid="{00000000-0005-0000-0000-00006B090000}"/>
    <cellStyle name="Normal 2 2 9 2 2 2 3 2" xfId="11519" xr:uid="{00000000-0005-0000-0000-0000A10E0000}"/>
    <cellStyle name="Normal 2 2 9 2 2 2 3 3" xfId="19597" xr:uid="{00000000-0005-0000-0000-0000A10E0000}"/>
    <cellStyle name="Normal 2 2 9 2 2 2 4" xfId="8333" xr:uid="{00000000-0005-0000-0000-0000A20E0000}"/>
    <cellStyle name="Normal 2 2 9 2 2 2 4 2" xfId="16411" xr:uid="{00000000-0005-0000-0000-0000A20E0000}"/>
    <cellStyle name="Normal 2 2 9 2 2 2 5" xfId="13082" xr:uid="{00000000-0005-0000-0000-0000A30E0000}"/>
    <cellStyle name="Normal 2 2 9 2 2 2 5 2" xfId="21120" xr:uid="{00000000-0005-0000-0000-0000A30E0000}"/>
    <cellStyle name="Normal 2 2 9 2 2 2 6" xfId="6723" xr:uid="{00000000-0005-0000-0000-00009F0E0000}"/>
    <cellStyle name="Normal 2 2 9 2 2 2 7" xfId="14803" xr:uid="{00000000-0005-0000-0000-00009F0E0000}"/>
    <cellStyle name="Normal 2 2 9 2 2 3" xfId="2346" xr:uid="{00000000-0005-0000-0000-00006C090000}"/>
    <cellStyle name="Normal 2 2 9 2 2 3 2" xfId="3996" xr:uid="{00000000-0005-0000-0000-00006D090000}"/>
    <cellStyle name="Normal 2 2 9 2 2 3 2 2" xfId="10455" xr:uid="{00000000-0005-0000-0000-0000A50E0000}"/>
    <cellStyle name="Normal 2 2 9 2 2 3 2 3" xfId="18533" xr:uid="{00000000-0005-0000-0000-0000A50E0000}"/>
    <cellStyle name="Normal 2 2 9 2 2 3 3" xfId="5659" xr:uid="{00000000-0005-0000-0000-00006E090000}"/>
    <cellStyle name="Normal 2 2 9 2 2 3 3 2" xfId="12046" xr:uid="{00000000-0005-0000-0000-0000A60E0000}"/>
    <cellStyle name="Normal 2 2 9 2 2 3 3 3" xfId="20124" xr:uid="{00000000-0005-0000-0000-0000A60E0000}"/>
    <cellStyle name="Normal 2 2 9 2 2 3 4" xfId="8860" xr:uid="{00000000-0005-0000-0000-0000A70E0000}"/>
    <cellStyle name="Normal 2 2 9 2 2 3 4 2" xfId="16938" xr:uid="{00000000-0005-0000-0000-0000A70E0000}"/>
    <cellStyle name="Normal 2 2 9 2 2 3 5" xfId="7250" xr:uid="{00000000-0005-0000-0000-0000A40E0000}"/>
    <cellStyle name="Normal 2 2 9 2 2 3 6" xfId="15330" xr:uid="{00000000-0005-0000-0000-0000A40E0000}"/>
    <cellStyle name="Normal 2 2 9 2 2 4" xfId="2912" xr:uid="{00000000-0005-0000-0000-00006F090000}"/>
    <cellStyle name="Normal 2 2 9 2 2 4 2" xfId="9401" xr:uid="{00000000-0005-0000-0000-0000A80E0000}"/>
    <cellStyle name="Normal 2 2 9 2 2 4 3" xfId="17479" xr:uid="{00000000-0005-0000-0000-0000A80E0000}"/>
    <cellStyle name="Normal 2 2 9 2 2 5" xfId="4605" xr:uid="{00000000-0005-0000-0000-000070090000}"/>
    <cellStyle name="Normal 2 2 9 2 2 5 2" xfId="10992" xr:uid="{00000000-0005-0000-0000-0000A90E0000}"/>
    <cellStyle name="Normal 2 2 9 2 2 5 3" xfId="19070" xr:uid="{00000000-0005-0000-0000-0000A90E0000}"/>
    <cellStyle name="Normal 2 2 9 2 2 6" xfId="7806" xr:uid="{00000000-0005-0000-0000-0000AA0E0000}"/>
    <cellStyle name="Normal 2 2 9 2 2 6 2" xfId="15884" xr:uid="{00000000-0005-0000-0000-0000AA0E0000}"/>
    <cellStyle name="Normal 2 2 9 2 2 7" xfId="12510" xr:uid="{00000000-0005-0000-0000-0000AB0E0000}"/>
    <cellStyle name="Normal 2 2 9 2 2 7 2" xfId="20579" xr:uid="{00000000-0005-0000-0000-0000AB0E0000}"/>
    <cellStyle name="Normal 2 2 9 2 2 8" xfId="6196" xr:uid="{00000000-0005-0000-0000-00009E0E0000}"/>
    <cellStyle name="Normal 2 2 9 2 2 9" xfId="14276" xr:uid="{00000000-0005-0000-0000-00009E0E0000}"/>
    <cellStyle name="Normal 2 2 9 2 3" xfId="1545" xr:uid="{00000000-0005-0000-0000-000071090000}"/>
    <cellStyle name="Normal 2 2 9 2 3 2" xfId="3194" xr:uid="{00000000-0005-0000-0000-000072090000}"/>
    <cellStyle name="Normal 2 2 9 2 3 2 2" xfId="9653" xr:uid="{00000000-0005-0000-0000-0000AD0E0000}"/>
    <cellStyle name="Normal 2 2 9 2 3 2 3" xfId="17731" xr:uid="{00000000-0005-0000-0000-0000AD0E0000}"/>
    <cellStyle name="Normal 2 2 9 2 3 3" xfId="4857" xr:uid="{00000000-0005-0000-0000-000073090000}"/>
    <cellStyle name="Normal 2 2 9 2 3 3 2" xfId="11244" xr:uid="{00000000-0005-0000-0000-0000AE0E0000}"/>
    <cellStyle name="Normal 2 2 9 2 3 3 3" xfId="19322" xr:uid="{00000000-0005-0000-0000-0000AE0E0000}"/>
    <cellStyle name="Normal 2 2 9 2 3 4" xfId="8058" xr:uid="{00000000-0005-0000-0000-0000AF0E0000}"/>
    <cellStyle name="Normal 2 2 9 2 3 4 2" xfId="16136" xr:uid="{00000000-0005-0000-0000-0000AF0E0000}"/>
    <cellStyle name="Normal 2 2 9 2 3 5" xfId="13083" xr:uid="{00000000-0005-0000-0000-0000B00E0000}"/>
    <cellStyle name="Normal 2 2 9 2 3 5 2" xfId="21121" xr:uid="{00000000-0005-0000-0000-0000B00E0000}"/>
    <cellStyle name="Normal 2 2 9 2 3 6" xfId="6448" xr:uid="{00000000-0005-0000-0000-0000AC0E0000}"/>
    <cellStyle name="Normal 2 2 9 2 3 7" xfId="14528" xr:uid="{00000000-0005-0000-0000-0000AC0E0000}"/>
    <cellStyle name="Normal 2 2 9 2 4" xfId="2071" xr:uid="{00000000-0005-0000-0000-000074090000}"/>
    <cellStyle name="Normal 2 2 9 2 4 2" xfId="3721" xr:uid="{00000000-0005-0000-0000-000075090000}"/>
    <cellStyle name="Normal 2 2 9 2 4 2 2" xfId="10180" xr:uid="{00000000-0005-0000-0000-0000B20E0000}"/>
    <cellStyle name="Normal 2 2 9 2 4 2 3" xfId="18258" xr:uid="{00000000-0005-0000-0000-0000B20E0000}"/>
    <cellStyle name="Normal 2 2 9 2 4 3" xfId="5384" xr:uid="{00000000-0005-0000-0000-000076090000}"/>
    <cellStyle name="Normal 2 2 9 2 4 3 2" xfId="11771" xr:uid="{00000000-0005-0000-0000-0000B30E0000}"/>
    <cellStyle name="Normal 2 2 9 2 4 3 3" xfId="19849" xr:uid="{00000000-0005-0000-0000-0000B30E0000}"/>
    <cellStyle name="Normal 2 2 9 2 4 4" xfId="8585" xr:uid="{00000000-0005-0000-0000-0000B40E0000}"/>
    <cellStyle name="Normal 2 2 9 2 4 4 2" xfId="16663" xr:uid="{00000000-0005-0000-0000-0000B40E0000}"/>
    <cellStyle name="Normal 2 2 9 2 4 5" xfId="13081" xr:uid="{00000000-0005-0000-0000-0000B50E0000}"/>
    <cellStyle name="Normal 2 2 9 2 4 5 2" xfId="21119" xr:uid="{00000000-0005-0000-0000-0000B50E0000}"/>
    <cellStyle name="Normal 2 2 9 2 4 6" xfId="6975" xr:uid="{00000000-0005-0000-0000-0000B10E0000}"/>
    <cellStyle name="Normal 2 2 9 2 4 7" xfId="15055" xr:uid="{00000000-0005-0000-0000-0000B10E0000}"/>
    <cellStyle name="Normal 2 2 9 2 5" xfId="2525" xr:uid="{00000000-0005-0000-0000-000077090000}"/>
    <cellStyle name="Normal 2 2 9 2 5 2" xfId="9038" xr:uid="{00000000-0005-0000-0000-0000B60E0000}"/>
    <cellStyle name="Normal 2 2 9 2 5 3" xfId="17116" xr:uid="{00000000-0005-0000-0000-0000B60E0000}"/>
    <cellStyle name="Normal 2 2 9 2 6" xfId="4330" xr:uid="{00000000-0005-0000-0000-000078090000}"/>
    <cellStyle name="Normal 2 2 9 2 6 2" xfId="10717" xr:uid="{00000000-0005-0000-0000-0000B70E0000}"/>
    <cellStyle name="Normal 2 2 9 2 6 3" xfId="18795" xr:uid="{00000000-0005-0000-0000-0000B70E0000}"/>
    <cellStyle name="Normal 2 2 9 2 7" xfId="7531" xr:uid="{00000000-0005-0000-0000-0000B80E0000}"/>
    <cellStyle name="Normal 2 2 9 2 7 2" xfId="15609" xr:uid="{00000000-0005-0000-0000-0000B80E0000}"/>
    <cellStyle name="Normal 2 2 9 2 8" xfId="12230" xr:uid="{00000000-0005-0000-0000-0000B90E0000}"/>
    <cellStyle name="Normal 2 2 9 2 8 2" xfId="20304" xr:uid="{00000000-0005-0000-0000-0000B90E0000}"/>
    <cellStyle name="Normal 2 2 9 2 9" xfId="13622" xr:uid="{00000000-0005-0000-0000-0000BA0E0000}"/>
    <cellStyle name="Normal 2 2 9 2 9 2" xfId="21619" xr:uid="{00000000-0005-0000-0000-0000BA0E0000}"/>
    <cellStyle name="Normal 2 2 9 3" xfId="1022" xr:uid="{00000000-0005-0000-0000-000079090000}"/>
    <cellStyle name="Normal 2 2 9 3 2" xfId="1673" xr:uid="{00000000-0005-0000-0000-00007A090000}"/>
    <cellStyle name="Normal 2 2 9 3 2 2" xfId="3323" xr:uid="{00000000-0005-0000-0000-00007B090000}"/>
    <cellStyle name="Normal 2 2 9 3 2 2 2" xfId="9782" xr:uid="{00000000-0005-0000-0000-0000BD0E0000}"/>
    <cellStyle name="Normal 2 2 9 3 2 2 3" xfId="17860" xr:uid="{00000000-0005-0000-0000-0000BD0E0000}"/>
    <cellStyle name="Normal 2 2 9 3 2 3" xfId="4986" xr:uid="{00000000-0005-0000-0000-00007C090000}"/>
    <cellStyle name="Normal 2 2 9 3 2 3 2" xfId="11373" xr:uid="{00000000-0005-0000-0000-0000BE0E0000}"/>
    <cellStyle name="Normal 2 2 9 3 2 3 3" xfId="19451" xr:uid="{00000000-0005-0000-0000-0000BE0E0000}"/>
    <cellStyle name="Normal 2 2 9 3 2 4" xfId="8187" xr:uid="{00000000-0005-0000-0000-0000BF0E0000}"/>
    <cellStyle name="Normal 2 2 9 3 2 4 2" xfId="16265" xr:uid="{00000000-0005-0000-0000-0000BF0E0000}"/>
    <cellStyle name="Normal 2 2 9 3 2 5" xfId="13084" xr:uid="{00000000-0005-0000-0000-0000C00E0000}"/>
    <cellStyle name="Normal 2 2 9 3 2 5 2" xfId="21122" xr:uid="{00000000-0005-0000-0000-0000C00E0000}"/>
    <cellStyle name="Normal 2 2 9 3 2 6" xfId="6577" xr:uid="{00000000-0005-0000-0000-0000BC0E0000}"/>
    <cellStyle name="Normal 2 2 9 3 2 7" xfId="14657" xr:uid="{00000000-0005-0000-0000-0000BC0E0000}"/>
    <cellStyle name="Normal 2 2 9 3 3" xfId="2200" xr:uid="{00000000-0005-0000-0000-00007D090000}"/>
    <cellStyle name="Normal 2 2 9 3 3 2" xfId="3850" xr:uid="{00000000-0005-0000-0000-00007E090000}"/>
    <cellStyle name="Normal 2 2 9 3 3 2 2" xfId="10309" xr:uid="{00000000-0005-0000-0000-0000C20E0000}"/>
    <cellStyle name="Normal 2 2 9 3 3 2 3" xfId="18387" xr:uid="{00000000-0005-0000-0000-0000C20E0000}"/>
    <cellStyle name="Normal 2 2 9 3 3 3" xfId="5513" xr:uid="{00000000-0005-0000-0000-00007F090000}"/>
    <cellStyle name="Normal 2 2 9 3 3 3 2" xfId="11900" xr:uid="{00000000-0005-0000-0000-0000C30E0000}"/>
    <cellStyle name="Normal 2 2 9 3 3 3 3" xfId="19978" xr:uid="{00000000-0005-0000-0000-0000C30E0000}"/>
    <cellStyle name="Normal 2 2 9 3 3 4" xfId="8714" xr:uid="{00000000-0005-0000-0000-0000C40E0000}"/>
    <cellStyle name="Normal 2 2 9 3 3 4 2" xfId="16792" xr:uid="{00000000-0005-0000-0000-0000C40E0000}"/>
    <cellStyle name="Normal 2 2 9 3 3 5" xfId="7104" xr:uid="{00000000-0005-0000-0000-0000C10E0000}"/>
    <cellStyle name="Normal 2 2 9 3 3 6" xfId="15184" xr:uid="{00000000-0005-0000-0000-0000C10E0000}"/>
    <cellStyle name="Normal 2 2 9 3 4" xfId="2787" xr:uid="{00000000-0005-0000-0000-000080090000}"/>
    <cellStyle name="Normal 2 2 9 3 4 2" xfId="9276" xr:uid="{00000000-0005-0000-0000-0000C50E0000}"/>
    <cellStyle name="Normal 2 2 9 3 4 3" xfId="17354" xr:uid="{00000000-0005-0000-0000-0000C50E0000}"/>
    <cellStyle name="Normal 2 2 9 3 5" xfId="4459" xr:uid="{00000000-0005-0000-0000-000081090000}"/>
    <cellStyle name="Normal 2 2 9 3 5 2" xfId="10846" xr:uid="{00000000-0005-0000-0000-0000C60E0000}"/>
    <cellStyle name="Normal 2 2 9 3 5 3" xfId="18924" xr:uid="{00000000-0005-0000-0000-0000C60E0000}"/>
    <cellStyle name="Normal 2 2 9 3 6" xfId="7660" xr:uid="{00000000-0005-0000-0000-0000C70E0000}"/>
    <cellStyle name="Normal 2 2 9 3 6 2" xfId="15738" xr:uid="{00000000-0005-0000-0000-0000C70E0000}"/>
    <cellStyle name="Normal 2 2 9 3 7" xfId="12509" xr:uid="{00000000-0005-0000-0000-0000C80E0000}"/>
    <cellStyle name="Normal 2 2 9 3 7 2" xfId="20578" xr:uid="{00000000-0005-0000-0000-0000C80E0000}"/>
    <cellStyle name="Normal 2 2 9 3 8" xfId="6050" xr:uid="{00000000-0005-0000-0000-0000BB0E0000}"/>
    <cellStyle name="Normal 2 2 9 3 9" xfId="14130" xr:uid="{00000000-0005-0000-0000-0000BB0E0000}"/>
    <cellStyle name="Normal 2 2 9 4" xfId="1425" xr:uid="{00000000-0005-0000-0000-000082090000}"/>
    <cellStyle name="Normal 2 2 9 4 2" xfId="3074" xr:uid="{00000000-0005-0000-0000-000083090000}"/>
    <cellStyle name="Normal 2 2 9 4 2 2" xfId="9533" xr:uid="{00000000-0005-0000-0000-0000CA0E0000}"/>
    <cellStyle name="Normal 2 2 9 4 2 3" xfId="17611" xr:uid="{00000000-0005-0000-0000-0000CA0E0000}"/>
    <cellStyle name="Normal 2 2 9 4 3" xfId="4737" xr:uid="{00000000-0005-0000-0000-000084090000}"/>
    <cellStyle name="Normal 2 2 9 4 3 2" xfId="11124" xr:uid="{00000000-0005-0000-0000-0000CB0E0000}"/>
    <cellStyle name="Normal 2 2 9 4 3 3" xfId="19202" xr:uid="{00000000-0005-0000-0000-0000CB0E0000}"/>
    <cellStyle name="Normal 2 2 9 4 4" xfId="7938" xr:uid="{00000000-0005-0000-0000-0000CC0E0000}"/>
    <cellStyle name="Normal 2 2 9 4 4 2" xfId="16016" xr:uid="{00000000-0005-0000-0000-0000CC0E0000}"/>
    <cellStyle name="Normal 2 2 9 4 5" xfId="13085" xr:uid="{00000000-0005-0000-0000-0000CD0E0000}"/>
    <cellStyle name="Normal 2 2 9 4 5 2" xfId="21123" xr:uid="{00000000-0005-0000-0000-0000CD0E0000}"/>
    <cellStyle name="Normal 2 2 9 4 6" xfId="6328" xr:uid="{00000000-0005-0000-0000-0000C90E0000}"/>
    <cellStyle name="Normal 2 2 9 4 7" xfId="14408" xr:uid="{00000000-0005-0000-0000-0000C90E0000}"/>
    <cellStyle name="Normal 2 2 9 5" xfId="1951" xr:uid="{00000000-0005-0000-0000-000085090000}"/>
    <cellStyle name="Normal 2 2 9 5 2" xfId="3601" xr:uid="{00000000-0005-0000-0000-000086090000}"/>
    <cellStyle name="Normal 2 2 9 5 2 2" xfId="10060" xr:uid="{00000000-0005-0000-0000-0000CF0E0000}"/>
    <cellStyle name="Normal 2 2 9 5 2 3" xfId="18138" xr:uid="{00000000-0005-0000-0000-0000CF0E0000}"/>
    <cellStyle name="Normal 2 2 9 5 3" xfId="5264" xr:uid="{00000000-0005-0000-0000-000087090000}"/>
    <cellStyle name="Normal 2 2 9 5 3 2" xfId="11651" xr:uid="{00000000-0005-0000-0000-0000D00E0000}"/>
    <cellStyle name="Normal 2 2 9 5 3 3" xfId="19729" xr:uid="{00000000-0005-0000-0000-0000D00E0000}"/>
    <cellStyle name="Normal 2 2 9 5 4" xfId="8465" xr:uid="{00000000-0005-0000-0000-0000D10E0000}"/>
    <cellStyle name="Normal 2 2 9 5 4 2" xfId="16543" xr:uid="{00000000-0005-0000-0000-0000D10E0000}"/>
    <cellStyle name="Normal 2 2 9 5 5" xfId="12730" xr:uid="{00000000-0005-0000-0000-0000D20E0000}"/>
    <cellStyle name="Normal 2 2 9 5 5 2" xfId="20794" xr:uid="{00000000-0005-0000-0000-0000D20E0000}"/>
    <cellStyle name="Normal 2 2 9 5 6" xfId="6855" xr:uid="{00000000-0005-0000-0000-0000CE0E0000}"/>
    <cellStyle name="Normal 2 2 9 5 7" xfId="14935" xr:uid="{00000000-0005-0000-0000-0000CE0E0000}"/>
    <cellStyle name="Normal 2 2 9 6" xfId="2524" xr:uid="{00000000-0005-0000-0000-000088090000}"/>
    <cellStyle name="Normal 2 2 9 6 2" xfId="9037" xr:uid="{00000000-0005-0000-0000-0000D30E0000}"/>
    <cellStyle name="Normal 2 2 9 6 3" xfId="17115" xr:uid="{00000000-0005-0000-0000-0000D30E0000}"/>
    <cellStyle name="Normal 2 2 9 7" xfId="4210" xr:uid="{00000000-0005-0000-0000-000089090000}"/>
    <cellStyle name="Normal 2 2 9 7 2" xfId="10597" xr:uid="{00000000-0005-0000-0000-0000D40E0000}"/>
    <cellStyle name="Normal 2 2 9 7 3" xfId="18675" xr:uid="{00000000-0005-0000-0000-0000D40E0000}"/>
    <cellStyle name="Normal 2 2 9 8" xfId="7411" xr:uid="{00000000-0005-0000-0000-0000D50E0000}"/>
    <cellStyle name="Normal 2 2 9 8 2" xfId="15489" xr:uid="{00000000-0005-0000-0000-0000D50E0000}"/>
    <cellStyle name="Normal 2 2 9 9" xfId="12229" xr:uid="{00000000-0005-0000-0000-0000D60E0000}"/>
    <cellStyle name="Normal 2 2 9 9 2" xfId="20303" xr:uid="{00000000-0005-0000-0000-0000D60E0000}"/>
    <cellStyle name="Normal 2 20" xfId="4133" xr:uid="{00000000-0005-0000-0000-00008A090000}"/>
    <cellStyle name="Normal 2 20 2" xfId="10520" xr:uid="{00000000-0005-0000-0000-0000D70E0000}"/>
    <cellStyle name="Normal 2 20 3" xfId="18598" xr:uid="{00000000-0005-0000-0000-0000D70E0000}"/>
    <cellStyle name="Normal 2 21" xfId="7314" xr:uid="{00000000-0005-0000-0000-0000D80E0000}"/>
    <cellStyle name="Normal 2 21 2" xfId="15393" xr:uid="{00000000-0005-0000-0000-0000D80E0000}"/>
    <cellStyle name="Normal 2 22" xfId="13796" xr:uid="{00000000-0005-0000-0000-0000D90E0000}"/>
    <cellStyle name="Normal 2 22 2" xfId="21772" xr:uid="{00000000-0005-0000-0000-0000D90E0000}"/>
    <cellStyle name="Normal 2 23" xfId="5724" xr:uid="{00000000-0005-0000-0000-0000840A0000}"/>
    <cellStyle name="Normal 2 24" xfId="13804" xr:uid="{00000000-0005-0000-0000-0000840A0000}"/>
    <cellStyle name="Normal 2 3" xfId="492" xr:uid="{00000000-0005-0000-0000-0000EC010000}"/>
    <cellStyle name="Normal 2 4" xfId="493" xr:uid="{00000000-0005-0000-0000-0000ED010000}"/>
    <cellStyle name="Normal 2 5" xfId="494" xr:uid="{00000000-0005-0000-0000-0000EE010000}"/>
    <cellStyle name="Normal 2 5 10" xfId="1109" xr:uid="{00000000-0005-0000-0000-00008E090000}"/>
    <cellStyle name="Normal 2 5 10 2" xfId="1767" xr:uid="{00000000-0005-0000-0000-00008F090000}"/>
    <cellStyle name="Normal 2 5 10 2 2" xfId="3417" xr:uid="{00000000-0005-0000-0000-000090090000}"/>
    <cellStyle name="Normal 2 5 10 2 2 2" xfId="9876" xr:uid="{00000000-0005-0000-0000-0000DF0E0000}"/>
    <cellStyle name="Normal 2 5 10 2 2 3" xfId="17954" xr:uid="{00000000-0005-0000-0000-0000DF0E0000}"/>
    <cellStyle name="Normal 2 5 10 2 3" xfId="5080" xr:uid="{00000000-0005-0000-0000-000091090000}"/>
    <cellStyle name="Normal 2 5 10 2 3 2" xfId="11467" xr:uid="{00000000-0005-0000-0000-0000E00E0000}"/>
    <cellStyle name="Normal 2 5 10 2 3 3" xfId="19545" xr:uid="{00000000-0005-0000-0000-0000E00E0000}"/>
    <cellStyle name="Normal 2 5 10 2 4" xfId="8281" xr:uid="{00000000-0005-0000-0000-0000E10E0000}"/>
    <cellStyle name="Normal 2 5 10 2 4 2" xfId="16359" xr:uid="{00000000-0005-0000-0000-0000E10E0000}"/>
    <cellStyle name="Normal 2 5 10 2 5" xfId="6671" xr:uid="{00000000-0005-0000-0000-0000DE0E0000}"/>
    <cellStyle name="Normal 2 5 10 2 6" xfId="14751" xr:uid="{00000000-0005-0000-0000-0000DE0E0000}"/>
    <cellStyle name="Normal 2 5 10 3" xfId="2294" xr:uid="{00000000-0005-0000-0000-000092090000}"/>
    <cellStyle name="Normal 2 5 10 3 2" xfId="3944" xr:uid="{00000000-0005-0000-0000-000093090000}"/>
    <cellStyle name="Normal 2 5 10 3 2 2" xfId="10403" xr:uid="{00000000-0005-0000-0000-0000E30E0000}"/>
    <cellStyle name="Normal 2 5 10 3 2 3" xfId="18481" xr:uid="{00000000-0005-0000-0000-0000E30E0000}"/>
    <cellStyle name="Normal 2 5 10 3 3" xfId="5607" xr:uid="{00000000-0005-0000-0000-000094090000}"/>
    <cellStyle name="Normal 2 5 10 3 3 2" xfId="11994" xr:uid="{00000000-0005-0000-0000-0000E40E0000}"/>
    <cellStyle name="Normal 2 5 10 3 3 3" xfId="20072" xr:uid="{00000000-0005-0000-0000-0000E40E0000}"/>
    <cellStyle name="Normal 2 5 10 3 4" xfId="8808" xr:uid="{00000000-0005-0000-0000-0000E50E0000}"/>
    <cellStyle name="Normal 2 5 10 3 4 2" xfId="16886" xr:uid="{00000000-0005-0000-0000-0000E50E0000}"/>
    <cellStyle name="Normal 2 5 10 3 5" xfId="7198" xr:uid="{00000000-0005-0000-0000-0000E20E0000}"/>
    <cellStyle name="Normal 2 5 10 3 6" xfId="15278" xr:uid="{00000000-0005-0000-0000-0000E20E0000}"/>
    <cellStyle name="Normal 2 5 10 4" xfId="2860" xr:uid="{00000000-0005-0000-0000-000095090000}"/>
    <cellStyle name="Normal 2 5 10 4 2" xfId="9349" xr:uid="{00000000-0005-0000-0000-0000E60E0000}"/>
    <cellStyle name="Normal 2 5 10 4 3" xfId="17427" xr:uid="{00000000-0005-0000-0000-0000E60E0000}"/>
    <cellStyle name="Normal 2 5 10 5" xfId="4553" xr:uid="{00000000-0005-0000-0000-000096090000}"/>
    <cellStyle name="Normal 2 5 10 5 2" xfId="10940" xr:uid="{00000000-0005-0000-0000-0000E70E0000}"/>
    <cellStyle name="Normal 2 5 10 5 3" xfId="19018" xr:uid="{00000000-0005-0000-0000-0000E70E0000}"/>
    <cellStyle name="Normal 2 5 10 6" xfId="7754" xr:uid="{00000000-0005-0000-0000-0000E80E0000}"/>
    <cellStyle name="Normal 2 5 10 6 2" xfId="15832" xr:uid="{00000000-0005-0000-0000-0000E80E0000}"/>
    <cellStyle name="Normal 2 5 10 7" xfId="13086" xr:uid="{00000000-0005-0000-0000-0000E90E0000}"/>
    <cellStyle name="Normal 2 5 10 7 2" xfId="21124" xr:uid="{00000000-0005-0000-0000-0000E90E0000}"/>
    <cellStyle name="Normal 2 5 10 8" xfId="6144" xr:uid="{00000000-0005-0000-0000-0000DD0E0000}"/>
    <cellStyle name="Normal 2 5 10 9" xfId="14224" xr:uid="{00000000-0005-0000-0000-0000DD0E0000}"/>
    <cellStyle name="Normal 2 5 11" xfId="916" xr:uid="{00000000-0005-0000-0000-000097090000}"/>
    <cellStyle name="Normal 2 5 11 2" xfId="2704" xr:uid="{00000000-0005-0000-0000-000098090000}"/>
    <cellStyle name="Normal 2 5 11 2 2" xfId="9195" xr:uid="{00000000-0005-0000-0000-0000EB0E0000}"/>
    <cellStyle name="Normal 2 5 11 2 3" xfId="17273" xr:uid="{00000000-0005-0000-0000-0000EB0E0000}"/>
    <cellStyle name="Normal 2 5 11 3" xfId="4147" xr:uid="{00000000-0005-0000-0000-000099090000}"/>
    <cellStyle name="Normal 2 5 11 3 2" xfId="10534" xr:uid="{00000000-0005-0000-0000-0000EC0E0000}"/>
    <cellStyle name="Normal 2 5 11 3 3" xfId="18612" xr:uid="{00000000-0005-0000-0000-0000EC0E0000}"/>
    <cellStyle name="Normal 2 5 11 4" xfId="7348" xr:uid="{00000000-0005-0000-0000-0000ED0E0000}"/>
    <cellStyle name="Normal 2 5 11 4 2" xfId="15426" xr:uid="{00000000-0005-0000-0000-0000ED0E0000}"/>
    <cellStyle name="Normal 2 5 11 5" xfId="12667" xr:uid="{00000000-0005-0000-0000-0000EE0E0000}"/>
    <cellStyle name="Normal 2 5 11 5 2" xfId="20731" xr:uid="{00000000-0005-0000-0000-0000EE0E0000}"/>
    <cellStyle name="Normal 2 5 11 6" xfId="5738" xr:uid="{00000000-0005-0000-0000-0000EA0E0000}"/>
    <cellStyle name="Normal 2 5 11 7" xfId="13818" xr:uid="{00000000-0005-0000-0000-0000EA0E0000}"/>
    <cellStyle name="Normal 2 5 12" xfId="1362" xr:uid="{00000000-0005-0000-0000-00009A090000}"/>
    <cellStyle name="Normal 2 5 12 2" xfId="3011" xr:uid="{00000000-0005-0000-0000-00009B090000}"/>
    <cellStyle name="Normal 2 5 12 2 2" xfId="9470" xr:uid="{00000000-0005-0000-0000-0000F00E0000}"/>
    <cellStyle name="Normal 2 5 12 2 3" xfId="17548" xr:uid="{00000000-0005-0000-0000-0000F00E0000}"/>
    <cellStyle name="Normal 2 5 12 3" xfId="4674" xr:uid="{00000000-0005-0000-0000-00009C090000}"/>
    <cellStyle name="Normal 2 5 12 3 2" xfId="11061" xr:uid="{00000000-0005-0000-0000-0000F10E0000}"/>
    <cellStyle name="Normal 2 5 12 3 3" xfId="19139" xr:uid="{00000000-0005-0000-0000-0000F10E0000}"/>
    <cellStyle name="Normal 2 5 12 4" xfId="7875" xr:uid="{00000000-0005-0000-0000-0000F20E0000}"/>
    <cellStyle name="Normal 2 5 12 4 2" xfId="15953" xr:uid="{00000000-0005-0000-0000-0000F20E0000}"/>
    <cellStyle name="Normal 2 5 12 5" xfId="6265" xr:uid="{00000000-0005-0000-0000-0000EF0E0000}"/>
    <cellStyle name="Normal 2 5 12 6" xfId="14345" xr:uid="{00000000-0005-0000-0000-0000EF0E0000}"/>
    <cellStyle name="Normal 2 5 13" xfId="1888" xr:uid="{00000000-0005-0000-0000-00009D090000}"/>
    <cellStyle name="Normal 2 5 13 2" xfId="3538" xr:uid="{00000000-0005-0000-0000-00009E090000}"/>
    <cellStyle name="Normal 2 5 13 2 2" xfId="9997" xr:uid="{00000000-0005-0000-0000-0000F40E0000}"/>
    <cellStyle name="Normal 2 5 13 2 3" xfId="18075" xr:uid="{00000000-0005-0000-0000-0000F40E0000}"/>
    <cellStyle name="Normal 2 5 13 3" xfId="5201" xr:uid="{00000000-0005-0000-0000-00009F090000}"/>
    <cellStyle name="Normal 2 5 13 3 2" xfId="11588" xr:uid="{00000000-0005-0000-0000-0000F50E0000}"/>
    <cellStyle name="Normal 2 5 13 3 3" xfId="19666" xr:uid="{00000000-0005-0000-0000-0000F50E0000}"/>
    <cellStyle name="Normal 2 5 13 4" xfId="8402" xr:uid="{00000000-0005-0000-0000-0000F60E0000}"/>
    <cellStyle name="Normal 2 5 13 4 2" xfId="16480" xr:uid="{00000000-0005-0000-0000-0000F60E0000}"/>
    <cellStyle name="Normal 2 5 13 5" xfId="6792" xr:uid="{00000000-0005-0000-0000-0000F30E0000}"/>
    <cellStyle name="Normal 2 5 13 6" xfId="14872" xr:uid="{00000000-0005-0000-0000-0000F30E0000}"/>
    <cellStyle name="Normal 2 5 14" xfId="2526" xr:uid="{00000000-0005-0000-0000-0000A0090000}"/>
    <cellStyle name="Normal 2 5 14 2" xfId="9039" xr:uid="{00000000-0005-0000-0000-0000F70E0000}"/>
    <cellStyle name="Normal 2 5 14 3" xfId="17117" xr:uid="{00000000-0005-0000-0000-0000F70E0000}"/>
    <cellStyle name="Normal 2 5 15" xfId="904" xr:uid="{00000000-0005-0000-0000-0000A1090000}"/>
    <cellStyle name="Normal 2 5 15 2" xfId="7336" xr:uid="{00000000-0005-0000-0000-0000F80E0000}"/>
    <cellStyle name="Normal 2 5 15 3" xfId="15414" xr:uid="{00000000-0005-0000-0000-0000F80E0000}"/>
    <cellStyle name="Normal 2 5 16" xfId="4135" xr:uid="{00000000-0005-0000-0000-0000A2090000}"/>
    <cellStyle name="Normal 2 5 16 2" xfId="10522" xr:uid="{00000000-0005-0000-0000-0000F90E0000}"/>
    <cellStyle name="Normal 2 5 16 3" xfId="18600" xr:uid="{00000000-0005-0000-0000-0000F90E0000}"/>
    <cellStyle name="Normal 2 5 17" xfId="7325" xr:uid="{00000000-0005-0000-0000-0000FA0E0000}"/>
    <cellStyle name="Normal 2 5 17 2" xfId="15404" xr:uid="{00000000-0005-0000-0000-0000FA0E0000}"/>
    <cellStyle name="Normal 2 5 18" xfId="12231" xr:uid="{00000000-0005-0000-0000-0000FB0E0000}"/>
    <cellStyle name="Normal 2 5 18 2" xfId="20305" xr:uid="{00000000-0005-0000-0000-0000FB0E0000}"/>
    <cellStyle name="Normal 2 5 19" xfId="13623" xr:uid="{00000000-0005-0000-0000-0000FC0E0000}"/>
    <cellStyle name="Normal 2 5 19 2" xfId="21620" xr:uid="{00000000-0005-0000-0000-0000FC0E0000}"/>
    <cellStyle name="Normal 2 5 2" xfId="495" xr:uid="{00000000-0005-0000-0000-0000EF010000}"/>
    <cellStyle name="Normal 2 5 2 10" xfId="13624" xr:uid="{00000000-0005-0000-0000-0000FE0E0000}"/>
    <cellStyle name="Normal 2 5 2 10 2" xfId="21621" xr:uid="{00000000-0005-0000-0000-0000FE0E0000}"/>
    <cellStyle name="Normal 2 5 2 11" xfId="5802" xr:uid="{00000000-0005-0000-0000-0000FD0E0000}"/>
    <cellStyle name="Normal 2 5 2 12" xfId="13882" xr:uid="{00000000-0005-0000-0000-0000FD0E0000}"/>
    <cellStyle name="Normal 2 5 2 2" xfId="496" xr:uid="{00000000-0005-0000-0000-0000F0010000}"/>
    <cellStyle name="Normal 2 5 2 2 10" xfId="5980" xr:uid="{00000000-0005-0000-0000-0000FF0E0000}"/>
    <cellStyle name="Normal 2 5 2 2 11" xfId="14060" xr:uid="{00000000-0005-0000-0000-0000FF0E0000}"/>
    <cellStyle name="Normal 2 5 2 2 2" xfId="1162" xr:uid="{00000000-0005-0000-0000-0000A5090000}"/>
    <cellStyle name="Normal 2 5 2 2 2 2" xfId="1820" xr:uid="{00000000-0005-0000-0000-0000A6090000}"/>
    <cellStyle name="Normal 2 5 2 2 2 2 2" xfId="3470" xr:uid="{00000000-0005-0000-0000-0000A7090000}"/>
    <cellStyle name="Normal 2 5 2 2 2 2 2 2" xfId="13089" xr:uid="{00000000-0005-0000-0000-0000030F0000}"/>
    <cellStyle name="Normal 2 5 2 2 2 2 2 2 2" xfId="21127" xr:uid="{00000000-0005-0000-0000-0000030F0000}"/>
    <cellStyle name="Normal 2 5 2 2 2 2 2 3" xfId="9929" xr:uid="{00000000-0005-0000-0000-0000020F0000}"/>
    <cellStyle name="Normal 2 5 2 2 2 2 2 4" xfId="18007" xr:uid="{00000000-0005-0000-0000-0000020F0000}"/>
    <cellStyle name="Normal 2 5 2 2 2 2 3" xfId="5133" xr:uid="{00000000-0005-0000-0000-0000A8090000}"/>
    <cellStyle name="Normal 2 5 2 2 2 2 3 2" xfId="11520" xr:uid="{00000000-0005-0000-0000-0000040F0000}"/>
    <cellStyle name="Normal 2 5 2 2 2 2 3 3" xfId="19598" xr:uid="{00000000-0005-0000-0000-0000040F0000}"/>
    <cellStyle name="Normal 2 5 2 2 2 2 4" xfId="8334" xr:uid="{00000000-0005-0000-0000-0000050F0000}"/>
    <cellStyle name="Normal 2 5 2 2 2 2 4 2" xfId="16412" xr:uid="{00000000-0005-0000-0000-0000050F0000}"/>
    <cellStyle name="Normal 2 5 2 2 2 2 5" xfId="12513" xr:uid="{00000000-0005-0000-0000-0000060F0000}"/>
    <cellStyle name="Normal 2 5 2 2 2 2 5 2" xfId="20582" xr:uid="{00000000-0005-0000-0000-0000060F0000}"/>
    <cellStyle name="Normal 2 5 2 2 2 2 6" xfId="6724" xr:uid="{00000000-0005-0000-0000-0000010F0000}"/>
    <cellStyle name="Normal 2 5 2 2 2 2 7" xfId="14804" xr:uid="{00000000-0005-0000-0000-0000010F0000}"/>
    <cellStyle name="Normal 2 5 2 2 2 3" xfId="2347" xr:uid="{00000000-0005-0000-0000-0000A9090000}"/>
    <cellStyle name="Normal 2 5 2 2 2 3 2" xfId="3997" xr:uid="{00000000-0005-0000-0000-0000AA090000}"/>
    <cellStyle name="Normal 2 5 2 2 2 3 2 2" xfId="10456" xr:uid="{00000000-0005-0000-0000-0000080F0000}"/>
    <cellStyle name="Normal 2 5 2 2 2 3 2 3" xfId="18534" xr:uid="{00000000-0005-0000-0000-0000080F0000}"/>
    <cellStyle name="Normal 2 5 2 2 2 3 3" xfId="5660" xr:uid="{00000000-0005-0000-0000-0000AB090000}"/>
    <cellStyle name="Normal 2 5 2 2 2 3 3 2" xfId="12047" xr:uid="{00000000-0005-0000-0000-0000090F0000}"/>
    <cellStyle name="Normal 2 5 2 2 2 3 3 3" xfId="20125" xr:uid="{00000000-0005-0000-0000-0000090F0000}"/>
    <cellStyle name="Normal 2 5 2 2 2 3 4" xfId="8861" xr:uid="{00000000-0005-0000-0000-00000A0F0000}"/>
    <cellStyle name="Normal 2 5 2 2 2 3 4 2" xfId="16939" xr:uid="{00000000-0005-0000-0000-00000A0F0000}"/>
    <cellStyle name="Normal 2 5 2 2 2 3 5" xfId="13090" xr:uid="{00000000-0005-0000-0000-00000B0F0000}"/>
    <cellStyle name="Normal 2 5 2 2 2 3 5 2" xfId="21128" xr:uid="{00000000-0005-0000-0000-00000B0F0000}"/>
    <cellStyle name="Normal 2 5 2 2 2 3 6" xfId="7251" xr:uid="{00000000-0005-0000-0000-0000070F0000}"/>
    <cellStyle name="Normal 2 5 2 2 2 3 7" xfId="15331" xr:uid="{00000000-0005-0000-0000-0000070F0000}"/>
    <cellStyle name="Normal 2 5 2 2 2 4" xfId="2913" xr:uid="{00000000-0005-0000-0000-0000AC090000}"/>
    <cellStyle name="Normal 2 5 2 2 2 4 2" xfId="13088" xr:uid="{00000000-0005-0000-0000-00000D0F0000}"/>
    <cellStyle name="Normal 2 5 2 2 2 4 2 2" xfId="21126" xr:uid="{00000000-0005-0000-0000-00000D0F0000}"/>
    <cellStyle name="Normal 2 5 2 2 2 4 3" xfId="9402" xr:uid="{00000000-0005-0000-0000-00000C0F0000}"/>
    <cellStyle name="Normal 2 5 2 2 2 4 4" xfId="17480" xr:uid="{00000000-0005-0000-0000-00000C0F0000}"/>
    <cellStyle name="Normal 2 5 2 2 2 5" xfId="4606" xr:uid="{00000000-0005-0000-0000-0000AD090000}"/>
    <cellStyle name="Normal 2 5 2 2 2 5 2" xfId="10993" xr:uid="{00000000-0005-0000-0000-00000E0F0000}"/>
    <cellStyle name="Normal 2 5 2 2 2 5 3" xfId="19071" xr:uid="{00000000-0005-0000-0000-00000E0F0000}"/>
    <cellStyle name="Normal 2 5 2 2 2 6" xfId="7807" xr:uid="{00000000-0005-0000-0000-00000F0F0000}"/>
    <cellStyle name="Normal 2 5 2 2 2 6 2" xfId="15885" xr:uid="{00000000-0005-0000-0000-00000F0F0000}"/>
    <cellStyle name="Normal 2 5 2 2 2 7" xfId="12414" xr:uid="{00000000-0005-0000-0000-0000100F0000}"/>
    <cellStyle name="Normal 2 5 2 2 2 7 2" xfId="20485" xr:uid="{00000000-0005-0000-0000-0000100F0000}"/>
    <cellStyle name="Normal 2 5 2 2 2 8" xfId="6197" xr:uid="{00000000-0005-0000-0000-0000000F0000}"/>
    <cellStyle name="Normal 2 5 2 2 2 9" xfId="14277" xr:uid="{00000000-0005-0000-0000-0000000F0000}"/>
    <cellStyle name="Normal 2 5 2 2 3" xfId="1604" xr:uid="{00000000-0005-0000-0000-0000AE090000}"/>
    <cellStyle name="Normal 2 5 2 2 3 2" xfId="3253" xr:uid="{00000000-0005-0000-0000-0000AF090000}"/>
    <cellStyle name="Normal 2 5 2 2 3 2 2" xfId="13091" xr:uid="{00000000-0005-0000-0000-0000130F0000}"/>
    <cellStyle name="Normal 2 5 2 2 3 2 2 2" xfId="21129" xr:uid="{00000000-0005-0000-0000-0000130F0000}"/>
    <cellStyle name="Normal 2 5 2 2 3 2 3" xfId="9712" xr:uid="{00000000-0005-0000-0000-0000120F0000}"/>
    <cellStyle name="Normal 2 5 2 2 3 2 4" xfId="17790" xr:uid="{00000000-0005-0000-0000-0000120F0000}"/>
    <cellStyle name="Normal 2 5 2 2 3 3" xfId="4916" xr:uid="{00000000-0005-0000-0000-0000B0090000}"/>
    <cellStyle name="Normal 2 5 2 2 3 3 2" xfId="11303" xr:uid="{00000000-0005-0000-0000-0000140F0000}"/>
    <cellStyle name="Normal 2 5 2 2 3 3 3" xfId="19381" xr:uid="{00000000-0005-0000-0000-0000140F0000}"/>
    <cellStyle name="Normal 2 5 2 2 3 4" xfId="8117" xr:uid="{00000000-0005-0000-0000-0000150F0000}"/>
    <cellStyle name="Normal 2 5 2 2 3 4 2" xfId="16195" xr:uid="{00000000-0005-0000-0000-0000150F0000}"/>
    <cellStyle name="Normal 2 5 2 2 3 5" xfId="12512" xr:uid="{00000000-0005-0000-0000-0000160F0000}"/>
    <cellStyle name="Normal 2 5 2 2 3 5 2" xfId="20581" xr:uid="{00000000-0005-0000-0000-0000160F0000}"/>
    <cellStyle name="Normal 2 5 2 2 3 6" xfId="6507" xr:uid="{00000000-0005-0000-0000-0000110F0000}"/>
    <cellStyle name="Normal 2 5 2 2 3 7" xfId="14587" xr:uid="{00000000-0005-0000-0000-0000110F0000}"/>
    <cellStyle name="Normal 2 5 2 2 4" xfId="2130" xr:uid="{00000000-0005-0000-0000-0000B1090000}"/>
    <cellStyle name="Normal 2 5 2 2 4 2" xfId="3780" xr:uid="{00000000-0005-0000-0000-0000B2090000}"/>
    <cellStyle name="Normal 2 5 2 2 4 2 2" xfId="10239" xr:uid="{00000000-0005-0000-0000-0000180F0000}"/>
    <cellStyle name="Normal 2 5 2 2 4 2 3" xfId="18317" xr:uid="{00000000-0005-0000-0000-0000180F0000}"/>
    <cellStyle name="Normal 2 5 2 2 4 3" xfId="5443" xr:uid="{00000000-0005-0000-0000-0000B3090000}"/>
    <cellStyle name="Normal 2 5 2 2 4 3 2" xfId="11830" xr:uid="{00000000-0005-0000-0000-0000190F0000}"/>
    <cellStyle name="Normal 2 5 2 2 4 3 3" xfId="19908" xr:uid="{00000000-0005-0000-0000-0000190F0000}"/>
    <cellStyle name="Normal 2 5 2 2 4 4" xfId="8644" xr:uid="{00000000-0005-0000-0000-00001A0F0000}"/>
    <cellStyle name="Normal 2 5 2 2 4 4 2" xfId="16722" xr:uid="{00000000-0005-0000-0000-00001A0F0000}"/>
    <cellStyle name="Normal 2 5 2 2 4 5" xfId="13092" xr:uid="{00000000-0005-0000-0000-00001B0F0000}"/>
    <cellStyle name="Normal 2 5 2 2 4 5 2" xfId="21130" xr:uid="{00000000-0005-0000-0000-00001B0F0000}"/>
    <cellStyle name="Normal 2 5 2 2 4 6" xfId="7034" xr:uid="{00000000-0005-0000-0000-0000170F0000}"/>
    <cellStyle name="Normal 2 5 2 2 4 7" xfId="15114" xr:uid="{00000000-0005-0000-0000-0000170F0000}"/>
    <cellStyle name="Normal 2 5 2 2 5" xfId="2528" xr:uid="{00000000-0005-0000-0000-0000B4090000}"/>
    <cellStyle name="Normal 2 5 2 2 5 2" xfId="13087" xr:uid="{00000000-0005-0000-0000-00001D0F0000}"/>
    <cellStyle name="Normal 2 5 2 2 5 2 2" xfId="21125" xr:uid="{00000000-0005-0000-0000-00001D0F0000}"/>
    <cellStyle name="Normal 2 5 2 2 5 3" xfId="9041" xr:uid="{00000000-0005-0000-0000-00001C0F0000}"/>
    <cellStyle name="Normal 2 5 2 2 5 4" xfId="17119" xr:uid="{00000000-0005-0000-0000-00001C0F0000}"/>
    <cellStyle name="Normal 2 5 2 2 6" xfId="4389" xr:uid="{00000000-0005-0000-0000-0000B5090000}"/>
    <cellStyle name="Normal 2 5 2 2 6 2" xfId="10776" xr:uid="{00000000-0005-0000-0000-00001E0F0000}"/>
    <cellStyle name="Normal 2 5 2 2 6 3" xfId="18854" xr:uid="{00000000-0005-0000-0000-00001E0F0000}"/>
    <cellStyle name="Normal 2 5 2 2 7" xfId="7590" xr:uid="{00000000-0005-0000-0000-00001F0F0000}"/>
    <cellStyle name="Normal 2 5 2 2 7 2" xfId="15668" xr:uid="{00000000-0005-0000-0000-00001F0F0000}"/>
    <cellStyle name="Normal 2 5 2 2 8" xfId="12233" xr:uid="{00000000-0005-0000-0000-0000200F0000}"/>
    <cellStyle name="Normal 2 5 2 2 8 2" xfId="20307" xr:uid="{00000000-0005-0000-0000-0000200F0000}"/>
    <cellStyle name="Normal 2 5 2 2 9" xfId="13625" xr:uid="{00000000-0005-0000-0000-0000210F0000}"/>
    <cellStyle name="Normal 2 5 2 2 9 2" xfId="21622" xr:uid="{00000000-0005-0000-0000-0000210F0000}"/>
    <cellStyle name="Normal 2 5 2 3" xfId="497" xr:uid="{00000000-0005-0000-0000-0000F1010000}"/>
    <cellStyle name="Normal 2 5 2 3 10" xfId="14131" xr:uid="{00000000-0005-0000-0000-0000220F0000}"/>
    <cellStyle name="Normal 2 5 2 3 2" xfId="1674" xr:uid="{00000000-0005-0000-0000-0000B7090000}"/>
    <cellStyle name="Normal 2 5 2 3 2 2" xfId="3324" xr:uid="{00000000-0005-0000-0000-0000B8090000}"/>
    <cellStyle name="Normal 2 5 2 3 2 2 2" xfId="13094" xr:uid="{00000000-0005-0000-0000-0000250F0000}"/>
    <cellStyle name="Normal 2 5 2 3 2 2 2 2" xfId="21132" xr:uid="{00000000-0005-0000-0000-0000250F0000}"/>
    <cellStyle name="Normal 2 5 2 3 2 2 3" xfId="9783" xr:uid="{00000000-0005-0000-0000-0000240F0000}"/>
    <cellStyle name="Normal 2 5 2 3 2 2 4" xfId="17861" xr:uid="{00000000-0005-0000-0000-0000240F0000}"/>
    <cellStyle name="Normal 2 5 2 3 2 3" xfId="4987" xr:uid="{00000000-0005-0000-0000-0000B9090000}"/>
    <cellStyle name="Normal 2 5 2 3 2 3 2" xfId="11374" xr:uid="{00000000-0005-0000-0000-0000260F0000}"/>
    <cellStyle name="Normal 2 5 2 3 2 3 3" xfId="19452" xr:uid="{00000000-0005-0000-0000-0000260F0000}"/>
    <cellStyle name="Normal 2 5 2 3 2 4" xfId="8188" xr:uid="{00000000-0005-0000-0000-0000270F0000}"/>
    <cellStyle name="Normal 2 5 2 3 2 4 2" xfId="16266" xr:uid="{00000000-0005-0000-0000-0000270F0000}"/>
    <cellStyle name="Normal 2 5 2 3 2 5" xfId="12514" xr:uid="{00000000-0005-0000-0000-0000280F0000}"/>
    <cellStyle name="Normal 2 5 2 3 2 5 2" xfId="20583" xr:uid="{00000000-0005-0000-0000-0000280F0000}"/>
    <cellStyle name="Normal 2 5 2 3 2 6" xfId="6578" xr:uid="{00000000-0005-0000-0000-0000230F0000}"/>
    <cellStyle name="Normal 2 5 2 3 2 7" xfId="14658" xr:uid="{00000000-0005-0000-0000-0000230F0000}"/>
    <cellStyle name="Normal 2 5 2 3 3" xfId="2201" xr:uid="{00000000-0005-0000-0000-0000BA090000}"/>
    <cellStyle name="Normal 2 5 2 3 3 2" xfId="3851" xr:uid="{00000000-0005-0000-0000-0000BB090000}"/>
    <cellStyle name="Normal 2 5 2 3 3 2 2" xfId="10310" xr:uid="{00000000-0005-0000-0000-00002A0F0000}"/>
    <cellStyle name="Normal 2 5 2 3 3 2 3" xfId="18388" xr:uid="{00000000-0005-0000-0000-00002A0F0000}"/>
    <cellStyle name="Normal 2 5 2 3 3 3" xfId="5514" xr:uid="{00000000-0005-0000-0000-0000BC090000}"/>
    <cellStyle name="Normal 2 5 2 3 3 3 2" xfId="11901" xr:uid="{00000000-0005-0000-0000-00002B0F0000}"/>
    <cellStyle name="Normal 2 5 2 3 3 3 3" xfId="19979" xr:uid="{00000000-0005-0000-0000-00002B0F0000}"/>
    <cellStyle name="Normal 2 5 2 3 3 4" xfId="8715" xr:uid="{00000000-0005-0000-0000-00002C0F0000}"/>
    <cellStyle name="Normal 2 5 2 3 3 4 2" xfId="16793" xr:uid="{00000000-0005-0000-0000-00002C0F0000}"/>
    <cellStyle name="Normal 2 5 2 3 3 5" xfId="13095" xr:uid="{00000000-0005-0000-0000-00002D0F0000}"/>
    <cellStyle name="Normal 2 5 2 3 3 5 2" xfId="21133" xr:uid="{00000000-0005-0000-0000-00002D0F0000}"/>
    <cellStyle name="Normal 2 5 2 3 3 6" xfId="7105" xr:uid="{00000000-0005-0000-0000-0000290F0000}"/>
    <cellStyle name="Normal 2 5 2 3 3 7" xfId="15185" xr:uid="{00000000-0005-0000-0000-0000290F0000}"/>
    <cellStyle name="Normal 2 5 2 3 4" xfId="2529" xr:uid="{00000000-0005-0000-0000-0000BD090000}"/>
    <cellStyle name="Normal 2 5 2 3 4 2" xfId="13093" xr:uid="{00000000-0005-0000-0000-00002F0F0000}"/>
    <cellStyle name="Normal 2 5 2 3 4 2 2" xfId="21131" xr:uid="{00000000-0005-0000-0000-00002F0F0000}"/>
    <cellStyle name="Normal 2 5 2 3 4 3" xfId="9042" xr:uid="{00000000-0005-0000-0000-00002E0F0000}"/>
    <cellStyle name="Normal 2 5 2 3 4 4" xfId="17120" xr:uid="{00000000-0005-0000-0000-00002E0F0000}"/>
    <cellStyle name="Normal 2 5 2 3 5" xfId="4460" xr:uid="{00000000-0005-0000-0000-0000BE090000}"/>
    <cellStyle name="Normal 2 5 2 3 5 2" xfId="10847" xr:uid="{00000000-0005-0000-0000-0000300F0000}"/>
    <cellStyle name="Normal 2 5 2 3 5 3" xfId="18925" xr:uid="{00000000-0005-0000-0000-0000300F0000}"/>
    <cellStyle name="Normal 2 5 2 3 6" xfId="7661" xr:uid="{00000000-0005-0000-0000-0000310F0000}"/>
    <cellStyle name="Normal 2 5 2 3 6 2" xfId="15739" xr:uid="{00000000-0005-0000-0000-0000310F0000}"/>
    <cellStyle name="Normal 2 5 2 3 7" xfId="12234" xr:uid="{00000000-0005-0000-0000-0000320F0000}"/>
    <cellStyle name="Normal 2 5 2 3 7 2" xfId="20308" xr:uid="{00000000-0005-0000-0000-0000320F0000}"/>
    <cellStyle name="Normal 2 5 2 3 8" xfId="13626" xr:uid="{00000000-0005-0000-0000-0000330F0000}"/>
    <cellStyle name="Normal 2 5 2 3 8 2" xfId="21623" xr:uid="{00000000-0005-0000-0000-0000330F0000}"/>
    <cellStyle name="Normal 2 5 2 3 9" xfId="6051" xr:uid="{00000000-0005-0000-0000-0000220F0000}"/>
    <cellStyle name="Normal 2 5 2 4" xfId="1426" xr:uid="{00000000-0005-0000-0000-0000BF090000}"/>
    <cellStyle name="Normal 2 5 2 4 2" xfId="3075" xr:uid="{00000000-0005-0000-0000-0000C0090000}"/>
    <cellStyle name="Normal 2 5 2 4 2 2" xfId="13096" xr:uid="{00000000-0005-0000-0000-0000360F0000}"/>
    <cellStyle name="Normal 2 5 2 4 2 2 2" xfId="21134" xr:uid="{00000000-0005-0000-0000-0000360F0000}"/>
    <cellStyle name="Normal 2 5 2 4 2 3" xfId="9534" xr:uid="{00000000-0005-0000-0000-0000350F0000}"/>
    <cellStyle name="Normal 2 5 2 4 2 4" xfId="17612" xr:uid="{00000000-0005-0000-0000-0000350F0000}"/>
    <cellStyle name="Normal 2 5 2 4 3" xfId="4738" xr:uid="{00000000-0005-0000-0000-0000C1090000}"/>
    <cellStyle name="Normal 2 5 2 4 3 2" xfId="11125" xr:uid="{00000000-0005-0000-0000-0000370F0000}"/>
    <cellStyle name="Normal 2 5 2 4 3 3" xfId="19203" xr:uid="{00000000-0005-0000-0000-0000370F0000}"/>
    <cellStyle name="Normal 2 5 2 4 4" xfId="7939" xr:uid="{00000000-0005-0000-0000-0000380F0000}"/>
    <cellStyle name="Normal 2 5 2 4 4 2" xfId="16017" xr:uid="{00000000-0005-0000-0000-0000380F0000}"/>
    <cellStyle name="Normal 2 5 2 4 5" xfId="12511" xr:uid="{00000000-0005-0000-0000-0000390F0000}"/>
    <cellStyle name="Normal 2 5 2 4 5 2" xfId="20580" xr:uid="{00000000-0005-0000-0000-0000390F0000}"/>
    <cellStyle name="Normal 2 5 2 4 6" xfId="6329" xr:uid="{00000000-0005-0000-0000-0000340F0000}"/>
    <cellStyle name="Normal 2 5 2 4 7" xfId="14409" xr:uid="{00000000-0005-0000-0000-0000340F0000}"/>
    <cellStyle name="Normal 2 5 2 5" xfId="1952" xr:uid="{00000000-0005-0000-0000-0000C2090000}"/>
    <cellStyle name="Normal 2 5 2 5 2" xfId="3602" xr:uid="{00000000-0005-0000-0000-0000C3090000}"/>
    <cellStyle name="Normal 2 5 2 5 2 2" xfId="10061" xr:uid="{00000000-0005-0000-0000-00003B0F0000}"/>
    <cellStyle name="Normal 2 5 2 5 2 3" xfId="18139" xr:uid="{00000000-0005-0000-0000-00003B0F0000}"/>
    <cellStyle name="Normal 2 5 2 5 3" xfId="5265" xr:uid="{00000000-0005-0000-0000-0000C4090000}"/>
    <cellStyle name="Normal 2 5 2 5 3 2" xfId="11652" xr:uid="{00000000-0005-0000-0000-00003C0F0000}"/>
    <cellStyle name="Normal 2 5 2 5 3 3" xfId="19730" xr:uid="{00000000-0005-0000-0000-00003C0F0000}"/>
    <cellStyle name="Normal 2 5 2 5 4" xfId="8466" xr:uid="{00000000-0005-0000-0000-00003D0F0000}"/>
    <cellStyle name="Normal 2 5 2 5 4 2" xfId="16544" xr:uid="{00000000-0005-0000-0000-00003D0F0000}"/>
    <cellStyle name="Normal 2 5 2 5 5" xfId="13097" xr:uid="{00000000-0005-0000-0000-00003E0F0000}"/>
    <cellStyle name="Normal 2 5 2 5 5 2" xfId="21135" xr:uid="{00000000-0005-0000-0000-00003E0F0000}"/>
    <cellStyle name="Normal 2 5 2 5 6" xfId="6856" xr:uid="{00000000-0005-0000-0000-00003A0F0000}"/>
    <cellStyle name="Normal 2 5 2 5 7" xfId="14936" xr:uid="{00000000-0005-0000-0000-00003A0F0000}"/>
    <cellStyle name="Normal 2 5 2 6" xfId="2527" xr:uid="{00000000-0005-0000-0000-0000C5090000}"/>
    <cellStyle name="Normal 2 5 2 6 2" xfId="12731" xr:uid="{00000000-0005-0000-0000-0000400F0000}"/>
    <cellStyle name="Normal 2 5 2 6 2 2" xfId="20795" xr:uid="{00000000-0005-0000-0000-0000400F0000}"/>
    <cellStyle name="Normal 2 5 2 6 3" xfId="9040" xr:uid="{00000000-0005-0000-0000-00003F0F0000}"/>
    <cellStyle name="Normal 2 5 2 6 4" xfId="17118" xr:uid="{00000000-0005-0000-0000-00003F0F0000}"/>
    <cellStyle name="Normal 2 5 2 7" xfId="4211" xr:uid="{00000000-0005-0000-0000-0000C6090000}"/>
    <cellStyle name="Normal 2 5 2 7 2" xfId="10598" xr:uid="{00000000-0005-0000-0000-0000410F0000}"/>
    <cellStyle name="Normal 2 5 2 7 3" xfId="18676" xr:uid="{00000000-0005-0000-0000-0000410F0000}"/>
    <cellStyle name="Normal 2 5 2 8" xfId="7412" xr:uid="{00000000-0005-0000-0000-0000420F0000}"/>
    <cellStyle name="Normal 2 5 2 8 2" xfId="15490" xr:uid="{00000000-0005-0000-0000-0000420F0000}"/>
    <cellStyle name="Normal 2 5 2 9" xfId="12232" xr:uid="{00000000-0005-0000-0000-0000430F0000}"/>
    <cellStyle name="Normal 2 5 2 9 2" xfId="20306" xr:uid="{00000000-0005-0000-0000-0000430F0000}"/>
    <cellStyle name="Normal 2 5 20" xfId="5726" xr:uid="{00000000-0005-0000-0000-0000DC0E0000}"/>
    <cellStyle name="Normal 2 5 21" xfId="13806" xr:uid="{00000000-0005-0000-0000-0000DC0E0000}"/>
    <cellStyle name="Normal 2 5 3" xfId="498" xr:uid="{00000000-0005-0000-0000-0000F2010000}"/>
    <cellStyle name="Normal 2 5 3 10" xfId="13627" xr:uid="{00000000-0005-0000-0000-0000450F0000}"/>
    <cellStyle name="Normal 2 5 3 10 2" xfId="21624" xr:uid="{00000000-0005-0000-0000-0000450F0000}"/>
    <cellStyle name="Normal 2 5 3 11" xfId="5803" xr:uid="{00000000-0005-0000-0000-0000440F0000}"/>
    <cellStyle name="Normal 2 5 3 12" xfId="13883" xr:uid="{00000000-0005-0000-0000-0000440F0000}"/>
    <cellStyle name="Normal 2 5 3 2" xfId="499" xr:uid="{00000000-0005-0000-0000-0000F3010000}"/>
    <cellStyle name="Normal 2 5 3 2 10" xfId="5963" xr:uid="{00000000-0005-0000-0000-0000460F0000}"/>
    <cellStyle name="Normal 2 5 3 2 11" xfId="14043" xr:uid="{00000000-0005-0000-0000-0000460F0000}"/>
    <cellStyle name="Normal 2 5 3 2 2" xfId="1163" xr:uid="{00000000-0005-0000-0000-0000C9090000}"/>
    <cellStyle name="Normal 2 5 3 2 2 2" xfId="1821" xr:uid="{00000000-0005-0000-0000-0000CA090000}"/>
    <cellStyle name="Normal 2 5 3 2 2 2 2" xfId="3471" xr:uid="{00000000-0005-0000-0000-0000CB090000}"/>
    <cellStyle name="Normal 2 5 3 2 2 2 2 2" xfId="9930" xr:uid="{00000000-0005-0000-0000-0000490F0000}"/>
    <cellStyle name="Normal 2 5 3 2 2 2 2 3" xfId="18008" xr:uid="{00000000-0005-0000-0000-0000490F0000}"/>
    <cellStyle name="Normal 2 5 3 2 2 2 3" xfId="5134" xr:uid="{00000000-0005-0000-0000-0000CC090000}"/>
    <cellStyle name="Normal 2 5 3 2 2 2 3 2" xfId="11521" xr:uid="{00000000-0005-0000-0000-00004A0F0000}"/>
    <cellStyle name="Normal 2 5 3 2 2 2 3 3" xfId="19599" xr:uid="{00000000-0005-0000-0000-00004A0F0000}"/>
    <cellStyle name="Normal 2 5 3 2 2 2 4" xfId="8335" xr:uid="{00000000-0005-0000-0000-00004B0F0000}"/>
    <cellStyle name="Normal 2 5 3 2 2 2 4 2" xfId="16413" xr:uid="{00000000-0005-0000-0000-00004B0F0000}"/>
    <cellStyle name="Normal 2 5 3 2 2 2 5" xfId="13099" xr:uid="{00000000-0005-0000-0000-00004C0F0000}"/>
    <cellStyle name="Normal 2 5 3 2 2 2 5 2" xfId="21137" xr:uid="{00000000-0005-0000-0000-00004C0F0000}"/>
    <cellStyle name="Normal 2 5 3 2 2 2 6" xfId="6725" xr:uid="{00000000-0005-0000-0000-0000480F0000}"/>
    <cellStyle name="Normal 2 5 3 2 2 2 7" xfId="14805" xr:uid="{00000000-0005-0000-0000-0000480F0000}"/>
    <cellStyle name="Normal 2 5 3 2 2 3" xfId="2348" xr:uid="{00000000-0005-0000-0000-0000CD090000}"/>
    <cellStyle name="Normal 2 5 3 2 2 3 2" xfId="3998" xr:uid="{00000000-0005-0000-0000-0000CE090000}"/>
    <cellStyle name="Normal 2 5 3 2 2 3 2 2" xfId="10457" xr:uid="{00000000-0005-0000-0000-00004E0F0000}"/>
    <cellStyle name="Normal 2 5 3 2 2 3 2 3" xfId="18535" xr:uid="{00000000-0005-0000-0000-00004E0F0000}"/>
    <cellStyle name="Normal 2 5 3 2 2 3 3" xfId="5661" xr:uid="{00000000-0005-0000-0000-0000CF090000}"/>
    <cellStyle name="Normal 2 5 3 2 2 3 3 2" xfId="12048" xr:uid="{00000000-0005-0000-0000-00004F0F0000}"/>
    <cellStyle name="Normal 2 5 3 2 2 3 3 3" xfId="20126" xr:uid="{00000000-0005-0000-0000-00004F0F0000}"/>
    <cellStyle name="Normal 2 5 3 2 2 3 4" xfId="8862" xr:uid="{00000000-0005-0000-0000-0000500F0000}"/>
    <cellStyle name="Normal 2 5 3 2 2 3 4 2" xfId="16940" xr:uid="{00000000-0005-0000-0000-0000500F0000}"/>
    <cellStyle name="Normal 2 5 3 2 2 3 5" xfId="7252" xr:uid="{00000000-0005-0000-0000-00004D0F0000}"/>
    <cellStyle name="Normal 2 5 3 2 2 3 6" xfId="15332" xr:uid="{00000000-0005-0000-0000-00004D0F0000}"/>
    <cellStyle name="Normal 2 5 3 2 2 4" xfId="2914" xr:uid="{00000000-0005-0000-0000-0000D0090000}"/>
    <cellStyle name="Normal 2 5 3 2 2 4 2" xfId="9403" xr:uid="{00000000-0005-0000-0000-0000510F0000}"/>
    <cellStyle name="Normal 2 5 3 2 2 4 3" xfId="17481" xr:uid="{00000000-0005-0000-0000-0000510F0000}"/>
    <cellStyle name="Normal 2 5 3 2 2 5" xfId="4607" xr:uid="{00000000-0005-0000-0000-0000D1090000}"/>
    <cellStyle name="Normal 2 5 3 2 2 5 2" xfId="10994" xr:uid="{00000000-0005-0000-0000-0000520F0000}"/>
    <cellStyle name="Normal 2 5 3 2 2 5 3" xfId="19072" xr:uid="{00000000-0005-0000-0000-0000520F0000}"/>
    <cellStyle name="Normal 2 5 3 2 2 6" xfId="7808" xr:uid="{00000000-0005-0000-0000-0000530F0000}"/>
    <cellStyle name="Normal 2 5 3 2 2 6 2" xfId="15886" xr:uid="{00000000-0005-0000-0000-0000530F0000}"/>
    <cellStyle name="Normal 2 5 3 2 2 7" xfId="12516" xr:uid="{00000000-0005-0000-0000-0000540F0000}"/>
    <cellStyle name="Normal 2 5 3 2 2 7 2" xfId="20585" xr:uid="{00000000-0005-0000-0000-0000540F0000}"/>
    <cellStyle name="Normal 2 5 3 2 2 8" xfId="6198" xr:uid="{00000000-0005-0000-0000-0000470F0000}"/>
    <cellStyle name="Normal 2 5 3 2 2 9" xfId="14278" xr:uid="{00000000-0005-0000-0000-0000470F0000}"/>
    <cellStyle name="Normal 2 5 3 2 3" xfId="1587" xr:uid="{00000000-0005-0000-0000-0000D2090000}"/>
    <cellStyle name="Normal 2 5 3 2 3 2" xfId="3236" xr:uid="{00000000-0005-0000-0000-0000D3090000}"/>
    <cellStyle name="Normal 2 5 3 2 3 2 2" xfId="9695" xr:uid="{00000000-0005-0000-0000-0000560F0000}"/>
    <cellStyle name="Normal 2 5 3 2 3 2 3" xfId="17773" xr:uid="{00000000-0005-0000-0000-0000560F0000}"/>
    <cellStyle name="Normal 2 5 3 2 3 3" xfId="4899" xr:uid="{00000000-0005-0000-0000-0000D4090000}"/>
    <cellStyle name="Normal 2 5 3 2 3 3 2" xfId="11286" xr:uid="{00000000-0005-0000-0000-0000570F0000}"/>
    <cellStyle name="Normal 2 5 3 2 3 3 3" xfId="19364" xr:uid="{00000000-0005-0000-0000-0000570F0000}"/>
    <cellStyle name="Normal 2 5 3 2 3 4" xfId="8100" xr:uid="{00000000-0005-0000-0000-0000580F0000}"/>
    <cellStyle name="Normal 2 5 3 2 3 4 2" xfId="16178" xr:uid="{00000000-0005-0000-0000-0000580F0000}"/>
    <cellStyle name="Normal 2 5 3 2 3 5" xfId="13100" xr:uid="{00000000-0005-0000-0000-0000590F0000}"/>
    <cellStyle name="Normal 2 5 3 2 3 5 2" xfId="21138" xr:uid="{00000000-0005-0000-0000-0000590F0000}"/>
    <cellStyle name="Normal 2 5 3 2 3 6" xfId="6490" xr:uid="{00000000-0005-0000-0000-0000550F0000}"/>
    <cellStyle name="Normal 2 5 3 2 3 7" xfId="14570" xr:uid="{00000000-0005-0000-0000-0000550F0000}"/>
    <cellStyle name="Normal 2 5 3 2 4" xfId="2113" xr:uid="{00000000-0005-0000-0000-0000D5090000}"/>
    <cellStyle name="Normal 2 5 3 2 4 2" xfId="3763" xr:uid="{00000000-0005-0000-0000-0000D6090000}"/>
    <cellStyle name="Normal 2 5 3 2 4 2 2" xfId="10222" xr:uid="{00000000-0005-0000-0000-00005B0F0000}"/>
    <cellStyle name="Normal 2 5 3 2 4 2 3" xfId="18300" xr:uid="{00000000-0005-0000-0000-00005B0F0000}"/>
    <cellStyle name="Normal 2 5 3 2 4 3" xfId="5426" xr:uid="{00000000-0005-0000-0000-0000D7090000}"/>
    <cellStyle name="Normal 2 5 3 2 4 3 2" xfId="11813" xr:uid="{00000000-0005-0000-0000-00005C0F0000}"/>
    <cellStyle name="Normal 2 5 3 2 4 3 3" xfId="19891" xr:uid="{00000000-0005-0000-0000-00005C0F0000}"/>
    <cellStyle name="Normal 2 5 3 2 4 4" xfId="8627" xr:uid="{00000000-0005-0000-0000-00005D0F0000}"/>
    <cellStyle name="Normal 2 5 3 2 4 4 2" xfId="16705" xr:uid="{00000000-0005-0000-0000-00005D0F0000}"/>
    <cellStyle name="Normal 2 5 3 2 4 5" xfId="13098" xr:uid="{00000000-0005-0000-0000-00005E0F0000}"/>
    <cellStyle name="Normal 2 5 3 2 4 5 2" xfId="21136" xr:uid="{00000000-0005-0000-0000-00005E0F0000}"/>
    <cellStyle name="Normal 2 5 3 2 4 6" xfId="7017" xr:uid="{00000000-0005-0000-0000-00005A0F0000}"/>
    <cellStyle name="Normal 2 5 3 2 4 7" xfId="15097" xr:uid="{00000000-0005-0000-0000-00005A0F0000}"/>
    <cellStyle name="Normal 2 5 3 2 5" xfId="2531" xr:uid="{00000000-0005-0000-0000-0000D8090000}"/>
    <cellStyle name="Normal 2 5 3 2 5 2" xfId="9044" xr:uid="{00000000-0005-0000-0000-00005F0F0000}"/>
    <cellStyle name="Normal 2 5 3 2 5 3" xfId="17122" xr:uid="{00000000-0005-0000-0000-00005F0F0000}"/>
    <cellStyle name="Normal 2 5 3 2 6" xfId="4372" xr:uid="{00000000-0005-0000-0000-0000D9090000}"/>
    <cellStyle name="Normal 2 5 3 2 6 2" xfId="10759" xr:uid="{00000000-0005-0000-0000-0000600F0000}"/>
    <cellStyle name="Normal 2 5 3 2 6 3" xfId="18837" xr:uid="{00000000-0005-0000-0000-0000600F0000}"/>
    <cellStyle name="Normal 2 5 3 2 7" xfId="7573" xr:uid="{00000000-0005-0000-0000-0000610F0000}"/>
    <cellStyle name="Normal 2 5 3 2 7 2" xfId="15651" xr:uid="{00000000-0005-0000-0000-0000610F0000}"/>
    <cellStyle name="Normal 2 5 3 2 8" xfId="12236" xr:uid="{00000000-0005-0000-0000-0000620F0000}"/>
    <cellStyle name="Normal 2 5 3 2 8 2" xfId="20310" xr:uid="{00000000-0005-0000-0000-0000620F0000}"/>
    <cellStyle name="Normal 2 5 3 2 9" xfId="13628" xr:uid="{00000000-0005-0000-0000-0000630F0000}"/>
    <cellStyle name="Normal 2 5 3 2 9 2" xfId="21625" xr:uid="{00000000-0005-0000-0000-0000630F0000}"/>
    <cellStyle name="Normal 2 5 3 3" xfId="1023" xr:uid="{00000000-0005-0000-0000-0000DA090000}"/>
    <cellStyle name="Normal 2 5 3 3 2" xfId="1675" xr:uid="{00000000-0005-0000-0000-0000DB090000}"/>
    <cellStyle name="Normal 2 5 3 3 2 2" xfId="3325" xr:uid="{00000000-0005-0000-0000-0000DC090000}"/>
    <cellStyle name="Normal 2 5 3 3 2 2 2" xfId="13102" xr:uid="{00000000-0005-0000-0000-0000670F0000}"/>
    <cellStyle name="Normal 2 5 3 3 2 2 2 2" xfId="21140" xr:uid="{00000000-0005-0000-0000-0000670F0000}"/>
    <cellStyle name="Normal 2 5 3 3 2 2 3" xfId="9784" xr:uid="{00000000-0005-0000-0000-0000660F0000}"/>
    <cellStyle name="Normal 2 5 3 3 2 2 4" xfId="17862" xr:uid="{00000000-0005-0000-0000-0000660F0000}"/>
    <cellStyle name="Normal 2 5 3 3 2 3" xfId="4988" xr:uid="{00000000-0005-0000-0000-0000DD090000}"/>
    <cellStyle name="Normal 2 5 3 3 2 3 2" xfId="11375" xr:uid="{00000000-0005-0000-0000-0000680F0000}"/>
    <cellStyle name="Normal 2 5 3 3 2 3 3" xfId="19453" xr:uid="{00000000-0005-0000-0000-0000680F0000}"/>
    <cellStyle name="Normal 2 5 3 3 2 4" xfId="8189" xr:uid="{00000000-0005-0000-0000-0000690F0000}"/>
    <cellStyle name="Normal 2 5 3 3 2 4 2" xfId="16267" xr:uid="{00000000-0005-0000-0000-0000690F0000}"/>
    <cellStyle name="Normal 2 5 3 3 2 5" xfId="12517" xr:uid="{00000000-0005-0000-0000-00006A0F0000}"/>
    <cellStyle name="Normal 2 5 3 3 2 5 2" xfId="20586" xr:uid="{00000000-0005-0000-0000-00006A0F0000}"/>
    <cellStyle name="Normal 2 5 3 3 2 6" xfId="6579" xr:uid="{00000000-0005-0000-0000-0000650F0000}"/>
    <cellStyle name="Normal 2 5 3 3 2 7" xfId="14659" xr:uid="{00000000-0005-0000-0000-0000650F0000}"/>
    <cellStyle name="Normal 2 5 3 3 3" xfId="2202" xr:uid="{00000000-0005-0000-0000-0000DE090000}"/>
    <cellStyle name="Normal 2 5 3 3 3 2" xfId="3852" xr:uid="{00000000-0005-0000-0000-0000DF090000}"/>
    <cellStyle name="Normal 2 5 3 3 3 2 2" xfId="10311" xr:uid="{00000000-0005-0000-0000-00006C0F0000}"/>
    <cellStyle name="Normal 2 5 3 3 3 2 3" xfId="18389" xr:uid="{00000000-0005-0000-0000-00006C0F0000}"/>
    <cellStyle name="Normal 2 5 3 3 3 3" xfId="5515" xr:uid="{00000000-0005-0000-0000-0000E0090000}"/>
    <cellStyle name="Normal 2 5 3 3 3 3 2" xfId="11902" xr:uid="{00000000-0005-0000-0000-00006D0F0000}"/>
    <cellStyle name="Normal 2 5 3 3 3 3 3" xfId="19980" xr:uid="{00000000-0005-0000-0000-00006D0F0000}"/>
    <cellStyle name="Normal 2 5 3 3 3 4" xfId="8716" xr:uid="{00000000-0005-0000-0000-00006E0F0000}"/>
    <cellStyle name="Normal 2 5 3 3 3 4 2" xfId="16794" xr:uid="{00000000-0005-0000-0000-00006E0F0000}"/>
    <cellStyle name="Normal 2 5 3 3 3 5" xfId="13103" xr:uid="{00000000-0005-0000-0000-00006F0F0000}"/>
    <cellStyle name="Normal 2 5 3 3 3 5 2" xfId="21141" xr:uid="{00000000-0005-0000-0000-00006F0F0000}"/>
    <cellStyle name="Normal 2 5 3 3 3 6" xfId="7106" xr:uid="{00000000-0005-0000-0000-00006B0F0000}"/>
    <cellStyle name="Normal 2 5 3 3 3 7" xfId="15186" xr:uid="{00000000-0005-0000-0000-00006B0F0000}"/>
    <cellStyle name="Normal 2 5 3 3 4" xfId="2788" xr:uid="{00000000-0005-0000-0000-0000E1090000}"/>
    <cellStyle name="Normal 2 5 3 3 4 2" xfId="13101" xr:uid="{00000000-0005-0000-0000-0000710F0000}"/>
    <cellStyle name="Normal 2 5 3 3 4 2 2" xfId="21139" xr:uid="{00000000-0005-0000-0000-0000710F0000}"/>
    <cellStyle name="Normal 2 5 3 3 4 3" xfId="9277" xr:uid="{00000000-0005-0000-0000-0000700F0000}"/>
    <cellStyle name="Normal 2 5 3 3 4 4" xfId="17355" xr:uid="{00000000-0005-0000-0000-0000700F0000}"/>
    <cellStyle name="Normal 2 5 3 3 5" xfId="4461" xr:uid="{00000000-0005-0000-0000-0000E2090000}"/>
    <cellStyle name="Normal 2 5 3 3 5 2" xfId="10848" xr:uid="{00000000-0005-0000-0000-0000720F0000}"/>
    <cellStyle name="Normal 2 5 3 3 5 3" xfId="18926" xr:uid="{00000000-0005-0000-0000-0000720F0000}"/>
    <cellStyle name="Normal 2 5 3 3 6" xfId="7662" xr:uid="{00000000-0005-0000-0000-0000730F0000}"/>
    <cellStyle name="Normal 2 5 3 3 6 2" xfId="15740" xr:uid="{00000000-0005-0000-0000-0000730F0000}"/>
    <cellStyle name="Normal 2 5 3 3 7" xfId="12396" xr:uid="{00000000-0005-0000-0000-0000740F0000}"/>
    <cellStyle name="Normal 2 5 3 3 7 2" xfId="20467" xr:uid="{00000000-0005-0000-0000-0000740F0000}"/>
    <cellStyle name="Normal 2 5 3 3 8" xfId="6052" xr:uid="{00000000-0005-0000-0000-0000640F0000}"/>
    <cellStyle name="Normal 2 5 3 3 9" xfId="14132" xr:uid="{00000000-0005-0000-0000-0000640F0000}"/>
    <cellStyle name="Normal 2 5 3 4" xfId="1427" xr:uid="{00000000-0005-0000-0000-0000E3090000}"/>
    <cellStyle name="Normal 2 5 3 4 2" xfId="3076" xr:uid="{00000000-0005-0000-0000-0000E4090000}"/>
    <cellStyle name="Normal 2 5 3 4 2 2" xfId="13104" xr:uid="{00000000-0005-0000-0000-0000770F0000}"/>
    <cellStyle name="Normal 2 5 3 4 2 2 2" xfId="21142" xr:uid="{00000000-0005-0000-0000-0000770F0000}"/>
    <cellStyle name="Normal 2 5 3 4 2 3" xfId="9535" xr:uid="{00000000-0005-0000-0000-0000760F0000}"/>
    <cellStyle name="Normal 2 5 3 4 2 4" xfId="17613" xr:uid="{00000000-0005-0000-0000-0000760F0000}"/>
    <cellStyle name="Normal 2 5 3 4 3" xfId="4739" xr:uid="{00000000-0005-0000-0000-0000E5090000}"/>
    <cellStyle name="Normal 2 5 3 4 3 2" xfId="11126" xr:uid="{00000000-0005-0000-0000-0000780F0000}"/>
    <cellStyle name="Normal 2 5 3 4 3 3" xfId="19204" xr:uid="{00000000-0005-0000-0000-0000780F0000}"/>
    <cellStyle name="Normal 2 5 3 4 4" xfId="7940" xr:uid="{00000000-0005-0000-0000-0000790F0000}"/>
    <cellStyle name="Normal 2 5 3 4 4 2" xfId="16018" xr:uid="{00000000-0005-0000-0000-0000790F0000}"/>
    <cellStyle name="Normal 2 5 3 4 5" xfId="12515" xr:uid="{00000000-0005-0000-0000-00007A0F0000}"/>
    <cellStyle name="Normal 2 5 3 4 5 2" xfId="20584" xr:uid="{00000000-0005-0000-0000-00007A0F0000}"/>
    <cellStyle name="Normal 2 5 3 4 6" xfId="6330" xr:uid="{00000000-0005-0000-0000-0000750F0000}"/>
    <cellStyle name="Normal 2 5 3 4 7" xfId="14410" xr:uid="{00000000-0005-0000-0000-0000750F0000}"/>
    <cellStyle name="Normal 2 5 3 5" xfId="1953" xr:uid="{00000000-0005-0000-0000-0000E6090000}"/>
    <cellStyle name="Normal 2 5 3 5 2" xfId="3603" xr:uid="{00000000-0005-0000-0000-0000E7090000}"/>
    <cellStyle name="Normal 2 5 3 5 2 2" xfId="10062" xr:uid="{00000000-0005-0000-0000-00007C0F0000}"/>
    <cellStyle name="Normal 2 5 3 5 2 3" xfId="18140" xr:uid="{00000000-0005-0000-0000-00007C0F0000}"/>
    <cellStyle name="Normal 2 5 3 5 3" xfId="5266" xr:uid="{00000000-0005-0000-0000-0000E8090000}"/>
    <cellStyle name="Normal 2 5 3 5 3 2" xfId="11653" xr:uid="{00000000-0005-0000-0000-00007D0F0000}"/>
    <cellStyle name="Normal 2 5 3 5 3 3" xfId="19731" xr:uid="{00000000-0005-0000-0000-00007D0F0000}"/>
    <cellStyle name="Normal 2 5 3 5 4" xfId="8467" xr:uid="{00000000-0005-0000-0000-00007E0F0000}"/>
    <cellStyle name="Normal 2 5 3 5 4 2" xfId="16545" xr:uid="{00000000-0005-0000-0000-00007E0F0000}"/>
    <cellStyle name="Normal 2 5 3 5 5" xfId="13105" xr:uid="{00000000-0005-0000-0000-00007F0F0000}"/>
    <cellStyle name="Normal 2 5 3 5 5 2" xfId="21143" xr:uid="{00000000-0005-0000-0000-00007F0F0000}"/>
    <cellStyle name="Normal 2 5 3 5 6" xfId="6857" xr:uid="{00000000-0005-0000-0000-00007B0F0000}"/>
    <cellStyle name="Normal 2 5 3 5 7" xfId="14937" xr:uid="{00000000-0005-0000-0000-00007B0F0000}"/>
    <cellStyle name="Normal 2 5 3 6" xfId="2530" xr:uid="{00000000-0005-0000-0000-0000E9090000}"/>
    <cellStyle name="Normal 2 5 3 6 2" xfId="12732" xr:uid="{00000000-0005-0000-0000-0000810F0000}"/>
    <cellStyle name="Normal 2 5 3 6 2 2" xfId="20796" xr:uid="{00000000-0005-0000-0000-0000810F0000}"/>
    <cellStyle name="Normal 2 5 3 6 3" xfId="9043" xr:uid="{00000000-0005-0000-0000-0000800F0000}"/>
    <cellStyle name="Normal 2 5 3 6 4" xfId="17121" xr:uid="{00000000-0005-0000-0000-0000800F0000}"/>
    <cellStyle name="Normal 2 5 3 7" xfId="4212" xr:uid="{00000000-0005-0000-0000-0000EA090000}"/>
    <cellStyle name="Normal 2 5 3 7 2" xfId="10599" xr:uid="{00000000-0005-0000-0000-0000820F0000}"/>
    <cellStyle name="Normal 2 5 3 7 3" xfId="18677" xr:uid="{00000000-0005-0000-0000-0000820F0000}"/>
    <cellStyle name="Normal 2 5 3 8" xfId="7413" xr:uid="{00000000-0005-0000-0000-0000830F0000}"/>
    <cellStyle name="Normal 2 5 3 8 2" xfId="15491" xr:uid="{00000000-0005-0000-0000-0000830F0000}"/>
    <cellStyle name="Normal 2 5 3 9" xfId="12235" xr:uid="{00000000-0005-0000-0000-0000840F0000}"/>
    <cellStyle name="Normal 2 5 3 9 2" xfId="20309" xr:uid="{00000000-0005-0000-0000-0000840F0000}"/>
    <cellStyle name="Normal 2 5 4" xfId="500" xr:uid="{00000000-0005-0000-0000-0000F4010000}"/>
    <cellStyle name="Normal 2 5 4 10" xfId="13629" xr:uid="{00000000-0005-0000-0000-0000860F0000}"/>
    <cellStyle name="Normal 2 5 4 10 2" xfId="21626" xr:uid="{00000000-0005-0000-0000-0000860F0000}"/>
    <cellStyle name="Normal 2 5 4 11" xfId="5804" xr:uid="{00000000-0005-0000-0000-0000850F0000}"/>
    <cellStyle name="Normal 2 5 4 12" xfId="13884" xr:uid="{00000000-0005-0000-0000-0000850F0000}"/>
    <cellStyle name="Normal 2 5 4 2" xfId="501" xr:uid="{00000000-0005-0000-0000-0000F5010000}"/>
    <cellStyle name="Normal 2 5 4 2 10" xfId="5946" xr:uid="{00000000-0005-0000-0000-0000870F0000}"/>
    <cellStyle name="Normal 2 5 4 2 11" xfId="14026" xr:uid="{00000000-0005-0000-0000-0000870F0000}"/>
    <cellStyle name="Normal 2 5 4 2 2" xfId="1164" xr:uid="{00000000-0005-0000-0000-0000ED090000}"/>
    <cellStyle name="Normal 2 5 4 2 2 2" xfId="1822" xr:uid="{00000000-0005-0000-0000-0000EE090000}"/>
    <cellStyle name="Normal 2 5 4 2 2 2 2" xfId="3472" xr:uid="{00000000-0005-0000-0000-0000EF090000}"/>
    <cellStyle name="Normal 2 5 4 2 2 2 2 2" xfId="9931" xr:uid="{00000000-0005-0000-0000-00008A0F0000}"/>
    <cellStyle name="Normal 2 5 4 2 2 2 2 3" xfId="18009" xr:uid="{00000000-0005-0000-0000-00008A0F0000}"/>
    <cellStyle name="Normal 2 5 4 2 2 2 3" xfId="5135" xr:uid="{00000000-0005-0000-0000-0000F0090000}"/>
    <cellStyle name="Normal 2 5 4 2 2 2 3 2" xfId="11522" xr:uid="{00000000-0005-0000-0000-00008B0F0000}"/>
    <cellStyle name="Normal 2 5 4 2 2 2 3 3" xfId="19600" xr:uid="{00000000-0005-0000-0000-00008B0F0000}"/>
    <cellStyle name="Normal 2 5 4 2 2 2 4" xfId="8336" xr:uid="{00000000-0005-0000-0000-00008C0F0000}"/>
    <cellStyle name="Normal 2 5 4 2 2 2 4 2" xfId="16414" xr:uid="{00000000-0005-0000-0000-00008C0F0000}"/>
    <cellStyle name="Normal 2 5 4 2 2 2 5" xfId="13107" xr:uid="{00000000-0005-0000-0000-00008D0F0000}"/>
    <cellStyle name="Normal 2 5 4 2 2 2 5 2" xfId="21145" xr:uid="{00000000-0005-0000-0000-00008D0F0000}"/>
    <cellStyle name="Normal 2 5 4 2 2 2 6" xfId="6726" xr:uid="{00000000-0005-0000-0000-0000890F0000}"/>
    <cellStyle name="Normal 2 5 4 2 2 2 7" xfId="14806" xr:uid="{00000000-0005-0000-0000-0000890F0000}"/>
    <cellStyle name="Normal 2 5 4 2 2 3" xfId="2349" xr:uid="{00000000-0005-0000-0000-0000F1090000}"/>
    <cellStyle name="Normal 2 5 4 2 2 3 2" xfId="3999" xr:uid="{00000000-0005-0000-0000-0000F2090000}"/>
    <cellStyle name="Normal 2 5 4 2 2 3 2 2" xfId="10458" xr:uid="{00000000-0005-0000-0000-00008F0F0000}"/>
    <cellStyle name="Normal 2 5 4 2 2 3 2 3" xfId="18536" xr:uid="{00000000-0005-0000-0000-00008F0F0000}"/>
    <cellStyle name="Normal 2 5 4 2 2 3 3" xfId="5662" xr:uid="{00000000-0005-0000-0000-0000F3090000}"/>
    <cellStyle name="Normal 2 5 4 2 2 3 3 2" xfId="12049" xr:uid="{00000000-0005-0000-0000-0000900F0000}"/>
    <cellStyle name="Normal 2 5 4 2 2 3 3 3" xfId="20127" xr:uid="{00000000-0005-0000-0000-0000900F0000}"/>
    <cellStyle name="Normal 2 5 4 2 2 3 4" xfId="8863" xr:uid="{00000000-0005-0000-0000-0000910F0000}"/>
    <cellStyle name="Normal 2 5 4 2 2 3 4 2" xfId="16941" xr:uid="{00000000-0005-0000-0000-0000910F0000}"/>
    <cellStyle name="Normal 2 5 4 2 2 3 5" xfId="7253" xr:uid="{00000000-0005-0000-0000-00008E0F0000}"/>
    <cellStyle name="Normal 2 5 4 2 2 3 6" xfId="15333" xr:uid="{00000000-0005-0000-0000-00008E0F0000}"/>
    <cellStyle name="Normal 2 5 4 2 2 4" xfId="2915" xr:uid="{00000000-0005-0000-0000-0000F4090000}"/>
    <cellStyle name="Normal 2 5 4 2 2 4 2" xfId="9404" xr:uid="{00000000-0005-0000-0000-0000920F0000}"/>
    <cellStyle name="Normal 2 5 4 2 2 4 3" xfId="17482" xr:uid="{00000000-0005-0000-0000-0000920F0000}"/>
    <cellStyle name="Normal 2 5 4 2 2 5" xfId="4608" xr:uid="{00000000-0005-0000-0000-0000F5090000}"/>
    <cellStyle name="Normal 2 5 4 2 2 5 2" xfId="10995" xr:uid="{00000000-0005-0000-0000-0000930F0000}"/>
    <cellStyle name="Normal 2 5 4 2 2 5 3" xfId="19073" xr:uid="{00000000-0005-0000-0000-0000930F0000}"/>
    <cellStyle name="Normal 2 5 4 2 2 6" xfId="7809" xr:uid="{00000000-0005-0000-0000-0000940F0000}"/>
    <cellStyle name="Normal 2 5 4 2 2 6 2" xfId="15887" xr:uid="{00000000-0005-0000-0000-0000940F0000}"/>
    <cellStyle name="Normal 2 5 4 2 2 7" xfId="12519" xr:uid="{00000000-0005-0000-0000-0000950F0000}"/>
    <cellStyle name="Normal 2 5 4 2 2 7 2" xfId="20588" xr:uid="{00000000-0005-0000-0000-0000950F0000}"/>
    <cellStyle name="Normal 2 5 4 2 2 8" xfId="6199" xr:uid="{00000000-0005-0000-0000-0000880F0000}"/>
    <cellStyle name="Normal 2 5 4 2 2 9" xfId="14279" xr:uid="{00000000-0005-0000-0000-0000880F0000}"/>
    <cellStyle name="Normal 2 5 4 2 3" xfId="1570" xr:uid="{00000000-0005-0000-0000-0000F6090000}"/>
    <cellStyle name="Normal 2 5 4 2 3 2" xfId="3219" xr:uid="{00000000-0005-0000-0000-0000F7090000}"/>
    <cellStyle name="Normal 2 5 4 2 3 2 2" xfId="9678" xr:uid="{00000000-0005-0000-0000-0000970F0000}"/>
    <cellStyle name="Normal 2 5 4 2 3 2 3" xfId="17756" xr:uid="{00000000-0005-0000-0000-0000970F0000}"/>
    <cellStyle name="Normal 2 5 4 2 3 3" xfId="4882" xr:uid="{00000000-0005-0000-0000-0000F8090000}"/>
    <cellStyle name="Normal 2 5 4 2 3 3 2" xfId="11269" xr:uid="{00000000-0005-0000-0000-0000980F0000}"/>
    <cellStyle name="Normal 2 5 4 2 3 3 3" xfId="19347" xr:uid="{00000000-0005-0000-0000-0000980F0000}"/>
    <cellStyle name="Normal 2 5 4 2 3 4" xfId="8083" xr:uid="{00000000-0005-0000-0000-0000990F0000}"/>
    <cellStyle name="Normal 2 5 4 2 3 4 2" xfId="16161" xr:uid="{00000000-0005-0000-0000-0000990F0000}"/>
    <cellStyle name="Normal 2 5 4 2 3 5" xfId="13108" xr:uid="{00000000-0005-0000-0000-00009A0F0000}"/>
    <cellStyle name="Normal 2 5 4 2 3 5 2" xfId="21146" xr:uid="{00000000-0005-0000-0000-00009A0F0000}"/>
    <cellStyle name="Normal 2 5 4 2 3 6" xfId="6473" xr:uid="{00000000-0005-0000-0000-0000960F0000}"/>
    <cellStyle name="Normal 2 5 4 2 3 7" xfId="14553" xr:uid="{00000000-0005-0000-0000-0000960F0000}"/>
    <cellStyle name="Normal 2 5 4 2 4" xfId="2096" xr:uid="{00000000-0005-0000-0000-0000F9090000}"/>
    <cellStyle name="Normal 2 5 4 2 4 2" xfId="3746" xr:uid="{00000000-0005-0000-0000-0000FA090000}"/>
    <cellStyle name="Normal 2 5 4 2 4 2 2" xfId="10205" xr:uid="{00000000-0005-0000-0000-00009C0F0000}"/>
    <cellStyle name="Normal 2 5 4 2 4 2 3" xfId="18283" xr:uid="{00000000-0005-0000-0000-00009C0F0000}"/>
    <cellStyle name="Normal 2 5 4 2 4 3" xfId="5409" xr:uid="{00000000-0005-0000-0000-0000FB090000}"/>
    <cellStyle name="Normal 2 5 4 2 4 3 2" xfId="11796" xr:uid="{00000000-0005-0000-0000-00009D0F0000}"/>
    <cellStyle name="Normal 2 5 4 2 4 3 3" xfId="19874" xr:uid="{00000000-0005-0000-0000-00009D0F0000}"/>
    <cellStyle name="Normal 2 5 4 2 4 4" xfId="8610" xr:uid="{00000000-0005-0000-0000-00009E0F0000}"/>
    <cellStyle name="Normal 2 5 4 2 4 4 2" xfId="16688" xr:uid="{00000000-0005-0000-0000-00009E0F0000}"/>
    <cellStyle name="Normal 2 5 4 2 4 5" xfId="13106" xr:uid="{00000000-0005-0000-0000-00009F0F0000}"/>
    <cellStyle name="Normal 2 5 4 2 4 5 2" xfId="21144" xr:uid="{00000000-0005-0000-0000-00009F0F0000}"/>
    <cellStyle name="Normal 2 5 4 2 4 6" xfId="7000" xr:uid="{00000000-0005-0000-0000-00009B0F0000}"/>
    <cellStyle name="Normal 2 5 4 2 4 7" xfId="15080" xr:uid="{00000000-0005-0000-0000-00009B0F0000}"/>
    <cellStyle name="Normal 2 5 4 2 5" xfId="2533" xr:uid="{00000000-0005-0000-0000-0000FC090000}"/>
    <cellStyle name="Normal 2 5 4 2 5 2" xfId="9046" xr:uid="{00000000-0005-0000-0000-0000A00F0000}"/>
    <cellStyle name="Normal 2 5 4 2 5 3" xfId="17124" xr:uid="{00000000-0005-0000-0000-0000A00F0000}"/>
    <cellStyle name="Normal 2 5 4 2 6" xfId="4355" xr:uid="{00000000-0005-0000-0000-0000FD090000}"/>
    <cellStyle name="Normal 2 5 4 2 6 2" xfId="10742" xr:uid="{00000000-0005-0000-0000-0000A10F0000}"/>
    <cellStyle name="Normal 2 5 4 2 6 3" xfId="18820" xr:uid="{00000000-0005-0000-0000-0000A10F0000}"/>
    <cellStyle name="Normal 2 5 4 2 7" xfId="7556" xr:uid="{00000000-0005-0000-0000-0000A20F0000}"/>
    <cellStyle name="Normal 2 5 4 2 7 2" xfId="15634" xr:uid="{00000000-0005-0000-0000-0000A20F0000}"/>
    <cellStyle name="Normal 2 5 4 2 8" xfId="12238" xr:uid="{00000000-0005-0000-0000-0000A30F0000}"/>
    <cellStyle name="Normal 2 5 4 2 8 2" xfId="20312" xr:uid="{00000000-0005-0000-0000-0000A30F0000}"/>
    <cellStyle name="Normal 2 5 4 2 9" xfId="13630" xr:uid="{00000000-0005-0000-0000-0000A40F0000}"/>
    <cellStyle name="Normal 2 5 4 2 9 2" xfId="21627" xr:uid="{00000000-0005-0000-0000-0000A40F0000}"/>
    <cellStyle name="Normal 2 5 4 3" xfId="1024" xr:uid="{00000000-0005-0000-0000-0000FE090000}"/>
    <cellStyle name="Normal 2 5 4 3 2" xfId="1676" xr:uid="{00000000-0005-0000-0000-0000FF090000}"/>
    <cellStyle name="Normal 2 5 4 3 2 2" xfId="3326" xr:uid="{00000000-0005-0000-0000-0000000A0000}"/>
    <cellStyle name="Normal 2 5 4 3 2 2 2" xfId="9785" xr:uid="{00000000-0005-0000-0000-0000A70F0000}"/>
    <cellStyle name="Normal 2 5 4 3 2 2 3" xfId="17863" xr:uid="{00000000-0005-0000-0000-0000A70F0000}"/>
    <cellStyle name="Normal 2 5 4 3 2 3" xfId="4989" xr:uid="{00000000-0005-0000-0000-0000010A0000}"/>
    <cellStyle name="Normal 2 5 4 3 2 3 2" xfId="11376" xr:uid="{00000000-0005-0000-0000-0000A80F0000}"/>
    <cellStyle name="Normal 2 5 4 3 2 3 3" xfId="19454" xr:uid="{00000000-0005-0000-0000-0000A80F0000}"/>
    <cellStyle name="Normal 2 5 4 3 2 4" xfId="8190" xr:uid="{00000000-0005-0000-0000-0000A90F0000}"/>
    <cellStyle name="Normal 2 5 4 3 2 4 2" xfId="16268" xr:uid="{00000000-0005-0000-0000-0000A90F0000}"/>
    <cellStyle name="Normal 2 5 4 3 2 5" xfId="13109" xr:uid="{00000000-0005-0000-0000-0000AA0F0000}"/>
    <cellStyle name="Normal 2 5 4 3 2 5 2" xfId="21147" xr:uid="{00000000-0005-0000-0000-0000AA0F0000}"/>
    <cellStyle name="Normal 2 5 4 3 2 6" xfId="6580" xr:uid="{00000000-0005-0000-0000-0000A60F0000}"/>
    <cellStyle name="Normal 2 5 4 3 2 7" xfId="14660" xr:uid="{00000000-0005-0000-0000-0000A60F0000}"/>
    <cellStyle name="Normal 2 5 4 3 3" xfId="2203" xr:uid="{00000000-0005-0000-0000-0000020A0000}"/>
    <cellStyle name="Normal 2 5 4 3 3 2" xfId="3853" xr:uid="{00000000-0005-0000-0000-0000030A0000}"/>
    <cellStyle name="Normal 2 5 4 3 3 2 2" xfId="10312" xr:uid="{00000000-0005-0000-0000-0000AC0F0000}"/>
    <cellStyle name="Normal 2 5 4 3 3 2 3" xfId="18390" xr:uid="{00000000-0005-0000-0000-0000AC0F0000}"/>
    <cellStyle name="Normal 2 5 4 3 3 3" xfId="5516" xr:uid="{00000000-0005-0000-0000-0000040A0000}"/>
    <cellStyle name="Normal 2 5 4 3 3 3 2" xfId="11903" xr:uid="{00000000-0005-0000-0000-0000AD0F0000}"/>
    <cellStyle name="Normal 2 5 4 3 3 3 3" xfId="19981" xr:uid="{00000000-0005-0000-0000-0000AD0F0000}"/>
    <cellStyle name="Normal 2 5 4 3 3 4" xfId="8717" xr:uid="{00000000-0005-0000-0000-0000AE0F0000}"/>
    <cellStyle name="Normal 2 5 4 3 3 4 2" xfId="16795" xr:uid="{00000000-0005-0000-0000-0000AE0F0000}"/>
    <cellStyle name="Normal 2 5 4 3 3 5" xfId="7107" xr:uid="{00000000-0005-0000-0000-0000AB0F0000}"/>
    <cellStyle name="Normal 2 5 4 3 3 6" xfId="15187" xr:uid="{00000000-0005-0000-0000-0000AB0F0000}"/>
    <cellStyle name="Normal 2 5 4 3 4" xfId="2789" xr:uid="{00000000-0005-0000-0000-0000050A0000}"/>
    <cellStyle name="Normal 2 5 4 3 4 2" xfId="9278" xr:uid="{00000000-0005-0000-0000-0000AF0F0000}"/>
    <cellStyle name="Normal 2 5 4 3 4 3" xfId="17356" xr:uid="{00000000-0005-0000-0000-0000AF0F0000}"/>
    <cellStyle name="Normal 2 5 4 3 5" xfId="4462" xr:uid="{00000000-0005-0000-0000-0000060A0000}"/>
    <cellStyle name="Normal 2 5 4 3 5 2" xfId="10849" xr:uid="{00000000-0005-0000-0000-0000B00F0000}"/>
    <cellStyle name="Normal 2 5 4 3 5 3" xfId="18927" xr:uid="{00000000-0005-0000-0000-0000B00F0000}"/>
    <cellStyle name="Normal 2 5 4 3 6" xfId="7663" xr:uid="{00000000-0005-0000-0000-0000B10F0000}"/>
    <cellStyle name="Normal 2 5 4 3 6 2" xfId="15741" xr:uid="{00000000-0005-0000-0000-0000B10F0000}"/>
    <cellStyle name="Normal 2 5 4 3 7" xfId="12518" xr:uid="{00000000-0005-0000-0000-0000B20F0000}"/>
    <cellStyle name="Normal 2 5 4 3 7 2" xfId="20587" xr:uid="{00000000-0005-0000-0000-0000B20F0000}"/>
    <cellStyle name="Normal 2 5 4 3 8" xfId="6053" xr:uid="{00000000-0005-0000-0000-0000A50F0000}"/>
    <cellStyle name="Normal 2 5 4 3 9" xfId="14133" xr:uid="{00000000-0005-0000-0000-0000A50F0000}"/>
    <cellStyle name="Normal 2 5 4 4" xfId="1428" xr:uid="{00000000-0005-0000-0000-0000070A0000}"/>
    <cellStyle name="Normal 2 5 4 4 2" xfId="3077" xr:uid="{00000000-0005-0000-0000-0000080A0000}"/>
    <cellStyle name="Normal 2 5 4 4 2 2" xfId="9536" xr:uid="{00000000-0005-0000-0000-0000B40F0000}"/>
    <cellStyle name="Normal 2 5 4 4 2 3" xfId="17614" xr:uid="{00000000-0005-0000-0000-0000B40F0000}"/>
    <cellStyle name="Normal 2 5 4 4 3" xfId="4740" xr:uid="{00000000-0005-0000-0000-0000090A0000}"/>
    <cellStyle name="Normal 2 5 4 4 3 2" xfId="11127" xr:uid="{00000000-0005-0000-0000-0000B50F0000}"/>
    <cellStyle name="Normal 2 5 4 4 3 3" xfId="19205" xr:uid="{00000000-0005-0000-0000-0000B50F0000}"/>
    <cellStyle name="Normal 2 5 4 4 4" xfId="7941" xr:uid="{00000000-0005-0000-0000-0000B60F0000}"/>
    <cellStyle name="Normal 2 5 4 4 4 2" xfId="16019" xr:uid="{00000000-0005-0000-0000-0000B60F0000}"/>
    <cellStyle name="Normal 2 5 4 4 5" xfId="13110" xr:uid="{00000000-0005-0000-0000-0000B70F0000}"/>
    <cellStyle name="Normal 2 5 4 4 5 2" xfId="21148" xr:uid="{00000000-0005-0000-0000-0000B70F0000}"/>
    <cellStyle name="Normal 2 5 4 4 6" xfId="6331" xr:uid="{00000000-0005-0000-0000-0000B30F0000}"/>
    <cellStyle name="Normal 2 5 4 4 7" xfId="14411" xr:uid="{00000000-0005-0000-0000-0000B30F0000}"/>
    <cellStyle name="Normal 2 5 4 5" xfId="1954" xr:uid="{00000000-0005-0000-0000-00000A0A0000}"/>
    <cellStyle name="Normal 2 5 4 5 2" xfId="3604" xr:uid="{00000000-0005-0000-0000-00000B0A0000}"/>
    <cellStyle name="Normal 2 5 4 5 2 2" xfId="10063" xr:uid="{00000000-0005-0000-0000-0000B90F0000}"/>
    <cellStyle name="Normal 2 5 4 5 2 3" xfId="18141" xr:uid="{00000000-0005-0000-0000-0000B90F0000}"/>
    <cellStyle name="Normal 2 5 4 5 3" xfId="5267" xr:uid="{00000000-0005-0000-0000-00000C0A0000}"/>
    <cellStyle name="Normal 2 5 4 5 3 2" xfId="11654" xr:uid="{00000000-0005-0000-0000-0000BA0F0000}"/>
    <cellStyle name="Normal 2 5 4 5 3 3" xfId="19732" xr:uid="{00000000-0005-0000-0000-0000BA0F0000}"/>
    <cellStyle name="Normal 2 5 4 5 4" xfId="8468" xr:uid="{00000000-0005-0000-0000-0000BB0F0000}"/>
    <cellStyle name="Normal 2 5 4 5 4 2" xfId="16546" xr:uid="{00000000-0005-0000-0000-0000BB0F0000}"/>
    <cellStyle name="Normal 2 5 4 5 5" xfId="12733" xr:uid="{00000000-0005-0000-0000-0000BC0F0000}"/>
    <cellStyle name="Normal 2 5 4 5 5 2" xfId="20797" xr:uid="{00000000-0005-0000-0000-0000BC0F0000}"/>
    <cellStyle name="Normal 2 5 4 5 6" xfId="6858" xr:uid="{00000000-0005-0000-0000-0000B80F0000}"/>
    <cellStyle name="Normal 2 5 4 5 7" xfId="14938" xr:uid="{00000000-0005-0000-0000-0000B80F0000}"/>
    <cellStyle name="Normal 2 5 4 6" xfId="2532" xr:uid="{00000000-0005-0000-0000-00000D0A0000}"/>
    <cellStyle name="Normal 2 5 4 6 2" xfId="9045" xr:uid="{00000000-0005-0000-0000-0000BD0F0000}"/>
    <cellStyle name="Normal 2 5 4 6 3" xfId="17123" xr:uid="{00000000-0005-0000-0000-0000BD0F0000}"/>
    <cellStyle name="Normal 2 5 4 7" xfId="4213" xr:uid="{00000000-0005-0000-0000-00000E0A0000}"/>
    <cellStyle name="Normal 2 5 4 7 2" xfId="10600" xr:uid="{00000000-0005-0000-0000-0000BE0F0000}"/>
    <cellStyle name="Normal 2 5 4 7 3" xfId="18678" xr:uid="{00000000-0005-0000-0000-0000BE0F0000}"/>
    <cellStyle name="Normal 2 5 4 8" xfId="7414" xr:uid="{00000000-0005-0000-0000-0000BF0F0000}"/>
    <cellStyle name="Normal 2 5 4 8 2" xfId="15492" xr:uid="{00000000-0005-0000-0000-0000BF0F0000}"/>
    <cellStyle name="Normal 2 5 4 9" xfId="12237" xr:uid="{00000000-0005-0000-0000-0000C00F0000}"/>
    <cellStyle name="Normal 2 5 4 9 2" xfId="20311" xr:uid="{00000000-0005-0000-0000-0000C00F0000}"/>
    <cellStyle name="Normal 2 5 5" xfId="502" xr:uid="{00000000-0005-0000-0000-0000F6010000}"/>
    <cellStyle name="Normal 2 5 5 10" xfId="13631" xr:uid="{00000000-0005-0000-0000-0000C20F0000}"/>
    <cellStyle name="Normal 2 5 5 10 2" xfId="21628" xr:uid="{00000000-0005-0000-0000-0000C20F0000}"/>
    <cellStyle name="Normal 2 5 5 11" xfId="5805" xr:uid="{00000000-0005-0000-0000-0000C10F0000}"/>
    <cellStyle name="Normal 2 5 5 12" xfId="13885" xr:uid="{00000000-0005-0000-0000-0000C10F0000}"/>
    <cellStyle name="Normal 2 5 5 2" xfId="969" xr:uid="{00000000-0005-0000-0000-0000100A0000}"/>
    <cellStyle name="Normal 2 5 5 2 10" xfId="14008" xr:uid="{00000000-0005-0000-0000-0000C30F0000}"/>
    <cellStyle name="Normal 2 5 5 2 2" xfId="1165" xr:uid="{00000000-0005-0000-0000-0000110A0000}"/>
    <cellStyle name="Normal 2 5 5 2 2 2" xfId="1823" xr:uid="{00000000-0005-0000-0000-0000120A0000}"/>
    <cellStyle name="Normal 2 5 5 2 2 2 2" xfId="3473" xr:uid="{00000000-0005-0000-0000-0000130A0000}"/>
    <cellStyle name="Normal 2 5 5 2 2 2 2 2" xfId="9932" xr:uid="{00000000-0005-0000-0000-0000C60F0000}"/>
    <cellStyle name="Normal 2 5 5 2 2 2 2 3" xfId="18010" xr:uid="{00000000-0005-0000-0000-0000C60F0000}"/>
    <cellStyle name="Normal 2 5 5 2 2 2 3" xfId="5136" xr:uid="{00000000-0005-0000-0000-0000140A0000}"/>
    <cellStyle name="Normal 2 5 5 2 2 2 3 2" xfId="11523" xr:uid="{00000000-0005-0000-0000-0000C70F0000}"/>
    <cellStyle name="Normal 2 5 5 2 2 2 3 3" xfId="19601" xr:uid="{00000000-0005-0000-0000-0000C70F0000}"/>
    <cellStyle name="Normal 2 5 5 2 2 2 4" xfId="8337" xr:uid="{00000000-0005-0000-0000-0000C80F0000}"/>
    <cellStyle name="Normal 2 5 5 2 2 2 4 2" xfId="16415" xr:uid="{00000000-0005-0000-0000-0000C80F0000}"/>
    <cellStyle name="Normal 2 5 5 2 2 2 5" xfId="6727" xr:uid="{00000000-0005-0000-0000-0000C50F0000}"/>
    <cellStyle name="Normal 2 5 5 2 2 2 6" xfId="14807" xr:uid="{00000000-0005-0000-0000-0000C50F0000}"/>
    <cellStyle name="Normal 2 5 5 2 2 3" xfId="2350" xr:uid="{00000000-0005-0000-0000-0000150A0000}"/>
    <cellStyle name="Normal 2 5 5 2 2 3 2" xfId="4000" xr:uid="{00000000-0005-0000-0000-0000160A0000}"/>
    <cellStyle name="Normal 2 5 5 2 2 3 2 2" xfId="10459" xr:uid="{00000000-0005-0000-0000-0000CA0F0000}"/>
    <cellStyle name="Normal 2 5 5 2 2 3 2 3" xfId="18537" xr:uid="{00000000-0005-0000-0000-0000CA0F0000}"/>
    <cellStyle name="Normal 2 5 5 2 2 3 3" xfId="5663" xr:uid="{00000000-0005-0000-0000-0000170A0000}"/>
    <cellStyle name="Normal 2 5 5 2 2 3 3 2" xfId="12050" xr:uid="{00000000-0005-0000-0000-0000CB0F0000}"/>
    <cellStyle name="Normal 2 5 5 2 2 3 3 3" xfId="20128" xr:uid="{00000000-0005-0000-0000-0000CB0F0000}"/>
    <cellStyle name="Normal 2 5 5 2 2 3 4" xfId="8864" xr:uid="{00000000-0005-0000-0000-0000CC0F0000}"/>
    <cellStyle name="Normal 2 5 5 2 2 3 4 2" xfId="16942" xr:uid="{00000000-0005-0000-0000-0000CC0F0000}"/>
    <cellStyle name="Normal 2 5 5 2 2 3 5" xfId="7254" xr:uid="{00000000-0005-0000-0000-0000C90F0000}"/>
    <cellStyle name="Normal 2 5 5 2 2 3 6" xfId="15334" xr:uid="{00000000-0005-0000-0000-0000C90F0000}"/>
    <cellStyle name="Normal 2 5 5 2 2 4" xfId="2916" xr:uid="{00000000-0005-0000-0000-0000180A0000}"/>
    <cellStyle name="Normal 2 5 5 2 2 4 2" xfId="9405" xr:uid="{00000000-0005-0000-0000-0000CD0F0000}"/>
    <cellStyle name="Normal 2 5 5 2 2 4 3" xfId="17483" xr:uid="{00000000-0005-0000-0000-0000CD0F0000}"/>
    <cellStyle name="Normal 2 5 5 2 2 5" xfId="4609" xr:uid="{00000000-0005-0000-0000-0000190A0000}"/>
    <cellStyle name="Normal 2 5 5 2 2 5 2" xfId="10996" xr:uid="{00000000-0005-0000-0000-0000CE0F0000}"/>
    <cellStyle name="Normal 2 5 5 2 2 5 3" xfId="19074" xr:uid="{00000000-0005-0000-0000-0000CE0F0000}"/>
    <cellStyle name="Normal 2 5 5 2 2 6" xfId="7810" xr:uid="{00000000-0005-0000-0000-0000CF0F0000}"/>
    <cellStyle name="Normal 2 5 5 2 2 6 2" xfId="15888" xr:uid="{00000000-0005-0000-0000-0000CF0F0000}"/>
    <cellStyle name="Normal 2 5 5 2 2 7" xfId="13111" xr:uid="{00000000-0005-0000-0000-0000D00F0000}"/>
    <cellStyle name="Normal 2 5 5 2 2 7 2" xfId="21149" xr:uid="{00000000-0005-0000-0000-0000D00F0000}"/>
    <cellStyle name="Normal 2 5 5 2 2 8" xfId="6200" xr:uid="{00000000-0005-0000-0000-0000C40F0000}"/>
    <cellStyle name="Normal 2 5 5 2 2 9" xfId="14280" xr:uid="{00000000-0005-0000-0000-0000C40F0000}"/>
    <cellStyle name="Normal 2 5 5 2 3" xfId="1552" xr:uid="{00000000-0005-0000-0000-00001A0A0000}"/>
    <cellStyle name="Normal 2 5 5 2 3 2" xfId="3201" xr:uid="{00000000-0005-0000-0000-00001B0A0000}"/>
    <cellStyle name="Normal 2 5 5 2 3 2 2" xfId="9660" xr:uid="{00000000-0005-0000-0000-0000D20F0000}"/>
    <cellStyle name="Normal 2 5 5 2 3 2 3" xfId="17738" xr:uid="{00000000-0005-0000-0000-0000D20F0000}"/>
    <cellStyle name="Normal 2 5 5 2 3 3" xfId="4864" xr:uid="{00000000-0005-0000-0000-00001C0A0000}"/>
    <cellStyle name="Normal 2 5 5 2 3 3 2" xfId="11251" xr:uid="{00000000-0005-0000-0000-0000D30F0000}"/>
    <cellStyle name="Normal 2 5 5 2 3 3 3" xfId="19329" xr:uid="{00000000-0005-0000-0000-0000D30F0000}"/>
    <cellStyle name="Normal 2 5 5 2 3 4" xfId="8065" xr:uid="{00000000-0005-0000-0000-0000D40F0000}"/>
    <cellStyle name="Normal 2 5 5 2 3 4 2" xfId="16143" xr:uid="{00000000-0005-0000-0000-0000D40F0000}"/>
    <cellStyle name="Normal 2 5 5 2 3 5" xfId="6455" xr:uid="{00000000-0005-0000-0000-0000D10F0000}"/>
    <cellStyle name="Normal 2 5 5 2 3 6" xfId="14535" xr:uid="{00000000-0005-0000-0000-0000D10F0000}"/>
    <cellStyle name="Normal 2 5 5 2 4" xfId="2078" xr:uid="{00000000-0005-0000-0000-00001D0A0000}"/>
    <cellStyle name="Normal 2 5 5 2 4 2" xfId="3728" xr:uid="{00000000-0005-0000-0000-00001E0A0000}"/>
    <cellStyle name="Normal 2 5 5 2 4 2 2" xfId="10187" xr:uid="{00000000-0005-0000-0000-0000D60F0000}"/>
    <cellStyle name="Normal 2 5 5 2 4 2 3" xfId="18265" xr:uid="{00000000-0005-0000-0000-0000D60F0000}"/>
    <cellStyle name="Normal 2 5 5 2 4 3" xfId="5391" xr:uid="{00000000-0005-0000-0000-00001F0A0000}"/>
    <cellStyle name="Normal 2 5 5 2 4 3 2" xfId="11778" xr:uid="{00000000-0005-0000-0000-0000D70F0000}"/>
    <cellStyle name="Normal 2 5 5 2 4 3 3" xfId="19856" xr:uid="{00000000-0005-0000-0000-0000D70F0000}"/>
    <cellStyle name="Normal 2 5 5 2 4 4" xfId="8592" xr:uid="{00000000-0005-0000-0000-0000D80F0000}"/>
    <cellStyle name="Normal 2 5 5 2 4 4 2" xfId="16670" xr:uid="{00000000-0005-0000-0000-0000D80F0000}"/>
    <cellStyle name="Normal 2 5 5 2 4 5" xfId="6982" xr:uid="{00000000-0005-0000-0000-0000D50F0000}"/>
    <cellStyle name="Normal 2 5 5 2 4 6" xfId="15062" xr:uid="{00000000-0005-0000-0000-0000D50F0000}"/>
    <cellStyle name="Normal 2 5 5 2 5" xfId="2734" xr:uid="{00000000-0005-0000-0000-0000200A0000}"/>
    <cellStyle name="Normal 2 5 5 2 5 2" xfId="9223" xr:uid="{00000000-0005-0000-0000-0000D90F0000}"/>
    <cellStyle name="Normal 2 5 5 2 5 3" xfId="17301" xr:uid="{00000000-0005-0000-0000-0000D90F0000}"/>
    <cellStyle name="Normal 2 5 5 2 6" xfId="4337" xr:uid="{00000000-0005-0000-0000-0000210A0000}"/>
    <cellStyle name="Normal 2 5 5 2 6 2" xfId="10724" xr:uid="{00000000-0005-0000-0000-0000DA0F0000}"/>
    <cellStyle name="Normal 2 5 5 2 6 3" xfId="18802" xr:uid="{00000000-0005-0000-0000-0000DA0F0000}"/>
    <cellStyle name="Normal 2 5 5 2 7" xfId="7538" xr:uid="{00000000-0005-0000-0000-0000DB0F0000}"/>
    <cellStyle name="Normal 2 5 5 2 7 2" xfId="15616" xr:uid="{00000000-0005-0000-0000-0000DB0F0000}"/>
    <cellStyle name="Normal 2 5 5 2 8" xfId="12520" xr:uid="{00000000-0005-0000-0000-0000DC0F0000}"/>
    <cellStyle name="Normal 2 5 5 2 8 2" xfId="20589" xr:uid="{00000000-0005-0000-0000-0000DC0F0000}"/>
    <cellStyle name="Normal 2 5 5 2 9" xfId="5928" xr:uid="{00000000-0005-0000-0000-0000C30F0000}"/>
    <cellStyle name="Normal 2 5 5 3" xfId="1025" xr:uid="{00000000-0005-0000-0000-0000220A0000}"/>
    <cellStyle name="Normal 2 5 5 3 2" xfId="1677" xr:uid="{00000000-0005-0000-0000-0000230A0000}"/>
    <cellStyle name="Normal 2 5 5 3 2 2" xfId="3327" xr:uid="{00000000-0005-0000-0000-0000240A0000}"/>
    <cellStyle name="Normal 2 5 5 3 2 2 2" xfId="9786" xr:uid="{00000000-0005-0000-0000-0000DF0F0000}"/>
    <cellStyle name="Normal 2 5 5 3 2 2 3" xfId="17864" xr:uid="{00000000-0005-0000-0000-0000DF0F0000}"/>
    <cellStyle name="Normal 2 5 5 3 2 3" xfId="4990" xr:uid="{00000000-0005-0000-0000-0000250A0000}"/>
    <cellStyle name="Normal 2 5 5 3 2 3 2" xfId="11377" xr:uid="{00000000-0005-0000-0000-0000E00F0000}"/>
    <cellStyle name="Normal 2 5 5 3 2 3 3" xfId="19455" xr:uid="{00000000-0005-0000-0000-0000E00F0000}"/>
    <cellStyle name="Normal 2 5 5 3 2 4" xfId="8191" xr:uid="{00000000-0005-0000-0000-0000E10F0000}"/>
    <cellStyle name="Normal 2 5 5 3 2 4 2" xfId="16269" xr:uid="{00000000-0005-0000-0000-0000E10F0000}"/>
    <cellStyle name="Normal 2 5 5 3 2 5" xfId="6581" xr:uid="{00000000-0005-0000-0000-0000DE0F0000}"/>
    <cellStyle name="Normal 2 5 5 3 2 6" xfId="14661" xr:uid="{00000000-0005-0000-0000-0000DE0F0000}"/>
    <cellStyle name="Normal 2 5 5 3 3" xfId="2204" xr:uid="{00000000-0005-0000-0000-0000260A0000}"/>
    <cellStyle name="Normal 2 5 5 3 3 2" xfId="3854" xr:uid="{00000000-0005-0000-0000-0000270A0000}"/>
    <cellStyle name="Normal 2 5 5 3 3 2 2" xfId="10313" xr:uid="{00000000-0005-0000-0000-0000E30F0000}"/>
    <cellStyle name="Normal 2 5 5 3 3 2 3" xfId="18391" xr:uid="{00000000-0005-0000-0000-0000E30F0000}"/>
    <cellStyle name="Normal 2 5 5 3 3 3" xfId="5517" xr:uid="{00000000-0005-0000-0000-0000280A0000}"/>
    <cellStyle name="Normal 2 5 5 3 3 3 2" xfId="11904" xr:uid="{00000000-0005-0000-0000-0000E40F0000}"/>
    <cellStyle name="Normal 2 5 5 3 3 3 3" xfId="19982" xr:uid="{00000000-0005-0000-0000-0000E40F0000}"/>
    <cellStyle name="Normal 2 5 5 3 3 4" xfId="8718" xr:uid="{00000000-0005-0000-0000-0000E50F0000}"/>
    <cellStyle name="Normal 2 5 5 3 3 4 2" xfId="16796" xr:uid="{00000000-0005-0000-0000-0000E50F0000}"/>
    <cellStyle name="Normal 2 5 5 3 3 5" xfId="7108" xr:uid="{00000000-0005-0000-0000-0000E20F0000}"/>
    <cellStyle name="Normal 2 5 5 3 3 6" xfId="15188" xr:uid="{00000000-0005-0000-0000-0000E20F0000}"/>
    <cellStyle name="Normal 2 5 5 3 4" xfId="2790" xr:uid="{00000000-0005-0000-0000-0000290A0000}"/>
    <cellStyle name="Normal 2 5 5 3 4 2" xfId="9279" xr:uid="{00000000-0005-0000-0000-0000E60F0000}"/>
    <cellStyle name="Normal 2 5 5 3 4 3" xfId="17357" xr:uid="{00000000-0005-0000-0000-0000E60F0000}"/>
    <cellStyle name="Normal 2 5 5 3 5" xfId="4463" xr:uid="{00000000-0005-0000-0000-00002A0A0000}"/>
    <cellStyle name="Normal 2 5 5 3 5 2" xfId="10850" xr:uid="{00000000-0005-0000-0000-0000E70F0000}"/>
    <cellStyle name="Normal 2 5 5 3 5 3" xfId="18928" xr:uid="{00000000-0005-0000-0000-0000E70F0000}"/>
    <cellStyle name="Normal 2 5 5 3 6" xfId="7664" xr:uid="{00000000-0005-0000-0000-0000E80F0000}"/>
    <cellStyle name="Normal 2 5 5 3 6 2" xfId="15742" xr:uid="{00000000-0005-0000-0000-0000E80F0000}"/>
    <cellStyle name="Normal 2 5 5 3 7" xfId="13112" xr:uid="{00000000-0005-0000-0000-0000E90F0000}"/>
    <cellStyle name="Normal 2 5 5 3 7 2" xfId="21150" xr:uid="{00000000-0005-0000-0000-0000E90F0000}"/>
    <cellStyle name="Normal 2 5 5 3 8" xfId="6054" xr:uid="{00000000-0005-0000-0000-0000DD0F0000}"/>
    <cellStyle name="Normal 2 5 5 3 9" xfId="14134" xr:uid="{00000000-0005-0000-0000-0000DD0F0000}"/>
    <cellStyle name="Normal 2 5 5 4" xfId="1429" xr:uid="{00000000-0005-0000-0000-00002B0A0000}"/>
    <cellStyle name="Normal 2 5 5 4 2" xfId="3078" xr:uid="{00000000-0005-0000-0000-00002C0A0000}"/>
    <cellStyle name="Normal 2 5 5 4 2 2" xfId="9537" xr:uid="{00000000-0005-0000-0000-0000EB0F0000}"/>
    <cellStyle name="Normal 2 5 5 4 2 3" xfId="17615" xr:uid="{00000000-0005-0000-0000-0000EB0F0000}"/>
    <cellStyle name="Normal 2 5 5 4 3" xfId="4741" xr:uid="{00000000-0005-0000-0000-00002D0A0000}"/>
    <cellStyle name="Normal 2 5 5 4 3 2" xfId="11128" xr:uid="{00000000-0005-0000-0000-0000EC0F0000}"/>
    <cellStyle name="Normal 2 5 5 4 3 3" xfId="19206" xr:uid="{00000000-0005-0000-0000-0000EC0F0000}"/>
    <cellStyle name="Normal 2 5 5 4 4" xfId="7942" xr:uid="{00000000-0005-0000-0000-0000ED0F0000}"/>
    <cellStyle name="Normal 2 5 5 4 4 2" xfId="16020" xr:uid="{00000000-0005-0000-0000-0000ED0F0000}"/>
    <cellStyle name="Normal 2 5 5 4 5" xfId="12734" xr:uid="{00000000-0005-0000-0000-0000EE0F0000}"/>
    <cellStyle name="Normal 2 5 5 4 5 2" xfId="20798" xr:uid="{00000000-0005-0000-0000-0000EE0F0000}"/>
    <cellStyle name="Normal 2 5 5 4 6" xfId="6332" xr:uid="{00000000-0005-0000-0000-0000EA0F0000}"/>
    <cellStyle name="Normal 2 5 5 4 7" xfId="14412" xr:uid="{00000000-0005-0000-0000-0000EA0F0000}"/>
    <cellStyle name="Normal 2 5 5 5" xfId="1955" xr:uid="{00000000-0005-0000-0000-00002E0A0000}"/>
    <cellStyle name="Normal 2 5 5 5 2" xfId="3605" xr:uid="{00000000-0005-0000-0000-00002F0A0000}"/>
    <cellStyle name="Normal 2 5 5 5 2 2" xfId="10064" xr:uid="{00000000-0005-0000-0000-0000F00F0000}"/>
    <cellStyle name="Normal 2 5 5 5 2 3" xfId="18142" xr:uid="{00000000-0005-0000-0000-0000F00F0000}"/>
    <cellStyle name="Normal 2 5 5 5 3" xfId="5268" xr:uid="{00000000-0005-0000-0000-0000300A0000}"/>
    <cellStyle name="Normal 2 5 5 5 3 2" xfId="11655" xr:uid="{00000000-0005-0000-0000-0000F10F0000}"/>
    <cellStyle name="Normal 2 5 5 5 3 3" xfId="19733" xr:uid="{00000000-0005-0000-0000-0000F10F0000}"/>
    <cellStyle name="Normal 2 5 5 5 4" xfId="8469" xr:uid="{00000000-0005-0000-0000-0000F20F0000}"/>
    <cellStyle name="Normal 2 5 5 5 4 2" xfId="16547" xr:uid="{00000000-0005-0000-0000-0000F20F0000}"/>
    <cellStyle name="Normal 2 5 5 5 5" xfId="6859" xr:uid="{00000000-0005-0000-0000-0000EF0F0000}"/>
    <cellStyle name="Normal 2 5 5 5 6" xfId="14939" xr:uid="{00000000-0005-0000-0000-0000EF0F0000}"/>
    <cellStyle name="Normal 2 5 5 6" xfId="2534" xr:uid="{00000000-0005-0000-0000-0000310A0000}"/>
    <cellStyle name="Normal 2 5 5 6 2" xfId="9047" xr:uid="{00000000-0005-0000-0000-0000F30F0000}"/>
    <cellStyle name="Normal 2 5 5 6 3" xfId="17125" xr:uid="{00000000-0005-0000-0000-0000F30F0000}"/>
    <cellStyle name="Normal 2 5 5 7" xfId="4214" xr:uid="{00000000-0005-0000-0000-0000320A0000}"/>
    <cellStyle name="Normal 2 5 5 7 2" xfId="10601" xr:uid="{00000000-0005-0000-0000-0000F40F0000}"/>
    <cellStyle name="Normal 2 5 5 7 3" xfId="18679" xr:uid="{00000000-0005-0000-0000-0000F40F0000}"/>
    <cellStyle name="Normal 2 5 5 8" xfId="7415" xr:uid="{00000000-0005-0000-0000-0000F50F0000}"/>
    <cellStyle name="Normal 2 5 5 8 2" xfId="15493" xr:uid="{00000000-0005-0000-0000-0000F50F0000}"/>
    <cellStyle name="Normal 2 5 5 9" xfId="12239" xr:uid="{00000000-0005-0000-0000-0000F60F0000}"/>
    <cellStyle name="Normal 2 5 5 9 2" xfId="20313" xr:uid="{00000000-0005-0000-0000-0000F60F0000}"/>
    <cellStyle name="Normal 2 5 6" xfId="503" xr:uid="{00000000-0005-0000-0000-0000F7010000}"/>
    <cellStyle name="Normal 2 5 6 10" xfId="13632" xr:uid="{00000000-0005-0000-0000-0000F80F0000}"/>
    <cellStyle name="Normal 2 5 6 10 2" xfId="21629" xr:uid="{00000000-0005-0000-0000-0000F80F0000}"/>
    <cellStyle name="Normal 2 5 6 11" xfId="5806" xr:uid="{00000000-0005-0000-0000-0000F70F0000}"/>
    <cellStyle name="Normal 2 5 6 12" xfId="13886" xr:uid="{00000000-0005-0000-0000-0000F70F0000}"/>
    <cellStyle name="Normal 2 5 6 2" xfId="957" xr:uid="{00000000-0005-0000-0000-0000340A0000}"/>
    <cellStyle name="Normal 2 5 6 2 10" xfId="13990" xr:uid="{00000000-0005-0000-0000-0000F90F0000}"/>
    <cellStyle name="Normal 2 5 6 2 2" xfId="1166" xr:uid="{00000000-0005-0000-0000-0000350A0000}"/>
    <cellStyle name="Normal 2 5 6 2 2 2" xfId="1824" xr:uid="{00000000-0005-0000-0000-0000360A0000}"/>
    <cellStyle name="Normal 2 5 6 2 2 2 2" xfId="3474" xr:uid="{00000000-0005-0000-0000-0000370A0000}"/>
    <cellStyle name="Normal 2 5 6 2 2 2 2 2" xfId="9933" xr:uid="{00000000-0005-0000-0000-0000FC0F0000}"/>
    <cellStyle name="Normal 2 5 6 2 2 2 2 3" xfId="18011" xr:uid="{00000000-0005-0000-0000-0000FC0F0000}"/>
    <cellStyle name="Normal 2 5 6 2 2 2 3" xfId="5137" xr:uid="{00000000-0005-0000-0000-0000380A0000}"/>
    <cellStyle name="Normal 2 5 6 2 2 2 3 2" xfId="11524" xr:uid="{00000000-0005-0000-0000-0000FD0F0000}"/>
    <cellStyle name="Normal 2 5 6 2 2 2 3 3" xfId="19602" xr:uid="{00000000-0005-0000-0000-0000FD0F0000}"/>
    <cellStyle name="Normal 2 5 6 2 2 2 4" xfId="8338" xr:uid="{00000000-0005-0000-0000-0000FE0F0000}"/>
    <cellStyle name="Normal 2 5 6 2 2 2 4 2" xfId="16416" xr:uid="{00000000-0005-0000-0000-0000FE0F0000}"/>
    <cellStyle name="Normal 2 5 6 2 2 2 5" xfId="6728" xr:uid="{00000000-0005-0000-0000-0000FB0F0000}"/>
    <cellStyle name="Normal 2 5 6 2 2 2 6" xfId="14808" xr:uid="{00000000-0005-0000-0000-0000FB0F0000}"/>
    <cellStyle name="Normal 2 5 6 2 2 3" xfId="2351" xr:uid="{00000000-0005-0000-0000-0000390A0000}"/>
    <cellStyle name="Normal 2 5 6 2 2 3 2" xfId="4001" xr:uid="{00000000-0005-0000-0000-00003A0A0000}"/>
    <cellStyle name="Normal 2 5 6 2 2 3 2 2" xfId="10460" xr:uid="{00000000-0005-0000-0000-000000100000}"/>
    <cellStyle name="Normal 2 5 6 2 2 3 2 3" xfId="18538" xr:uid="{00000000-0005-0000-0000-000000100000}"/>
    <cellStyle name="Normal 2 5 6 2 2 3 3" xfId="5664" xr:uid="{00000000-0005-0000-0000-00003B0A0000}"/>
    <cellStyle name="Normal 2 5 6 2 2 3 3 2" xfId="12051" xr:uid="{00000000-0005-0000-0000-000001100000}"/>
    <cellStyle name="Normal 2 5 6 2 2 3 3 3" xfId="20129" xr:uid="{00000000-0005-0000-0000-000001100000}"/>
    <cellStyle name="Normal 2 5 6 2 2 3 4" xfId="8865" xr:uid="{00000000-0005-0000-0000-000002100000}"/>
    <cellStyle name="Normal 2 5 6 2 2 3 4 2" xfId="16943" xr:uid="{00000000-0005-0000-0000-000002100000}"/>
    <cellStyle name="Normal 2 5 6 2 2 3 5" xfId="7255" xr:uid="{00000000-0005-0000-0000-0000FF0F0000}"/>
    <cellStyle name="Normal 2 5 6 2 2 3 6" xfId="15335" xr:uid="{00000000-0005-0000-0000-0000FF0F0000}"/>
    <cellStyle name="Normal 2 5 6 2 2 4" xfId="2917" xr:uid="{00000000-0005-0000-0000-00003C0A0000}"/>
    <cellStyle name="Normal 2 5 6 2 2 4 2" xfId="9406" xr:uid="{00000000-0005-0000-0000-000003100000}"/>
    <cellStyle name="Normal 2 5 6 2 2 4 3" xfId="17484" xr:uid="{00000000-0005-0000-0000-000003100000}"/>
    <cellStyle name="Normal 2 5 6 2 2 5" xfId="4610" xr:uid="{00000000-0005-0000-0000-00003D0A0000}"/>
    <cellStyle name="Normal 2 5 6 2 2 5 2" xfId="10997" xr:uid="{00000000-0005-0000-0000-000004100000}"/>
    <cellStyle name="Normal 2 5 6 2 2 5 3" xfId="19075" xr:uid="{00000000-0005-0000-0000-000004100000}"/>
    <cellStyle name="Normal 2 5 6 2 2 6" xfId="7811" xr:uid="{00000000-0005-0000-0000-000005100000}"/>
    <cellStyle name="Normal 2 5 6 2 2 6 2" xfId="15889" xr:uid="{00000000-0005-0000-0000-000005100000}"/>
    <cellStyle name="Normal 2 5 6 2 2 7" xfId="13113" xr:uid="{00000000-0005-0000-0000-000006100000}"/>
    <cellStyle name="Normal 2 5 6 2 2 7 2" xfId="21151" xr:uid="{00000000-0005-0000-0000-000006100000}"/>
    <cellStyle name="Normal 2 5 6 2 2 8" xfId="6201" xr:uid="{00000000-0005-0000-0000-0000FA0F0000}"/>
    <cellStyle name="Normal 2 5 6 2 2 9" xfId="14281" xr:uid="{00000000-0005-0000-0000-0000FA0F0000}"/>
    <cellStyle name="Normal 2 5 6 2 3" xfId="1534" xr:uid="{00000000-0005-0000-0000-00003E0A0000}"/>
    <cellStyle name="Normal 2 5 6 2 3 2" xfId="3183" xr:uid="{00000000-0005-0000-0000-00003F0A0000}"/>
    <cellStyle name="Normal 2 5 6 2 3 2 2" xfId="9642" xr:uid="{00000000-0005-0000-0000-000008100000}"/>
    <cellStyle name="Normal 2 5 6 2 3 2 3" xfId="17720" xr:uid="{00000000-0005-0000-0000-000008100000}"/>
    <cellStyle name="Normal 2 5 6 2 3 3" xfId="4846" xr:uid="{00000000-0005-0000-0000-0000400A0000}"/>
    <cellStyle name="Normal 2 5 6 2 3 3 2" xfId="11233" xr:uid="{00000000-0005-0000-0000-000009100000}"/>
    <cellStyle name="Normal 2 5 6 2 3 3 3" xfId="19311" xr:uid="{00000000-0005-0000-0000-000009100000}"/>
    <cellStyle name="Normal 2 5 6 2 3 4" xfId="8047" xr:uid="{00000000-0005-0000-0000-00000A100000}"/>
    <cellStyle name="Normal 2 5 6 2 3 4 2" xfId="16125" xr:uid="{00000000-0005-0000-0000-00000A100000}"/>
    <cellStyle name="Normal 2 5 6 2 3 5" xfId="6437" xr:uid="{00000000-0005-0000-0000-000007100000}"/>
    <cellStyle name="Normal 2 5 6 2 3 6" xfId="14517" xr:uid="{00000000-0005-0000-0000-000007100000}"/>
    <cellStyle name="Normal 2 5 6 2 4" xfId="2060" xr:uid="{00000000-0005-0000-0000-0000410A0000}"/>
    <cellStyle name="Normal 2 5 6 2 4 2" xfId="3710" xr:uid="{00000000-0005-0000-0000-0000420A0000}"/>
    <cellStyle name="Normal 2 5 6 2 4 2 2" xfId="10169" xr:uid="{00000000-0005-0000-0000-00000C100000}"/>
    <cellStyle name="Normal 2 5 6 2 4 2 3" xfId="18247" xr:uid="{00000000-0005-0000-0000-00000C100000}"/>
    <cellStyle name="Normal 2 5 6 2 4 3" xfId="5373" xr:uid="{00000000-0005-0000-0000-0000430A0000}"/>
    <cellStyle name="Normal 2 5 6 2 4 3 2" xfId="11760" xr:uid="{00000000-0005-0000-0000-00000D100000}"/>
    <cellStyle name="Normal 2 5 6 2 4 3 3" xfId="19838" xr:uid="{00000000-0005-0000-0000-00000D100000}"/>
    <cellStyle name="Normal 2 5 6 2 4 4" xfId="8574" xr:uid="{00000000-0005-0000-0000-00000E100000}"/>
    <cellStyle name="Normal 2 5 6 2 4 4 2" xfId="16652" xr:uid="{00000000-0005-0000-0000-00000E100000}"/>
    <cellStyle name="Normal 2 5 6 2 4 5" xfId="6964" xr:uid="{00000000-0005-0000-0000-00000B100000}"/>
    <cellStyle name="Normal 2 5 6 2 4 6" xfId="15044" xr:uid="{00000000-0005-0000-0000-00000B100000}"/>
    <cellStyle name="Normal 2 5 6 2 5" xfId="2722" xr:uid="{00000000-0005-0000-0000-0000440A0000}"/>
    <cellStyle name="Normal 2 5 6 2 5 2" xfId="9211" xr:uid="{00000000-0005-0000-0000-00000F100000}"/>
    <cellStyle name="Normal 2 5 6 2 5 3" xfId="17289" xr:uid="{00000000-0005-0000-0000-00000F100000}"/>
    <cellStyle name="Normal 2 5 6 2 6" xfId="4319" xr:uid="{00000000-0005-0000-0000-0000450A0000}"/>
    <cellStyle name="Normal 2 5 6 2 6 2" xfId="10706" xr:uid="{00000000-0005-0000-0000-000010100000}"/>
    <cellStyle name="Normal 2 5 6 2 6 3" xfId="18784" xr:uid="{00000000-0005-0000-0000-000010100000}"/>
    <cellStyle name="Normal 2 5 6 2 7" xfId="7520" xr:uid="{00000000-0005-0000-0000-000011100000}"/>
    <cellStyle name="Normal 2 5 6 2 7 2" xfId="15598" xr:uid="{00000000-0005-0000-0000-000011100000}"/>
    <cellStyle name="Normal 2 5 6 2 8" xfId="12521" xr:uid="{00000000-0005-0000-0000-000012100000}"/>
    <cellStyle name="Normal 2 5 6 2 8 2" xfId="20590" xr:uid="{00000000-0005-0000-0000-000012100000}"/>
    <cellStyle name="Normal 2 5 6 2 9" xfId="5910" xr:uid="{00000000-0005-0000-0000-0000F90F0000}"/>
    <cellStyle name="Normal 2 5 6 3" xfId="1026" xr:uid="{00000000-0005-0000-0000-0000460A0000}"/>
    <cellStyle name="Normal 2 5 6 3 2" xfId="1678" xr:uid="{00000000-0005-0000-0000-0000470A0000}"/>
    <cellStyle name="Normal 2 5 6 3 2 2" xfId="3328" xr:uid="{00000000-0005-0000-0000-0000480A0000}"/>
    <cellStyle name="Normal 2 5 6 3 2 2 2" xfId="9787" xr:uid="{00000000-0005-0000-0000-000015100000}"/>
    <cellStyle name="Normal 2 5 6 3 2 2 3" xfId="17865" xr:uid="{00000000-0005-0000-0000-000015100000}"/>
    <cellStyle name="Normal 2 5 6 3 2 3" xfId="4991" xr:uid="{00000000-0005-0000-0000-0000490A0000}"/>
    <cellStyle name="Normal 2 5 6 3 2 3 2" xfId="11378" xr:uid="{00000000-0005-0000-0000-000016100000}"/>
    <cellStyle name="Normal 2 5 6 3 2 3 3" xfId="19456" xr:uid="{00000000-0005-0000-0000-000016100000}"/>
    <cellStyle name="Normal 2 5 6 3 2 4" xfId="8192" xr:uid="{00000000-0005-0000-0000-000017100000}"/>
    <cellStyle name="Normal 2 5 6 3 2 4 2" xfId="16270" xr:uid="{00000000-0005-0000-0000-000017100000}"/>
    <cellStyle name="Normal 2 5 6 3 2 5" xfId="6582" xr:uid="{00000000-0005-0000-0000-000014100000}"/>
    <cellStyle name="Normal 2 5 6 3 2 6" xfId="14662" xr:uid="{00000000-0005-0000-0000-000014100000}"/>
    <cellStyle name="Normal 2 5 6 3 3" xfId="2205" xr:uid="{00000000-0005-0000-0000-00004A0A0000}"/>
    <cellStyle name="Normal 2 5 6 3 3 2" xfId="3855" xr:uid="{00000000-0005-0000-0000-00004B0A0000}"/>
    <cellStyle name="Normal 2 5 6 3 3 2 2" xfId="10314" xr:uid="{00000000-0005-0000-0000-000019100000}"/>
    <cellStyle name="Normal 2 5 6 3 3 2 3" xfId="18392" xr:uid="{00000000-0005-0000-0000-000019100000}"/>
    <cellStyle name="Normal 2 5 6 3 3 3" xfId="5518" xr:uid="{00000000-0005-0000-0000-00004C0A0000}"/>
    <cellStyle name="Normal 2 5 6 3 3 3 2" xfId="11905" xr:uid="{00000000-0005-0000-0000-00001A100000}"/>
    <cellStyle name="Normal 2 5 6 3 3 3 3" xfId="19983" xr:uid="{00000000-0005-0000-0000-00001A100000}"/>
    <cellStyle name="Normal 2 5 6 3 3 4" xfId="8719" xr:uid="{00000000-0005-0000-0000-00001B100000}"/>
    <cellStyle name="Normal 2 5 6 3 3 4 2" xfId="16797" xr:uid="{00000000-0005-0000-0000-00001B100000}"/>
    <cellStyle name="Normal 2 5 6 3 3 5" xfId="7109" xr:uid="{00000000-0005-0000-0000-000018100000}"/>
    <cellStyle name="Normal 2 5 6 3 3 6" xfId="15189" xr:uid="{00000000-0005-0000-0000-000018100000}"/>
    <cellStyle name="Normal 2 5 6 3 4" xfId="2791" xr:uid="{00000000-0005-0000-0000-00004D0A0000}"/>
    <cellStyle name="Normal 2 5 6 3 4 2" xfId="9280" xr:uid="{00000000-0005-0000-0000-00001C100000}"/>
    <cellStyle name="Normal 2 5 6 3 4 3" xfId="17358" xr:uid="{00000000-0005-0000-0000-00001C100000}"/>
    <cellStyle name="Normal 2 5 6 3 5" xfId="4464" xr:uid="{00000000-0005-0000-0000-00004E0A0000}"/>
    <cellStyle name="Normal 2 5 6 3 5 2" xfId="10851" xr:uid="{00000000-0005-0000-0000-00001D100000}"/>
    <cellStyle name="Normal 2 5 6 3 5 3" xfId="18929" xr:uid="{00000000-0005-0000-0000-00001D100000}"/>
    <cellStyle name="Normal 2 5 6 3 6" xfId="7665" xr:uid="{00000000-0005-0000-0000-00001E100000}"/>
    <cellStyle name="Normal 2 5 6 3 6 2" xfId="15743" xr:uid="{00000000-0005-0000-0000-00001E100000}"/>
    <cellStyle name="Normal 2 5 6 3 7" xfId="13114" xr:uid="{00000000-0005-0000-0000-00001F100000}"/>
    <cellStyle name="Normal 2 5 6 3 7 2" xfId="21152" xr:uid="{00000000-0005-0000-0000-00001F100000}"/>
    <cellStyle name="Normal 2 5 6 3 8" xfId="6055" xr:uid="{00000000-0005-0000-0000-000013100000}"/>
    <cellStyle name="Normal 2 5 6 3 9" xfId="14135" xr:uid="{00000000-0005-0000-0000-000013100000}"/>
    <cellStyle name="Normal 2 5 6 4" xfId="1430" xr:uid="{00000000-0005-0000-0000-00004F0A0000}"/>
    <cellStyle name="Normal 2 5 6 4 2" xfId="3079" xr:uid="{00000000-0005-0000-0000-0000500A0000}"/>
    <cellStyle name="Normal 2 5 6 4 2 2" xfId="9538" xr:uid="{00000000-0005-0000-0000-000021100000}"/>
    <cellStyle name="Normal 2 5 6 4 2 3" xfId="17616" xr:uid="{00000000-0005-0000-0000-000021100000}"/>
    <cellStyle name="Normal 2 5 6 4 3" xfId="4742" xr:uid="{00000000-0005-0000-0000-0000510A0000}"/>
    <cellStyle name="Normal 2 5 6 4 3 2" xfId="11129" xr:uid="{00000000-0005-0000-0000-000022100000}"/>
    <cellStyle name="Normal 2 5 6 4 3 3" xfId="19207" xr:uid="{00000000-0005-0000-0000-000022100000}"/>
    <cellStyle name="Normal 2 5 6 4 4" xfId="7943" xr:uid="{00000000-0005-0000-0000-000023100000}"/>
    <cellStyle name="Normal 2 5 6 4 4 2" xfId="16021" xr:uid="{00000000-0005-0000-0000-000023100000}"/>
    <cellStyle name="Normal 2 5 6 4 5" xfId="12735" xr:uid="{00000000-0005-0000-0000-000024100000}"/>
    <cellStyle name="Normal 2 5 6 4 5 2" xfId="20799" xr:uid="{00000000-0005-0000-0000-000024100000}"/>
    <cellStyle name="Normal 2 5 6 4 6" xfId="6333" xr:uid="{00000000-0005-0000-0000-000020100000}"/>
    <cellStyle name="Normal 2 5 6 4 7" xfId="14413" xr:uid="{00000000-0005-0000-0000-000020100000}"/>
    <cellStyle name="Normal 2 5 6 5" xfId="1956" xr:uid="{00000000-0005-0000-0000-0000520A0000}"/>
    <cellStyle name="Normal 2 5 6 5 2" xfId="3606" xr:uid="{00000000-0005-0000-0000-0000530A0000}"/>
    <cellStyle name="Normal 2 5 6 5 2 2" xfId="10065" xr:uid="{00000000-0005-0000-0000-000026100000}"/>
    <cellStyle name="Normal 2 5 6 5 2 3" xfId="18143" xr:uid="{00000000-0005-0000-0000-000026100000}"/>
    <cellStyle name="Normal 2 5 6 5 3" xfId="5269" xr:uid="{00000000-0005-0000-0000-0000540A0000}"/>
    <cellStyle name="Normal 2 5 6 5 3 2" xfId="11656" xr:uid="{00000000-0005-0000-0000-000027100000}"/>
    <cellStyle name="Normal 2 5 6 5 3 3" xfId="19734" xr:uid="{00000000-0005-0000-0000-000027100000}"/>
    <cellStyle name="Normal 2 5 6 5 4" xfId="8470" xr:uid="{00000000-0005-0000-0000-000028100000}"/>
    <cellStyle name="Normal 2 5 6 5 4 2" xfId="16548" xr:uid="{00000000-0005-0000-0000-000028100000}"/>
    <cellStyle name="Normal 2 5 6 5 5" xfId="6860" xr:uid="{00000000-0005-0000-0000-000025100000}"/>
    <cellStyle name="Normal 2 5 6 5 6" xfId="14940" xr:uid="{00000000-0005-0000-0000-000025100000}"/>
    <cellStyle name="Normal 2 5 6 6" xfId="2535" xr:uid="{00000000-0005-0000-0000-0000550A0000}"/>
    <cellStyle name="Normal 2 5 6 6 2" xfId="9048" xr:uid="{00000000-0005-0000-0000-000029100000}"/>
    <cellStyle name="Normal 2 5 6 6 3" xfId="17126" xr:uid="{00000000-0005-0000-0000-000029100000}"/>
    <cellStyle name="Normal 2 5 6 7" xfId="4215" xr:uid="{00000000-0005-0000-0000-0000560A0000}"/>
    <cellStyle name="Normal 2 5 6 7 2" xfId="10602" xr:uid="{00000000-0005-0000-0000-00002A100000}"/>
    <cellStyle name="Normal 2 5 6 7 3" xfId="18680" xr:uid="{00000000-0005-0000-0000-00002A100000}"/>
    <cellStyle name="Normal 2 5 6 8" xfId="7416" xr:uid="{00000000-0005-0000-0000-00002B100000}"/>
    <cellStyle name="Normal 2 5 6 8 2" xfId="15494" xr:uid="{00000000-0005-0000-0000-00002B100000}"/>
    <cellStyle name="Normal 2 5 6 9" xfId="12240" xr:uid="{00000000-0005-0000-0000-00002C100000}"/>
    <cellStyle name="Normal 2 5 6 9 2" xfId="20314" xr:uid="{00000000-0005-0000-0000-00002C100000}"/>
    <cellStyle name="Normal 2 5 7" xfId="504" xr:uid="{00000000-0005-0000-0000-0000F8010000}"/>
    <cellStyle name="Normal 2 5 7 10" xfId="5807" xr:uid="{00000000-0005-0000-0000-00002D100000}"/>
    <cellStyle name="Normal 2 5 7 11" xfId="13887" xr:uid="{00000000-0005-0000-0000-00002D100000}"/>
    <cellStyle name="Normal 2 5 7 2" xfId="1027" xr:uid="{00000000-0005-0000-0000-0000580A0000}"/>
    <cellStyle name="Normal 2 5 7 2 2" xfId="1679" xr:uid="{00000000-0005-0000-0000-0000590A0000}"/>
    <cellStyle name="Normal 2 5 7 2 2 2" xfId="3329" xr:uid="{00000000-0005-0000-0000-00005A0A0000}"/>
    <cellStyle name="Normal 2 5 7 2 2 2 2" xfId="9788" xr:uid="{00000000-0005-0000-0000-000030100000}"/>
    <cellStyle name="Normal 2 5 7 2 2 2 3" xfId="17866" xr:uid="{00000000-0005-0000-0000-000030100000}"/>
    <cellStyle name="Normal 2 5 7 2 2 3" xfId="4992" xr:uid="{00000000-0005-0000-0000-00005B0A0000}"/>
    <cellStyle name="Normal 2 5 7 2 2 3 2" xfId="11379" xr:uid="{00000000-0005-0000-0000-000031100000}"/>
    <cellStyle name="Normal 2 5 7 2 2 3 3" xfId="19457" xr:uid="{00000000-0005-0000-0000-000031100000}"/>
    <cellStyle name="Normal 2 5 7 2 2 4" xfId="8193" xr:uid="{00000000-0005-0000-0000-000032100000}"/>
    <cellStyle name="Normal 2 5 7 2 2 4 2" xfId="16271" xr:uid="{00000000-0005-0000-0000-000032100000}"/>
    <cellStyle name="Normal 2 5 7 2 2 5" xfId="6583" xr:uid="{00000000-0005-0000-0000-00002F100000}"/>
    <cellStyle name="Normal 2 5 7 2 2 6" xfId="14663" xr:uid="{00000000-0005-0000-0000-00002F100000}"/>
    <cellStyle name="Normal 2 5 7 2 3" xfId="2206" xr:uid="{00000000-0005-0000-0000-00005C0A0000}"/>
    <cellStyle name="Normal 2 5 7 2 3 2" xfId="3856" xr:uid="{00000000-0005-0000-0000-00005D0A0000}"/>
    <cellStyle name="Normal 2 5 7 2 3 2 2" xfId="10315" xr:uid="{00000000-0005-0000-0000-000034100000}"/>
    <cellStyle name="Normal 2 5 7 2 3 2 3" xfId="18393" xr:uid="{00000000-0005-0000-0000-000034100000}"/>
    <cellStyle name="Normal 2 5 7 2 3 3" xfId="5519" xr:uid="{00000000-0005-0000-0000-00005E0A0000}"/>
    <cellStyle name="Normal 2 5 7 2 3 3 2" xfId="11906" xr:uid="{00000000-0005-0000-0000-000035100000}"/>
    <cellStyle name="Normal 2 5 7 2 3 3 3" xfId="19984" xr:uid="{00000000-0005-0000-0000-000035100000}"/>
    <cellStyle name="Normal 2 5 7 2 3 4" xfId="8720" xr:uid="{00000000-0005-0000-0000-000036100000}"/>
    <cellStyle name="Normal 2 5 7 2 3 4 2" xfId="16798" xr:uid="{00000000-0005-0000-0000-000036100000}"/>
    <cellStyle name="Normal 2 5 7 2 3 5" xfId="7110" xr:uid="{00000000-0005-0000-0000-000033100000}"/>
    <cellStyle name="Normal 2 5 7 2 3 6" xfId="15190" xr:uid="{00000000-0005-0000-0000-000033100000}"/>
    <cellStyle name="Normal 2 5 7 2 4" xfId="2792" xr:uid="{00000000-0005-0000-0000-00005F0A0000}"/>
    <cellStyle name="Normal 2 5 7 2 4 2" xfId="9281" xr:uid="{00000000-0005-0000-0000-000037100000}"/>
    <cellStyle name="Normal 2 5 7 2 4 3" xfId="17359" xr:uid="{00000000-0005-0000-0000-000037100000}"/>
    <cellStyle name="Normal 2 5 7 2 5" xfId="4465" xr:uid="{00000000-0005-0000-0000-0000600A0000}"/>
    <cellStyle name="Normal 2 5 7 2 5 2" xfId="10852" xr:uid="{00000000-0005-0000-0000-000038100000}"/>
    <cellStyle name="Normal 2 5 7 2 5 3" xfId="18930" xr:uid="{00000000-0005-0000-0000-000038100000}"/>
    <cellStyle name="Normal 2 5 7 2 6" xfId="7666" xr:uid="{00000000-0005-0000-0000-000039100000}"/>
    <cellStyle name="Normal 2 5 7 2 6 2" xfId="15744" xr:uid="{00000000-0005-0000-0000-000039100000}"/>
    <cellStyle name="Normal 2 5 7 2 7" xfId="12736" xr:uid="{00000000-0005-0000-0000-00003A100000}"/>
    <cellStyle name="Normal 2 5 7 2 7 2" xfId="20800" xr:uid="{00000000-0005-0000-0000-00003A100000}"/>
    <cellStyle name="Normal 2 5 7 2 8" xfId="6056" xr:uid="{00000000-0005-0000-0000-00002E100000}"/>
    <cellStyle name="Normal 2 5 7 2 9" xfId="14136" xr:uid="{00000000-0005-0000-0000-00002E100000}"/>
    <cellStyle name="Normal 2 5 7 3" xfId="1431" xr:uid="{00000000-0005-0000-0000-0000610A0000}"/>
    <cellStyle name="Normal 2 5 7 3 2" xfId="3080" xr:uid="{00000000-0005-0000-0000-0000620A0000}"/>
    <cellStyle name="Normal 2 5 7 3 2 2" xfId="9539" xr:uid="{00000000-0005-0000-0000-00003C100000}"/>
    <cellStyle name="Normal 2 5 7 3 2 3" xfId="17617" xr:uid="{00000000-0005-0000-0000-00003C100000}"/>
    <cellStyle name="Normal 2 5 7 3 3" xfId="4743" xr:uid="{00000000-0005-0000-0000-0000630A0000}"/>
    <cellStyle name="Normal 2 5 7 3 3 2" xfId="11130" xr:uid="{00000000-0005-0000-0000-00003D100000}"/>
    <cellStyle name="Normal 2 5 7 3 3 3" xfId="19208" xr:uid="{00000000-0005-0000-0000-00003D100000}"/>
    <cellStyle name="Normal 2 5 7 3 4" xfId="7944" xr:uid="{00000000-0005-0000-0000-00003E100000}"/>
    <cellStyle name="Normal 2 5 7 3 4 2" xfId="16022" xr:uid="{00000000-0005-0000-0000-00003E100000}"/>
    <cellStyle name="Normal 2 5 7 3 5" xfId="6334" xr:uid="{00000000-0005-0000-0000-00003B100000}"/>
    <cellStyle name="Normal 2 5 7 3 6" xfId="14414" xr:uid="{00000000-0005-0000-0000-00003B100000}"/>
    <cellStyle name="Normal 2 5 7 4" xfId="1957" xr:uid="{00000000-0005-0000-0000-0000640A0000}"/>
    <cellStyle name="Normal 2 5 7 4 2" xfId="3607" xr:uid="{00000000-0005-0000-0000-0000650A0000}"/>
    <cellStyle name="Normal 2 5 7 4 2 2" xfId="10066" xr:uid="{00000000-0005-0000-0000-000040100000}"/>
    <cellStyle name="Normal 2 5 7 4 2 3" xfId="18144" xr:uid="{00000000-0005-0000-0000-000040100000}"/>
    <cellStyle name="Normal 2 5 7 4 3" xfId="5270" xr:uid="{00000000-0005-0000-0000-0000660A0000}"/>
    <cellStyle name="Normal 2 5 7 4 3 2" xfId="11657" xr:uid="{00000000-0005-0000-0000-000041100000}"/>
    <cellStyle name="Normal 2 5 7 4 3 3" xfId="19735" xr:uid="{00000000-0005-0000-0000-000041100000}"/>
    <cellStyle name="Normal 2 5 7 4 4" xfId="8471" xr:uid="{00000000-0005-0000-0000-000042100000}"/>
    <cellStyle name="Normal 2 5 7 4 4 2" xfId="16549" xr:uid="{00000000-0005-0000-0000-000042100000}"/>
    <cellStyle name="Normal 2 5 7 4 5" xfId="6861" xr:uid="{00000000-0005-0000-0000-00003F100000}"/>
    <cellStyle name="Normal 2 5 7 4 6" xfId="14941" xr:uid="{00000000-0005-0000-0000-00003F100000}"/>
    <cellStyle name="Normal 2 5 7 5" xfId="2536" xr:uid="{00000000-0005-0000-0000-0000670A0000}"/>
    <cellStyle name="Normal 2 5 7 5 2" xfId="9049" xr:uid="{00000000-0005-0000-0000-000043100000}"/>
    <cellStyle name="Normal 2 5 7 5 3" xfId="17127" xr:uid="{00000000-0005-0000-0000-000043100000}"/>
    <cellStyle name="Normal 2 5 7 6" xfId="4216" xr:uid="{00000000-0005-0000-0000-0000680A0000}"/>
    <cellStyle name="Normal 2 5 7 6 2" xfId="10603" xr:uid="{00000000-0005-0000-0000-000044100000}"/>
    <cellStyle name="Normal 2 5 7 6 3" xfId="18681" xr:uid="{00000000-0005-0000-0000-000044100000}"/>
    <cellStyle name="Normal 2 5 7 7" xfId="7417" xr:uid="{00000000-0005-0000-0000-000045100000}"/>
    <cellStyle name="Normal 2 5 7 7 2" xfId="15495" xr:uid="{00000000-0005-0000-0000-000045100000}"/>
    <cellStyle name="Normal 2 5 7 8" xfId="12241" xr:uid="{00000000-0005-0000-0000-000046100000}"/>
    <cellStyle name="Normal 2 5 7 8 2" xfId="20315" xr:uid="{00000000-0005-0000-0000-000046100000}"/>
    <cellStyle name="Normal 2 5 7 9" xfId="13633" xr:uid="{00000000-0005-0000-0000-000047100000}"/>
    <cellStyle name="Normal 2 5 7 9 2" xfId="21630" xr:uid="{00000000-0005-0000-0000-000047100000}"/>
    <cellStyle name="Normal 2 5 8" xfId="505" xr:uid="{00000000-0005-0000-0000-0000F9010000}"/>
    <cellStyle name="Normal 2 5 8 10" xfId="5808" xr:uid="{00000000-0005-0000-0000-000048100000}"/>
    <cellStyle name="Normal 2 5 8 11" xfId="13888" xr:uid="{00000000-0005-0000-0000-000048100000}"/>
    <cellStyle name="Normal 2 5 8 2" xfId="1028" xr:uid="{00000000-0005-0000-0000-00006A0A0000}"/>
    <cellStyle name="Normal 2 5 8 2 2" xfId="1680" xr:uid="{00000000-0005-0000-0000-00006B0A0000}"/>
    <cellStyle name="Normal 2 5 8 2 2 2" xfId="3330" xr:uid="{00000000-0005-0000-0000-00006C0A0000}"/>
    <cellStyle name="Normal 2 5 8 2 2 2 2" xfId="9789" xr:uid="{00000000-0005-0000-0000-00004B100000}"/>
    <cellStyle name="Normal 2 5 8 2 2 2 3" xfId="17867" xr:uid="{00000000-0005-0000-0000-00004B100000}"/>
    <cellStyle name="Normal 2 5 8 2 2 3" xfId="4993" xr:uid="{00000000-0005-0000-0000-00006D0A0000}"/>
    <cellStyle name="Normal 2 5 8 2 2 3 2" xfId="11380" xr:uid="{00000000-0005-0000-0000-00004C100000}"/>
    <cellStyle name="Normal 2 5 8 2 2 3 3" xfId="19458" xr:uid="{00000000-0005-0000-0000-00004C100000}"/>
    <cellStyle name="Normal 2 5 8 2 2 4" xfId="8194" xr:uid="{00000000-0005-0000-0000-00004D100000}"/>
    <cellStyle name="Normal 2 5 8 2 2 4 2" xfId="16272" xr:uid="{00000000-0005-0000-0000-00004D100000}"/>
    <cellStyle name="Normal 2 5 8 2 2 5" xfId="6584" xr:uid="{00000000-0005-0000-0000-00004A100000}"/>
    <cellStyle name="Normal 2 5 8 2 2 6" xfId="14664" xr:uid="{00000000-0005-0000-0000-00004A100000}"/>
    <cellStyle name="Normal 2 5 8 2 3" xfId="2207" xr:uid="{00000000-0005-0000-0000-00006E0A0000}"/>
    <cellStyle name="Normal 2 5 8 2 3 2" xfId="3857" xr:uid="{00000000-0005-0000-0000-00006F0A0000}"/>
    <cellStyle name="Normal 2 5 8 2 3 2 2" xfId="10316" xr:uid="{00000000-0005-0000-0000-00004F100000}"/>
    <cellStyle name="Normal 2 5 8 2 3 2 3" xfId="18394" xr:uid="{00000000-0005-0000-0000-00004F100000}"/>
    <cellStyle name="Normal 2 5 8 2 3 3" xfId="5520" xr:uid="{00000000-0005-0000-0000-0000700A0000}"/>
    <cellStyle name="Normal 2 5 8 2 3 3 2" xfId="11907" xr:uid="{00000000-0005-0000-0000-000050100000}"/>
    <cellStyle name="Normal 2 5 8 2 3 3 3" xfId="19985" xr:uid="{00000000-0005-0000-0000-000050100000}"/>
    <cellStyle name="Normal 2 5 8 2 3 4" xfId="8721" xr:uid="{00000000-0005-0000-0000-000051100000}"/>
    <cellStyle name="Normal 2 5 8 2 3 4 2" xfId="16799" xr:uid="{00000000-0005-0000-0000-000051100000}"/>
    <cellStyle name="Normal 2 5 8 2 3 5" xfId="7111" xr:uid="{00000000-0005-0000-0000-00004E100000}"/>
    <cellStyle name="Normal 2 5 8 2 3 6" xfId="15191" xr:uid="{00000000-0005-0000-0000-00004E100000}"/>
    <cellStyle name="Normal 2 5 8 2 4" xfId="2793" xr:uid="{00000000-0005-0000-0000-0000710A0000}"/>
    <cellStyle name="Normal 2 5 8 2 4 2" xfId="9282" xr:uid="{00000000-0005-0000-0000-000052100000}"/>
    <cellStyle name="Normal 2 5 8 2 4 3" xfId="17360" xr:uid="{00000000-0005-0000-0000-000052100000}"/>
    <cellStyle name="Normal 2 5 8 2 5" xfId="4466" xr:uid="{00000000-0005-0000-0000-0000720A0000}"/>
    <cellStyle name="Normal 2 5 8 2 5 2" xfId="10853" xr:uid="{00000000-0005-0000-0000-000053100000}"/>
    <cellStyle name="Normal 2 5 8 2 5 3" xfId="18931" xr:uid="{00000000-0005-0000-0000-000053100000}"/>
    <cellStyle name="Normal 2 5 8 2 6" xfId="7667" xr:uid="{00000000-0005-0000-0000-000054100000}"/>
    <cellStyle name="Normal 2 5 8 2 6 2" xfId="15745" xr:uid="{00000000-0005-0000-0000-000054100000}"/>
    <cellStyle name="Normal 2 5 8 2 7" xfId="12737" xr:uid="{00000000-0005-0000-0000-000055100000}"/>
    <cellStyle name="Normal 2 5 8 2 7 2" xfId="20801" xr:uid="{00000000-0005-0000-0000-000055100000}"/>
    <cellStyle name="Normal 2 5 8 2 8" xfId="6057" xr:uid="{00000000-0005-0000-0000-000049100000}"/>
    <cellStyle name="Normal 2 5 8 2 9" xfId="14137" xr:uid="{00000000-0005-0000-0000-000049100000}"/>
    <cellStyle name="Normal 2 5 8 3" xfId="1432" xr:uid="{00000000-0005-0000-0000-0000730A0000}"/>
    <cellStyle name="Normal 2 5 8 3 2" xfId="3081" xr:uid="{00000000-0005-0000-0000-0000740A0000}"/>
    <cellStyle name="Normal 2 5 8 3 2 2" xfId="9540" xr:uid="{00000000-0005-0000-0000-000057100000}"/>
    <cellStyle name="Normal 2 5 8 3 2 3" xfId="17618" xr:uid="{00000000-0005-0000-0000-000057100000}"/>
    <cellStyle name="Normal 2 5 8 3 3" xfId="4744" xr:uid="{00000000-0005-0000-0000-0000750A0000}"/>
    <cellStyle name="Normal 2 5 8 3 3 2" xfId="11131" xr:uid="{00000000-0005-0000-0000-000058100000}"/>
    <cellStyle name="Normal 2 5 8 3 3 3" xfId="19209" xr:uid="{00000000-0005-0000-0000-000058100000}"/>
    <cellStyle name="Normal 2 5 8 3 4" xfId="7945" xr:uid="{00000000-0005-0000-0000-000059100000}"/>
    <cellStyle name="Normal 2 5 8 3 4 2" xfId="16023" xr:uid="{00000000-0005-0000-0000-000059100000}"/>
    <cellStyle name="Normal 2 5 8 3 5" xfId="6335" xr:uid="{00000000-0005-0000-0000-000056100000}"/>
    <cellStyle name="Normal 2 5 8 3 6" xfId="14415" xr:uid="{00000000-0005-0000-0000-000056100000}"/>
    <cellStyle name="Normal 2 5 8 4" xfId="1958" xr:uid="{00000000-0005-0000-0000-0000760A0000}"/>
    <cellStyle name="Normal 2 5 8 4 2" xfId="3608" xr:uid="{00000000-0005-0000-0000-0000770A0000}"/>
    <cellStyle name="Normal 2 5 8 4 2 2" xfId="10067" xr:uid="{00000000-0005-0000-0000-00005B100000}"/>
    <cellStyle name="Normal 2 5 8 4 2 3" xfId="18145" xr:uid="{00000000-0005-0000-0000-00005B100000}"/>
    <cellStyle name="Normal 2 5 8 4 3" xfId="5271" xr:uid="{00000000-0005-0000-0000-0000780A0000}"/>
    <cellStyle name="Normal 2 5 8 4 3 2" xfId="11658" xr:uid="{00000000-0005-0000-0000-00005C100000}"/>
    <cellStyle name="Normal 2 5 8 4 3 3" xfId="19736" xr:uid="{00000000-0005-0000-0000-00005C100000}"/>
    <cellStyle name="Normal 2 5 8 4 4" xfId="8472" xr:uid="{00000000-0005-0000-0000-00005D100000}"/>
    <cellStyle name="Normal 2 5 8 4 4 2" xfId="16550" xr:uid="{00000000-0005-0000-0000-00005D100000}"/>
    <cellStyle name="Normal 2 5 8 4 5" xfId="6862" xr:uid="{00000000-0005-0000-0000-00005A100000}"/>
    <cellStyle name="Normal 2 5 8 4 6" xfId="14942" xr:uid="{00000000-0005-0000-0000-00005A100000}"/>
    <cellStyle name="Normal 2 5 8 5" xfId="2537" xr:uid="{00000000-0005-0000-0000-0000790A0000}"/>
    <cellStyle name="Normal 2 5 8 5 2" xfId="9050" xr:uid="{00000000-0005-0000-0000-00005E100000}"/>
    <cellStyle name="Normal 2 5 8 5 3" xfId="17128" xr:uid="{00000000-0005-0000-0000-00005E100000}"/>
    <cellStyle name="Normal 2 5 8 6" xfId="4217" xr:uid="{00000000-0005-0000-0000-00007A0A0000}"/>
    <cellStyle name="Normal 2 5 8 6 2" xfId="10604" xr:uid="{00000000-0005-0000-0000-00005F100000}"/>
    <cellStyle name="Normal 2 5 8 6 3" xfId="18682" xr:uid="{00000000-0005-0000-0000-00005F100000}"/>
    <cellStyle name="Normal 2 5 8 7" xfId="7418" xr:uid="{00000000-0005-0000-0000-000060100000}"/>
    <cellStyle name="Normal 2 5 8 7 2" xfId="15496" xr:uid="{00000000-0005-0000-0000-000060100000}"/>
    <cellStyle name="Normal 2 5 8 8" xfId="12242" xr:uid="{00000000-0005-0000-0000-000061100000}"/>
    <cellStyle name="Normal 2 5 8 8 2" xfId="20316" xr:uid="{00000000-0005-0000-0000-000061100000}"/>
    <cellStyle name="Normal 2 5 8 9" xfId="13634" xr:uid="{00000000-0005-0000-0000-000062100000}"/>
    <cellStyle name="Normal 2 5 8 9 2" xfId="21631" xr:uid="{00000000-0005-0000-0000-000062100000}"/>
    <cellStyle name="Normal 2 5 9" xfId="506" xr:uid="{00000000-0005-0000-0000-0000FA010000}"/>
    <cellStyle name="Normal 2 5 9 10" xfId="13975" xr:uid="{00000000-0005-0000-0000-000063100000}"/>
    <cellStyle name="Normal 2 5 9 2" xfId="1519" xr:uid="{00000000-0005-0000-0000-00007C0A0000}"/>
    <cellStyle name="Normal 2 5 9 2 2" xfId="3168" xr:uid="{00000000-0005-0000-0000-00007D0A0000}"/>
    <cellStyle name="Normal 2 5 9 2 2 2" xfId="9627" xr:uid="{00000000-0005-0000-0000-000065100000}"/>
    <cellStyle name="Normal 2 5 9 2 2 3" xfId="17705" xr:uid="{00000000-0005-0000-0000-000065100000}"/>
    <cellStyle name="Normal 2 5 9 2 3" xfId="4831" xr:uid="{00000000-0005-0000-0000-00007E0A0000}"/>
    <cellStyle name="Normal 2 5 9 2 3 2" xfId="11218" xr:uid="{00000000-0005-0000-0000-000066100000}"/>
    <cellStyle name="Normal 2 5 9 2 3 3" xfId="19296" xr:uid="{00000000-0005-0000-0000-000066100000}"/>
    <cellStyle name="Normal 2 5 9 2 4" xfId="8032" xr:uid="{00000000-0005-0000-0000-000067100000}"/>
    <cellStyle name="Normal 2 5 9 2 4 2" xfId="16110" xr:uid="{00000000-0005-0000-0000-000067100000}"/>
    <cellStyle name="Normal 2 5 9 2 5" xfId="13115" xr:uid="{00000000-0005-0000-0000-000068100000}"/>
    <cellStyle name="Normal 2 5 9 2 5 2" xfId="21153" xr:uid="{00000000-0005-0000-0000-000068100000}"/>
    <cellStyle name="Normal 2 5 9 2 6" xfId="6422" xr:uid="{00000000-0005-0000-0000-000064100000}"/>
    <cellStyle name="Normal 2 5 9 2 7" xfId="14502" xr:uid="{00000000-0005-0000-0000-000064100000}"/>
    <cellStyle name="Normal 2 5 9 3" xfId="2045" xr:uid="{00000000-0005-0000-0000-00007F0A0000}"/>
    <cellStyle name="Normal 2 5 9 3 2" xfId="3695" xr:uid="{00000000-0005-0000-0000-0000800A0000}"/>
    <cellStyle name="Normal 2 5 9 3 2 2" xfId="10154" xr:uid="{00000000-0005-0000-0000-00006A100000}"/>
    <cellStyle name="Normal 2 5 9 3 2 3" xfId="18232" xr:uid="{00000000-0005-0000-0000-00006A100000}"/>
    <cellStyle name="Normal 2 5 9 3 3" xfId="5358" xr:uid="{00000000-0005-0000-0000-0000810A0000}"/>
    <cellStyle name="Normal 2 5 9 3 3 2" xfId="11745" xr:uid="{00000000-0005-0000-0000-00006B100000}"/>
    <cellStyle name="Normal 2 5 9 3 3 3" xfId="19823" xr:uid="{00000000-0005-0000-0000-00006B100000}"/>
    <cellStyle name="Normal 2 5 9 3 4" xfId="8559" xr:uid="{00000000-0005-0000-0000-00006C100000}"/>
    <cellStyle name="Normal 2 5 9 3 4 2" xfId="16637" xr:uid="{00000000-0005-0000-0000-00006C100000}"/>
    <cellStyle name="Normal 2 5 9 3 5" xfId="6949" xr:uid="{00000000-0005-0000-0000-000069100000}"/>
    <cellStyle name="Normal 2 5 9 3 6" xfId="15029" xr:uid="{00000000-0005-0000-0000-000069100000}"/>
    <cellStyle name="Normal 2 5 9 4" xfId="2538" xr:uid="{00000000-0005-0000-0000-0000820A0000}"/>
    <cellStyle name="Normal 2 5 9 4 2" xfId="9051" xr:uid="{00000000-0005-0000-0000-00006D100000}"/>
    <cellStyle name="Normal 2 5 9 4 3" xfId="17129" xr:uid="{00000000-0005-0000-0000-00006D100000}"/>
    <cellStyle name="Normal 2 5 9 5" xfId="4304" xr:uid="{00000000-0005-0000-0000-0000830A0000}"/>
    <cellStyle name="Normal 2 5 9 5 2" xfId="10691" xr:uid="{00000000-0005-0000-0000-00006E100000}"/>
    <cellStyle name="Normal 2 5 9 5 3" xfId="18769" xr:uid="{00000000-0005-0000-0000-00006E100000}"/>
    <cellStyle name="Normal 2 5 9 6" xfId="7505" xr:uid="{00000000-0005-0000-0000-00006F100000}"/>
    <cellStyle name="Normal 2 5 9 6 2" xfId="15583" xr:uid="{00000000-0005-0000-0000-00006F100000}"/>
    <cellStyle name="Normal 2 5 9 7" xfId="12243" xr:uid="{00000000-0005-0000-0000-000070100000}"/>
    <cellStyle name="Normal 2 5 9 7 2" xfId="20317" xr:uid="{00000000-0005-0000-0000-000070100000}"/>
    <cellStyle name="Normal 2 5 9 8" xfId="13635" xr:uid="{00000000-0005-0000-0000-000071100000}"/>
    <cellStyle name="Normal 2 5 9 8 2" xfId="21632" xr:uid="{00000000-0005-0000-0000-000071100000}"/>
    <cellStyle name="Normal 2 5 9 9" xfId="5895" xr:uid="{00000000-0005-0000-0000-000063100000}"/>
    <cellStyle name="Normal 2 6" xfId="507" xr:uid="{00000000-0005-0000-0000-0000FB010000}"/>
    <cellStyle name="Normal 2 6 10" xfId="12244" xr:uid="{00000000-0005-0000-0000-000073100000}"/>
    <cellStyle name="Normal 2 6 10 2" xfId="20318" xr:uid="{00000000-0005-0000-0000-000073100000}"/>
    <cellStyle name="Normal 2 6 11" xfId="13636" xr:uid="{00000000-0005-0000-0000-000074100000}"/>
    <cellStyle name="Normal 2 6 11 2" xfId="21633" xr:uid="{00000000-0005-0000-0000-000074100000}"/>
    <cellStyle name="Normal 2 6 12" xfId="5809" xr:uid="{00000000-0005-0000-0000-000072100000}"/>
    <cellStyle name="Normal 2 6 13" xfId="13889" xr:uid="{00000000-0005-0000-0000-000072100000}"/>
    <cellStyle name="Normal 2 6 2" xfId="508" xr:uid="{00000000-0005-0000-0000-0000FC010000}"/>
    <cellStyle name="Normal 2 6 2 10" xfId="5966" xr:uid="{00000000-0005-0000-0000-000075100000}"/>
    <cellStyle name="Normal 2 6 2 11" xfId="14046" xr:uid="{00000000-0005-0000-0000-000075100000}"/>
    <cellStyle name="Normal 2 6 2 2" xfId="1167" xr:uid="{00000000-0005-0000-0000-0000860A0000}"/>
    <cellStyle name="Normal 2 6 2 2 2" xfId="1825" xr:uid="{00000000-0005-0000-0000-0000870A0000}"/>
    <cellStyle name="Normal 2 6 2 2 2 2" xfId="3475" xr:uid="{00000000-0005-0000-0000-0000880A0000}"/>
    <cellStyle name="Normal 2 6 2 2 2 2 2" xfId="13118" xr:uid="{00000000-0005-0000-0000-000079100000}"/>
    <cellStyle name="Normal 2 6 2 2 2 2 2 2" xfId="21156" xr:uid="{00000000-0005-0000-0000-000079100000}"/>
    <cellStyle name="Normal 2 6 2 2 2 2 3" xfId="9934" xr:uid="{00000000-0005-0000-0000-000078100000}"/>
    <cellStyle name="Normal 2 6 2 2 2 2 4" xfId="18012" xr:uid="{00000000-0005-0000-0000-000078100000}"/>
    <cellStyle name="Normal 2 6 2 2 2 3" xfId="5138" xr:uid="{00000000-0005-0000-0000-0000890A0000}"/>
    <cellStyle name="Normal 2 6 2 2 2 3 2" xfId="11525" xr:uid="{00000000-0005-0000-0000-00007A100000}"/>
    <cellStyle name="Normal 2 6 2 2 2 3 3" xfId="19603" xr:uid="{00000000-0005-0000-0000-00007A100000}"/>
    <cellStyle name="Normal 2 6 2 2 2 4" xfId="8339" xr:uid="{00000000-0005-0000-0000-00007B100000}"/>
    <cellStyle name="Normal 2 6 2 2 2 4 2" xfId="16417" xr:uid="{00000000-0005-0000-0000-00007B100000}"/>
    <cellStyle name="Normal 2 6 2 2 2 5" xfId="12524" xr:uid="{00000000-0005-0000-0000-00007C100000}"/>
    <cellStyle name="Normal 2 6 2 2 2 5 2" xfId="20593" xr:uid="{00000000-0005-0000-0000-00007C100000}"/>
    <cellStyle name="Normal 2 6 2 2 2 6" xfId="6729" xr:uid="{00000000-0005-0000-0000-000077100000}"/>
    <cellStyle name="Normal 2 6 2 2 2 7" xfId="14809" xr:uid="{00000000-0005-0000-0000-000077100000}"/>
    <cellStyle name="Normal 2 6 2 2 3" xfId="2352" xr:uid="{00000000-0005-0000-0000-00008A0A0000}"/>
    <cellStyle name="Normal 2 6 2 2 3 2" xfId="4002" xr:uid="{00000000-0005-0000-0000-00008B0A0000}"/>
    <cellStyle name="Normal 2 6 2 2 3 2 2" xfId="10461" xr:uid="{00000000-0005-0000-0000-00007E100000}"/>
    <cellStyle name="Normal 2 6 2 2 3 2 3" xfId="18539" xr:uid="{00000000-0005-0000-0000-00007E100000}"/>
    <cellStyle name="Normal 2 6 2 2 3 3" xfId="5665" xr:uid="{00000000-0005-0000-0000-00008C0A0000}"/>
    <cellStyle name="Normal 2 6 2 2 3 3 2" xfId="12052" xr:uid="{00000000-0005-0000-0000-00007F100000}"/>
    <cellStyle name="Normal 2 6 2 2 3 3 3" xfId="20130" xr:uid="{00000000-0005-0000-0000-00007F100000}"/>
    <cellStyle name="Normal 2 6 2 2 3 4" xfId="8866" xr:uid="{00000000-0005-0000-0000-000080100000}"/>
    <cellStyle name="Normal 2 6 2 2 3 4 2" xfId="16944" xr:uid="{00000000-0005-0000-0000-000080100000}"/>
    <cellStyle name="Normal 2 6 2 2 3 5" xfId="13119" xr:uid="{00000000-0005-0000-0000-000081100000}"/>
    <cellStyle name="Normal 2 6 2 2 3 5 2" xfId="21157" xr:uid="{00000000-0005-0000-0000-000081100000}"/>
    <cellStyle name="Normal 2 6 2 2 3 6" xfId="7256" xr:uid="{00000000-0005-0000-0000-00007D100000}"/>
    <cellStyle name="Normal 2 6 2 2 3 7" xfId="15336" xr:uid="{00000000-0005-0000-0000-00007D100000}"/>
    <cellStyle name="Normal 2 6 2 2 4" xfId="2918" xr:uid="{00000000-0005-0000-0000-00008D0A0000}"/>
    <cellStyle name="Normal 2 6 2 2 4 2" xfId="13117" xr:uid="{00000000-0005-0000-0000-000083100000}"/>
    <cellStyle name="Normal 2 6 2 2 4 2 2" xfId="21155" xr:uid="{00000000-0005-0000-0000-000083100000}"/>
    <cellStyle name="Normal 2 6 2 2 4 3" xfId="9407" xr:uid="{00000000-0005-0000-0000-000082100000}"/>
    <cellStyle name="Normal 2 6 2 2 4 4" xfId="17485" xr:uid="{00000000-0005-0000-0000-000082100000}"/>
    <cellStyle name="Normal 2 6 2 2 5" xfId="4611" xr:uid="{00000000-0005-0000-0000-00008E0A0000}"/>
    <cellStyle name="Normal 2 6 2 2 5 2" xfId="10998" xr:uid="{00000000-0005-0000-0000-000084100000}"/>
    <cellStyle name="Normal 2 6 2 2 5 3" xfId="19076" xr:uid="{00000000-0005-0000-0000-000084100000}"/>
    <cellStyle name="Normal 2 6 2 2 6" xfId="7812" xr:uid="{00000000-0005-0000-0000-000085100000}"/>
    <cellStyle name="Normal 2 6 2 2 6 2" xfId="15890" xr:uid="{00000000-0005-0000-0000-000085100000}"/>
    <cellStyle name="Normal 2 6 2 2 7" xfId="12399" xr:uid="{00000000-0005-0000-0000-000086100000}"/>
    <cellStyle name="Normal 2 6 2 2 7 2" xfId="20470" xr:uid="{00000000-0005-0000-0000-000086100000}"/>
    <cellStyle name="Normal 2 6 2 2 8" xfId="6202" xr:uid="{00000000-0005-0000-0000-000076100000}"/>
    <cellStyle name="Normal 2 6 2 2 9" xfId="14282" xr:uid="{00000000-0005-0000-0000-000076100000}"/>
    <cellStyle name="Normal 2 6 2 3" xfId="1590" xr:uid="{00000000-0005-0000-0000-00008F0A0000}"/>
    <cellStyle name="Normal 2 6 2 3 2" xfId="3239" xr:uid="{00000000-0005-0000-0000-0000900A0000}"/>
    <cellStyle name="Normal 2 6 2 3 2 2" xfId="13120" xr:uid="{00000000-0005-0000-0000-000089100000}"/>
    <cellStyle name="Normal 2 6 2 3 2 2 2" xfId="21158" xr:uid="{00000000-0005-0000-0000-000089100000}"/>
    <cellStyle name="Normal 2 6 2 3 2 3" xfId="9698" xr:uid="{00000000-0005-0000-0000-000088100000}"/>
    <cellStyle name="Normal 2 6 2 3 2 4" xfId="17776" xr:uid="{00000000-0005-0000-0000-000088100000}"/>
    <cellStyle name="Normal 2 6 2 3 3" xfId="4902" xr:uid="{00000000-0005-0000-0000-0000910A0000}"/>
    <cellStyle name="Normal 2 6 2 3 3 2" xfId="11289" xr:uid="{00000000-0005-0000-0000-00008A100000}"/>
    <cellStyle name="Normal 2 6 2 3 3 3" xfId="19367" xr:uid="{00000000-0005-0000-0000-00008A100000}"/>
    <cellStyle name="Normal 2 6 2 3 4" xfId="8103" xr:uid="{00000000-0005-0000-0000-00008B100000}"/>
    <cellStyle name="Normal 2 6 2 3 4 2" xfId="16181" xr:uid="{00000000-0005-0000-0000-00008B100000}"/>
    <cellStyle name="Normal 2 6 2 3 5" xfId="12523" xr:uid="{00000000-0005-0000-0000-00008C100000}"/>
    <cellStyle name="Normal 2 6 2 3 5 2" xfId="20592" xr:uid="{00000000-0005-0000-0000-00008C100000}"/>
    <cellStyle name="Normal 2 6 2 3 6" xfId="6493" xr:uid="{00000000-0005-0000-0000-000087100000}"/>
    <cellStyle name="Normal 2 6 2 3 7" xfId="14573" xr:uid="{00000000-0005-0000-0000-000087100000}"/>
    <cellStyle name="Normal 2 6 2 4" xfId="2116" xr:uid="{00000000-0005-0000-0000-0000920A0000}"/>
    <cellStyle name="Normal 2 6 2 4 2" xfId="3766" xr:uid="{00000000-0005-0000-0000-0000930A0000}"/>
    <cellStyle name="Normal 2 6 2 4 2 2" xfId="10225" xr:uid="{00000000-0005-0000-0000-00008E100000}"/>
    <cellStyle name="Normal 2 6 2 4 2 3" xfId="18303" xr:uid="{00000000-0005-0000-0000-00008E100000}"/>
    <cellStyle name="Normal 2 6 2 4 3" xfId="5429" xr:uid="{00000000-0005-0000-0000-0000940A0000}"/>
    <cellStyle name="Normal 2 6 2 4 3 2" xfId="11816" xr:uid="{00000000-0005-0000-0000-00008F100000}"/>
    <cellStyle name="Normal 2 6 2 4 3 3" xfId="19894" xr:uid="{00000000-0005-0000-0000-00008F100000}"/>
    <cellStyle name="Normal 2 6 2 4 4" xfId="8630" xr:uid="{00000000-0005-0000-0000-000090100000}"/>
    <cellStyle name="Normal 2 6 2 4 4 2" xfId="16708" xr:uid="{00000000-0005-0000-0000-000090100000}"/>
    <cellStyle name="Normal 2 6 2 4 5" xfId="13121" xr:uid="{00000000-0005-0000-0000-000091100000}"/>
    <cellStyle name="Normal 2 6 2 4 5 2" xfId="21159" xr:uid="{00000000-0005-0000-0000-000091100000}"/>
    <cellStyle name="Normal 2 6 2 4 6" xfId="7020" xr:uid="{00000000-0005-0000-0000-00008D100000}"/>
    <cellStyle name="Normal 2 6 2 4 7" xfId="15100" xr:uid="{00000000-0005-0000-0000-00008D100000}"/>
    <cellStyle name="Normal 2 6 2 5" xfId="2540" xr:uid="{00000000-0005-0000-0000-0000950A0000}"/>
    <cellStyle name="Normal 2 6 2 5 2" xfId="13116" xr:uid="{00000000-0005-0000-0000-000093100000}"/>
    <cellStyle name="Normal 2 6 2 5 2 2" xfId="21154" xr:uid="{00000000-0005-0000-0000-000093100000}"/>
    <cellStyle name="Normal 2 6 2 5 3" xfId="9053" xr:uid="{00000000-0005-0000-0000-000092100000}"/>
    <cellStyle name="Normal 2 6 2 5 4" xfId="17131" xr:uid="{00000000-0005-0000-0000-000092100000}"/>
    <cellStyle name="Normal 2 6 2 6" xfId="4375" xr:uid="{00000000-0005-0000-0000-0000960A0000}"/>
    <cellStyle name="Normal 2 6 2 6 2" xfId="10762" xr:uid="{00000000-0005-0000-0000-000094100000}"/>
    <cellStyle name="Normal 2 6 2 6 3" xfId="18840" xr:uid="{00000000-0005-0000-0000-000094100000}"/>
    <cellStyle name="Normal 2 6 2 7" xfId="7576" xr:uid="{00000000-0005-0000-0000-000095100000}"/>
    <cellStyle name="Normal 2 6 2 7 2" xfId="15654" xr:uid="{00000000-0005-0000-0000-000095100000}"/>
    <cellStyle name="Normal 2 6 2 8" xfId="12245" xr:uid="{00000000-0005-0000-0000-000096100000}"/>
    <cellStyle name="Normal 2 6 2 8 2" xfId="20319" xr:uid="{00000000-0005-0000-0000-000096100000}"/>
    <cellStyle name="Normal 2 6 2 9" xfId="13637" xr:uid="{00000000-0005-0000-0000-000097100000}"/>
    <cellStyle name="Normal 2 6 2 9 2" xfId="21634" xr:uid="{00000000-0005-0000-0000-000097100000}"/>
    <cellStyle name="Normal 2 6 3" xfId="509" xr:uid="{00000000-0005-0000-0000-0000FD010000}"/>
    <cellStyle name="Normal 2 6 3 10" xfId="14138" xr:uid="{00000000-0005-0000-0000-000098100000}"/>
    <cellStyle name="Normal 2 6 3 2" xfId="1681" xr:uid="{00000000-0005-0000-0000-0000980A0000}"/>
    <cellStyle name="Normal 2 6 3 2 2" xfId="3331" xr:uid="{00000000-0005-0000-0000-0000990A0000}"/>
    <cellStyle name="Normal 2 6 3 2 2 2" xfId="13123" xr:uid="{00000000-0005-0000-0000-00009B100000}"/>
    <cellStyle name="Normal 2 6 3 2 2 2 2" xfId="21161" xr:uid="{00000000-0005-0000-0000-00009B100000}"/>
    <cellStyle name="Normal 2 6 3 2 2 3" xfId="9790" xr:uid="{00000000-0005-0000-0000-00009A100000}"/>
    <cellStyle name="Normal 2 6 3 2 2 4" xfId="17868" xr:uid="{00000000-0005-0000-0000-00009A100000}"/>
    <cellStyle name="Normal 2 6 3 2 3" xfId="4994" xr:uid="{00000000-0005-0000-0000-00009A0A0000}"/>
    <cellStyle name="Normal 2 6 3 2 3 2" xfId="11381" xr:uid="{00000000-0005-0000-0000-00009C100000}"/>
    <cellStyle name="Normal 2 6 3 2 3 3" xfId="19459" xr:uid="{00000000-0005-0000-0000-00009C100000}"/>
    <cellStyle name="Normal 2 6 3 2 4" xfId="8195" xr:uid="{00000000-0005-0000-0000-00009D100000}"/>
    <cellStyle name="Normal 2 6 3 2 4 2" xfId="16273" xr:uid="{00000000-0005-0000-0000-00009D100000}"/>
    <cellStyle name="Normal 2 6 3 2 5" xfId="12525" xr:uid="{00000000-0005-0000-0000-00009E100000}"/>
    <cellStyle name="Normal 2 6 3 2 5 2" xfId="20594" xr:uid="{00000000-0005-0000-0000-00009E100000}"/>
    <cellStyle name="Normal 2 6 3 2 6" xfId="6585" xr:uid="{00000000-0005-0000-0000-000099100000}"/>
    <cellStyle name="Normal 2 6 3 2 7" xfId="14665" xr:uid="{00000000-0005-0000-0000-000099100000}"/>
    <cellStyle name="Normal 2 6 3 3" xfId="2208" xr:uid="{00000000-0005-0000-0000-00009B0A0000}"/>
    <cellStyle name="Normal 2 6 3 3 2" xfId="3858" xr:uid="{00000000-0005-0000-0000-00009C0A0000}"/>
    <cellStyle name="Normal 2 6 3 3 2 2" xfId="10317" xr:uid="{00000000-0005-0000-0000-0000A0100000}"/>
    <cellStyle name="Normal 2 6 3 3 2 3" xfId="18395" xr:uid="{00000000-0005-0000-0000-0000A0100000}"/>
    <cellStyle name="Normal 2 6 3 3 3" xfId="5521" xr:uid="{00000000-0005-0000-0000-00009D0A0000}"/>
    <cellStyle name="Normal 2 6 3 3 3 2" xfId="11908" xr:uid="{00000000-0005-0000-0000-0000A1100000}"/>
    <cellStyle name="Normal 2 6 3 3 3 3" xfId="19986" xr:uid="{00000000-0005-0000-0000-0000A1100000}"/>
    <cellStyle name="Normal 2 6 3 3 4" xfId="8722" xr:uid="{00000000-0005-0000-0000-0000A2100000}"/>
    <cellStyle name="Normal 2 6 3 3 4 2" xfId="16800" xr:uid="{00000000-0005-0000-0000-0000A2100000}"/>
    <cellStyle name="Normal 2 6 3 3 5" xfId="13124" xr:uid="{00000000-0005-0000-0000-0000A3100000}"/>
    <cellStyle name="Normal 2 6 3 3 5 2" xfId="21162" xr:uid="{00000000-0005-0000-0000-0000A3100000}"/>
    <cellStyle name="Normal 2 6 3 3 6" xfId="7112" xr:uid="{00000000-0005-0000-0000-00009F100000}"/>
    <cellStyle name="Normal 2 6 3 3 7" xfId="15192" xr:uid="{00000000-0005-0000-0000-00009F100000}"/>
    <cellStyle name="Normal 2 6 3 4" xfId="2541" xr:uid="{00000000-0005-0000-0000-00009E0A0000}"/>
    <cellStyle name="Normal 2 6 3 4 2" xfId="13122" xr:uid="{00000000-0005-0000-0000-0000A5100000}"/>
    <cellStyle name="Normal 2 6 3 4 2 2" xfId="21160" xr:uid="{00000000-0005-0000-0000-0000A5100000}"/>
    <cellStyle name="Normal 2 6 3 4 3" xfId="9054" xr:uid="{00000000-0005-0000-0000-0000A4100000}"/>
    <cellStyle name="Normal 2 6 3 4 4" xfId="17132" xr:uid="{00000000-0005-0000-0000-0000A4100000}"/>
    <cellStyle name="Normal 2 6 3 5" xfId="4467" xr:uid="{00000000-0005-0000-0000-00009F0A0000}"/>
    <cellStyle name="Normal 2 6 3 5 2" xfId="10854" xr:uid="{00000000-0005-0000-0000-0000A6100000}"/>
    <cellStyle name="Normal 2 6 3 5 3" xfId="18932" xr:uid="{00000000-0005-0000-0000-0000A6100000}"/>
    <cellStyle name="Normal 2 6 3 6" xfId="7668" xr:uid="{00000000-0005-0000-0000-0000A7100000}"/>
    <cellStyle name="Normal 2 6 3 6 2" xfId="15746" xr:uid="{00000000-0005-0000-0000-0000A7100000}"/>
    <cellStyle name="Normal 2 6 3 7" xfId="12246" xr:uid="{00000000-0005-0000-0000-0000A8100000}"/>
    <cellStyle name="Normal 2 6 3 7 2" xfId="20320" xr:uid="{00000000-0005-0000-0000-0000A8100000}"/>
    <cellStyle name="Normal 2 6 3 8" xfId="13638" xr:uid="{00000000-0005-0000-0000-0000A9100000}"/>
    <cellStyle name="Normal 2 6 3 8 2" xfId="21635" xr:uid="{00000000-0005-0000-0000-0000A9100000}"/>
    <cellStyle name="Normal 2 6 3 9" xfId="6058" xr:uid="{00000000-0005-0000-0000-000098100000}"/>
    <cellStyle name="Normal 2 6 4" xfId="1433" xr:uid="{00000000-0005-0000-0000-0000A00A0000}"/>
    <cellStyle name="Normal 2 6 4 2" xfId="3082" xr:uid="{00000000-0005-0000-0000-0000A10A0000}"/>
    <cellStyle name="Normal 2 6 4 2 2" xfId="13125" xr:uid="{00000000-0005-0000-0000-0000AC100000}"/>
    <cellStyle name="Normal 2 6 4 2 2 2" xfId="21163" xr:uid="{00000000-0005-0000-0000-0000AC100000}"/>
    <cellStyle name="Normal 2 6 4 2 3" xfId="9541" xr:uid="{00000000-0005-0000-0000-0000AB100000}"/>
    <cellStyle name="Normal 2 6 4 2 4" xfId="17619" xr:uid="{00000000-0005-0000-0000-0000AB100000}"/>
    <cellStyle name="Normal 2 6 4 3" xfId="4745" xr:uid="{00000000-0005-0000-0000-0000A20A0000}"/>
    <cellStyle name="Normal 2 6 4 3 2" xfId="11132" xr:uid="{00000000-0005-0000-0000-0000AD100000}"/>
    <cellStyle name="Normal 2 6 4 3 3" xfId="19210" xr:uid="{00000000-0005-0000-0000-0000AD100000}"/>
    <cellStyle name="Normal 2 6 4 4" xfId="7946" xr:uid="{00000000-0005-0000-0000-0000AE100000}"/>
    <cellStyle name="Normal 2 6 4 4 2" xfId="16024" xr:uid="{00000000-0005-0000-0000-0000AE100000}"/>
    <cellStyle name="Normal 2 6 4 5" xfId="12522" xr:uid="{00000000-0005-0000-0000-0000AF100000}"/>
    <cellStyle name="Normal 2 6 4 5 2" xfId="20591" xr:uid="{00000000-0005-0000-0000-0000AF100000}"/>
    <cellStyle name="Normal 2 6 4 6" xfId="6336" xr:uid="{00000000-0005-0000-0000-0000AA100000}"/>
    <cellStyle name="Normal 2 6 4 7" xfId="14416" xr:uid="{00000000-0005-0000-0000-0000AA100000}"/>
    <cellStyle name="Normal 2 6 5" xfId="1959" xr:uid="{00000000-0005-0000-0000-0000A30A0000}"/>
    <cellStyle name="Normal 2 6 5 2" xfId="3609" xr:uid="{00000000-0005-0000-0000-0000A40A0000}"/>
    <cellStyle name="Normal 2 6 5 2 2" xfId="10068" xr:uid="{00000000-0005-0000-0000-0000B1100000}"/>
    <cellStyle name="Normal 2 6 5 2 3" xfId="18146" xr:uid="{00000000-0005-0000-0000-0000B1100000}"/>
    <cellStyle name="Normal 2 6 5 3" xfId="5272" xr:uid="{00000000-0005-0000-0000-0000A50A0000}"/>
    <cellStyle name="Normal 2 6 5 3 2" xfId="11659" xr:uid="{00000000-0005-0000-0000-0000B2100000}"/>
    <cellStyle name="Normal 2 6 5 3 3" xfId="19737" xr:uid="{00000000-0005-0000-0000-0000B2100000}"/>
    <cellStyle name="Normal 2 6 5 4" xfId="8473" xr:uid="{00000000-0005-0000-0000-0000B3100000}"/>
    <cellStyle name="Normal 2 6 5 4 2" xfId="16551" xr:uid="{00000000-0005-0000-0000-0000B3100000}"/>
    <cellStyle name="Normal 2 6 5 5" xfId="13126" xr:uid="{00000000-0005-0000-0000-0000B4100000}"/>
    <cellStyle name="Normal 2 6 5 5 2" xfId="21164" xr:uid="{00000000-0005-0000-0000-0000B4100000}"/>
    <cellStyle name="Normal 2 6 5 6" xfId="6863" xr:uid="{00000000-0005-0000-0000-0000B0100000}"/>
    <cellStyle name="Normal 2 6 5 7" xfId="14943" xr:uid="{00000000-0005-0000-0000-0000B0100000}"/>
    <cellStyle name="Normal 2 6 6" xfId="2539" xr:uid="{00000000-0005-0000-0000-0000A60A0000}"/>
    <cellStyle name="Normal 2 6 6 2" xfId="12738" xr:uid="{00000000-0005-0000-0000-0000B6100000}"/>
    <cellStyle name="Normal 2 6 6 2 2" xfId="20802" xr:uid="{00000000-0005-0000-0000-0000B6100000}"/>
    <cellStyle name="Normal 2 6 6 3" xfId="9052" xr:uid="{00000000-0005-0000-0000-0000B5100000}"/>
    <cellStyle name="Normal 2 6 6 4" xfId="17130" xr:uid="{00000000-0005-0000-0000-0000B5100000}"/>
    <cellStyle name="Normal 2 6 7" xfId="922" xr:uid="{00000000-0005-0000-0000-0000A70A0000}"/>
    <cellStyle name="Normal 2 6 7 2" xfId="7419" xr:uid="{00000000-0005-0000-0000-0000B7100000}"/>
    <cellStyle name="Normal 2 6 7 3" xfId="15497" xr:uid="{00000000-0005-0000-0000-0000B7100000}"/>
    <cellStyle name="Normal 2 6 8" xfId="4218" xr:uid="{00000000-0005-0000-0000-0000A80A0000}"/>
    <cellStyle name="Normal 2 6 8 2" xfId="10605" xr:uid="{00000000-0005-0000-0000-0000B8100000}"/>
    <cellStyle name="Normal 2 6 8 3" xfId="18683" xr:uid="{00000000-0005-0000-0000-0000B8100000}"/>
    <cellStyle name="Normal 2 6 9" xfId="7323" xr:uid="{00000000-0005-0000-0000-0000B9100000}"/>
    <cellStyle name="Normal 2 6 9 2" xfId="15402" xr:uid="{00000000-0005-0000-0000-0000B9100000}"/>
    <cellStyle name="Normal 2 7" xfId="510" xr:uid="{00000000-0005-0000-0000-0000FE010000}"/>
    <cellStyle name="Normal 2 7 10" xfId="13639" xr:uid="{00000000-0005-0000-0000-0000BB100000}"/>
    <cellStyle name="Normal 2 7 10 2" xfId="21636" xr:uid="{00000000-0005-0000-0000-0000BB100000}"/>
    <cellStyle name="Normal 2 7 11" xfId="5810" xr:uid="{00000000-0005-0000-0000-0000BA100000}"/>
    <cellStyle name="Normal 2 7 12" xfId="13890" xr:uid="{00000000-0005-0000-0000-0000BA100000}"/>
    <cellStyle name="Normal 2 7 2" xfId="511" xr:uid="{00000000-0005-0000-0000-0000FF010000}"/>
    <cellStyle name="Normal 2 7 2 10" xfId="5974" xr:uid="{00000000-0005-0000-0000-0000BC100000}"/>
    <cellStyle name="Normal 2 7 2 11" xfId="14054" xr:uid="{00000000-0005-0000-0000-0000BC100000}"/>
    <cellStyle name="Normal 2 7 2 2" xfId="1168" xr:uid="{00000000-0005-0000-0000-0000AB0A0000}"/>
    <cellStyle name="Normal 2 7 2 2 2" xfId="1826" xr:uid="{00000000-0005-0000-0000-0000AC0A0000}"/>
    <cellStyle name="Normal 2 7 2 2 2 2" xfId="3476" xr:uid="{00000000-0005-0000-0000-0000AD0A0000}"/>
    <cellStyle name="Normal 2 7 2 2 2 2 2" xfId="13129" xr:uid="{00000000-0005-0000-0000-0000C0100000}"/>
    <cellStyle name="Normal 2 7 2 2 2 2 2 2" xfId="21167" xr:uid="{00000000-0005-0000-0000-0000C0100000}"/>
    <cellStyle name="Normal 2 7 2 2 2 2 3" xfId="9935" xr:uid="{00000000-0005-0000-0000-0000BF100000}"/>
    <cellStyle name="Normal 2 7 2 2 2 2 4" xfId="18013" xr:uid="{00000000-0005-0000-0000-0000BF100000}"/>
    <cellStyle name="Normal 2 7 2 2 2 3" xfId="5139" xr:uid="{00000000-0005-0000-0000-0000AE0A0000}"/>
    <cellStyle name="Normal 2 7 2 2 2 3 2" xfId="11526" xr:uid="{00000000-0005-0000-0000-0000C1100000}"/>
    <cellStyle name="Normal 2 7 2 2 2 3 3" xfId="19604" xr:uid="{00000000-0005-0000-0000-0000C1100000}"/>
    <cellStyle name="Normal 2 7 2 2 2 4" xfId="8340" xr:uid="{00000000-0005-0000-0000-0000C2100000}"/>
    <cellStyle name="Normal 2 7 2 2 2 4 2" xfId="16418" xr:uid="{00000000-0005-0000-0000-0000C2100000}"/>
    <cellStyle name="Normal 2 7 2 2 2 5" xfId="12528" xr:uid="{00000000-0005-0000-0000-0000C3100000}"/>
    <cellStyle name="Normal 2 7 2 2 2 5 2" xfId="20597" xr:uid="{00000000-0005-0000-0000-0000C3100000}"/>
    <cellStyle name="Normal 2 7 2 2 2 6" xfId="6730" xr:uid="{00000000-0005-0000-0000-0000BE100000}"/>
    <cellStyle name="Normal 2 7 2 2 2 7" xfId="14810" xr:uid="{00000000-0005-0000-0000-0000BE100000}"/>
    <cellStyle name="Normal 2 7 2 2 3" xfId="2353" xr:uid="{00000000-0005-0000-0000-0000AF0A0000}"/>
    <cellStyle name="Normal 2 7 2 2 3 2" xfId="4003" xr:uid="{00000000-0005-0000-0000-0000B00A0000}"/>
    <cellStyle name="Normal 2 7 2 2 3 2 2" xfId="10462" xr:uid="{00000000-0005-0000-0000-0000C5100000}"/>
    <cellStyle name="Normal 2 7 2 2 3 2 3" xfId="18540" xr:uid="{00000000-0005-0000-0000-0000C5100000}"/>
    <cellStyle name="Normal 2 7 2 2 3 3" xfId="5666" xr:uid="{00000000-0005-0000-0000-0000B10A0000}"/>
    <cellStyle name="Normal 2 7 2 2 3 3 2" xfId="12053" xr:uid="{00000000-0005-0000-0000-0000C6100000}"/>
    <cellStyle name="Normal 2 7 2 2 3 3 3" xfId="20131" xr:uid="{00000000-0005-0000-0000-0000C6100000}"/>
    <cellStyle name="Normal 2 7 2 2 3 4" xfId="8867" xr:uid="{00000000-0005-0000-0000-0000C7100000}"/>
    <cellStyle name="Normal 2 7 2 2 3 4 2" xfId="16945" xr:uid="{00000000-0005-0000-0000-0000C7100000}"/>
    <cellStyle name="Normal 2 7 2 2 3 5" xfId="13130" xr:uid="{00000000-0005-0000-0000-0000C8100000}"/>
    <cellStyle name="Normal 2 7 2 2 3 5 2" xfId="21168" xr:uid="{00000000-0005-0000-0000-0000C8100000}"/>
    <cellStyle name="Normal 2 7 2 2 3 6" xfId="7257" xr:uid="{00000000-0005-0000-0000-0000C4100000}"/>
    <cellStyle name="Normal 2 7 2 2 3 7" xfId="15337" xr:uid="{00000000-0005-0000-0000-0000C4100000}"/>
    <cellStyle name="Normal 2 7 2 2 4" xfId="2919" xr:uid="{00000000-0005-0000-0000-0000B20A0000}"/>
    <cellStyle name="Normal 2 7 2 2 4 2" xfId="13128" xr:uid="{00000000-0005-0000-0000-0000CA100000}"/>
    <cellStyle name="Normal 2 7 2 2 4 2 2" xfId="21166" xr:uid="{00000000-0005-0000-0000-0000CA100000}"/>
    <cellStyle name="Normal 2 7 2 2 4 3" xfId="9408" xr:uid="{00000000-0005-0000-0000-0000C9100000}"/>
    <cellStyle name="Normal 2 7 2 2 4 4" xfId="17486" xr:uid="{00000000-0005-0000-0000-0000C9100000}"/>
    <cellStyle name="Normal 2 7 2 2 5" xfId="4612" xr:uid="{00000000-0005-0000-0000-0000B30A0000}"/>
    <cellStyle name="Normal 2 7 2 2 5 2" xfId="10999" xr:uid="{00000000-0005-0000-0000-0000CB100000}"/>
    <cellStyle name="Normal 2 7 2 2 5 3" xfId="19077" xr:uid="{00000000-0005-0000-0000-0000CB100000}"/>
    <cellStyle name="Normal 2 7 2 2 6" xfId="7813" xr:uid="{00000000-0005-0000-0000-0000CC100000}"/>
    <cellStyle name="Normal 2 7 2 2 6 2" xfId="15891" xr:uid="{00000000-0005-0000-0000-0000CC100000}"/>
    <cellStyle name="Normal 2 7 2 2 7" xfId="12408" xr:uid="{00000000-0005-0000-0000-0000CD100000}"/>
    <cellStyle name="Normal 2 7 2 2 7 2" xfId="20479" xr:uid="{00000000-0005-0000-0000-0000CD100000}"/>
    <cellStyle name="Normal 2 7 2 2 8" xfId="6203" xr:uid="{00000000-0005-0000-0000-0000BD100000}"/>
    <cellStyle name="Normal 2 7 2 2 9" xfId="14283" xr:uid="{00000000-0005-0000-0000-0000BD100000}"/>
    <cellStyle name="Normal 2 7 2 3" xfId="1598" xr:uid="{00000000-0005-0000-0000-0000B40A0000}"/>
    <cellStyle name="Normal 2 7 2 3 2" xfId="3247" xr:uid="{00000000-0005-0000-0000-0000B50A0000}"/>
    <cellStyle name="Normal 2 7 2 3 2 2" xfId="13131" xr:uid="{00000000-0005-0000-0000-0000D0100000}"/>
    <cellStyle name="Normal 2 7 2 3 2 2 2" xfId="21169" xr:uid="{00000000-0005-0000-0000-0000D0100000}"/>
    <cellStyle name="Normal 2 7 2 3 2 3" xfId="9706" xr:uid="{00000000-0005-0000-0000-0000CF100000}"/>
    <cellStyle name="Normal 2 7 2 3 2 4" xfId="17784" xr:uid="{00000000-0005-0000-0000-0000CF100000}"/>
    <cellStyle name="Normal 2 7 2 3 3" xfId="4910" xr:uid="{00000000-0005-0000-0000-0000B60A0000}"/>
    <cellStyle name="Normal 2 7 2 3 3 2" xfId="11297" xr:uid="{00000000-0005-0000-0000-0000D1100000}"/>
    <cellStyle name="Normal 2 7 2 3 3 3" xfId="19375" xr:uid="{00000000-0005-0000-0000-0000D1100000}"/>
    <cellStyle name="Normal 2 7 2 3 4" xfId="8111" xr:uid="{00000000-0005-0000-0000-0000D2100000}"/>
    <cellStyle name="Normal 2 7 2 3 4 2" xfId="16189" xr:uid="{00000000-0005-0000-0000-0000D2100000}"/>
    <cellStyle name="Normal 2 7 2 3 5" xfId="12527" xr:uid="{00000000-0005-0000-0000-0000D3100000}"/>
    <cellStyle name="Normal 2 7 2 3 5 2" xfId="20596" xr:uid="{00000000-0005-0000-0000-0000D3100000}"/>
    <cellStyle name="Normal 2 7 2 3 6" xfId="6501" xr:uid="{00000000-0005-0000-0000-0000CE100000}"/>
    <cellStyle name="Normal 2 7 2 3 7" xfId="14581" xr:uid="{00000000-0005-0000-0000-0000CE100000}"/>
    <cellStyle name="Normal 2 7 2 4" xfId="2124" xr:uid="{00000000-0005-0000-0000-0000B70A0000}"/>
    <cellStyle name="Normal 2 7 2 4 2" xfId="3774" xr:uid="{00000000-0005-0000-0000-0000B80A0000}"/>
    <cellStyle name="Normal 2 7 2 4 2 2" xfId="10233" xr:uid="{00000000-0005-0000-0000-0000D5100000}"/>
    <cellStyle name="Normal 2 7 2 4 2 3" xfId="18311" xr:uid="{00000000-0005-0000-0000-0000D5100000}"/>
    <cellStyle name="Normal 2 7 2 4 3" xfId="5437" xr:uid="{00000000-0005-0000-0000-0000B90A0000}"/>
    <cellStyle name="Normal 2 7 2 4 3 2" xfId="11824" xr:uid="{00000000-0005-0000-0000-0000D6100000}"/>
    <cellStyle name="Normal 2 7 2 4 3 3" xfId="19902" xr:uid="{00000000-0005-0000-0000-0000D6100000}"/>
    <cellStyle name="Normal 2 7 2 4 4" xfId="8638" xr:uid="{00000000-0005-0000-0000-0000D7100000}"/>
    <cellStyle name="Normal 2 7 2 4 4 2" xfId="16716" xr:uid="{00000000-0005-0000-0000-0000D7100000}"/>
    <cellStyle name="Normal 2 7 2 4 5" xfId="13132" xr:uid="{00000000-0005-0000-0000-0000D8100000}"/>
    <cellStyle name="Normal 2 7 2 4 5 2" xfId="21170" xr:uid="{00000000-0005-0000-0000-0000D8100000}"/>
    <cellStyle name="Normal 2 7 2 4 6" xfId="7028" xr:uid="{00000000-0005-0000-0000-0000D4100000}"/>
    <cellStyle name="Normal 2 7 2 4 7" xfId="15108" xr:uid="{00000000-0005-0000-0000-0000D4100000}"/>
    <cellStyle name="Normal 2 7 2 5" xfId="2543" xr:uid="{00000000-0005-0000-0000-0000BA0A0000}"/>
    <cellStyle name="Normal 2 7 2 5 2" xfId="13127" xr:uid="{00000000-0005-0000-0000-0000DA100000}"/>
    <cellStyle name="Normal 2 7 2 5 2 2" xfId="21165" xr:uid="{00000000-0005-0000-0000-0000DA100000}"/>
    <cellStyle name="Normal 2 7 2 5 3" xfId="9056" xr:uid="{00000000-0005-0000-0000-0000D9100000}"/>
    <cellStyle name="Normal 2 7 2 5 4" xfId="17134" xr:uid="{00000000-0005-0000-0000-0000D9100000}"/>
    <cellStyle name="Normal 2 7 2 6" xfId="4383" xr:uid="{00000000-0005-0000-0000-0000BB0A0000}"/>
    <cellStyle name="Normal 2 7 2 6 2" xfId="10770" xr:uid="{00000000-0005-0000-0000-0000DB100000}"/>
    <cellStyle name="Normal 2 7 2 6 3" xfId="18848" xr:uid="{00000000-0005-0000-0000-0000DB100000}"/>
    <cellStyle name="Normal 2 7 2 7" xfId="7584" xr:uid="{00000000-0005-0000-0000-0000DC100000}"/>
    <cellStyle name="Normal 2 7 2 7 2" xfId="15662" xr:uid="{00000000-0005-0000-0000-0000DC100000}"/>
    <cellStyle name="Normal 2 7 2 8" xfId="12248" xr:uid="{00000000-0005-0000-0000-0000DD100000}"/>
    <cellStyle name="Normal 2 7 2 8 2" xfId="20322" xr:uid="{00000000-0005-0000-0000-0000DD100000}"/>
    <cellStyle name="Normal 2 7 2 9" xfId="13640" xr:uid="{00000000-0005-0000-0000-0000DE100000}"/>
    <cellStyle name="Normal 2 7 2 9 2" xfId="21637" xr:uid="{00000000-0005-0000-0000-0000DE100000}"/>
    <cellStyle name="Normal 2 7 3" xfId="512" xr:uid="{00000000-0005-0000-0000-000000020000}"/>
    <cellStyle name="Normal 2 7 3 10" xfId="14139" xr:uid="{00000000-0005-0000-0000-0000DF100000}"/>
    <cellStyle name="Normal 2 7 3 2" xfId="1682" xr:uid="{00000000-0005-0000-0000-0000BD0A0000}"/>
    <cellStyle name="Normal 2 7 3 2 2" xfId="3332" xr:uid="{00000000-0005-0000-0000-0000BE0A0000}"/>
    <cellStyle name="Normal 2 7 3 2 2 2" xfId="13134" xr:uid="{00000000-0005-0000-0000-0000E2100000}"/>
    <cellStyle name="Normal 2 7 3 2 2 2 2" xfId="21172" xr:uid="{00000000-0005-0000-0000-0000E2100000}"/>
    <cellStyle name="Normal 2 7 3 2 2 3" xfId="9791" xr:uid="{00000000-0005-0000-0000-0000E1100000}"/>
    <cellStyle name="Normal 2 7 3 2 2 4" xfId="17869" xr:uid="{00000000-0005-0000-0000-0000E1100000}"/>
    <cellStyle name="Normal 2 7 3 2 3" xfId="4995" xr:uid="{00000000-0005-0000-0000-0000BF0A0000}"/>
    <cellStyle name="Normal 2 7 3 2 3 2" xfId="11382" xr:uid="{00000000-0005-0000-0000-0000E3100000}"/>
    <cellStyle name="Normal 2 7 3 2 3 3" xfId="19460" xr:uid="{00000000-0005-0000-0000-0000E3100000}"/>
    <cellStyle name="Normal 2 7 3 2 4" xfId="8196" xr:uid="{00000000-0005-0000-0000-0000E4100000}"/>
    <cellStyle name="Normal 2 7 3 2 4 2" xfId="16274" xr:uid="{00000000-0005-0000-0000-0000E4100000}"/>
    <cellStyle name="Normal 2 7 3 2 5" xfId="12529" xr:uid="{00000000-0005-0000-0000-0000E5100000}"/>
    <cellStyle name="Normal 2 7 3 2 5 2" xfId="20598" xr:uid="{00000000-0005-0000-0000-0000E5100000}"/>
    <cellStyle name="Normal 2 7 3 2 6" xfId="6586" xr:uid="{00000000-0005-0000-0000-0000E0100000}"/>
    <cellStyle name="Normal 2 7 3 2 7" xfId="14666" xr:uid="{00000000-0005-0000-0000-0000E0100000}"/>
    <cellStyle name="Normal 2 7 3 3" xfId="2209" xr:uid="{00000000-0005-0000-0000-0000C00A0000}"/>
    <cellStyle name="Normal 2 7 3 3 2" xfId="3859" xr:uid="{00000000-0005-0000-0000-0000C10A0000}"/>
    <cellStyle name="Normal 2 7 3 3 2 2" xfId="10318" xr:uid="{00000000-0005-0000-0000-0000E7100000}"/>
    <cellStyle name="Normal 2 7 3 3 2 3" xfId="18396" xr:uid="{00000000-0005-0000-0000-0000E7100000}"/>
    <cellStyle name="Normal 2 7 3 3 3" xfId="5522" xr:uid="{00000000-0005-0000-0000-0000C20A0000}"/>
    <cellStyle name="Normal 2 7 3 3 3 2" xfId="11909" xr:uid="{00000000-0005-0000-0000-0000E8100000}"/>
    <cellStyle name="Normal 2 7 3 3 3 3" xfId="19987" xr:uid="{00000000-0005-0000-0000-0000E8100000}"/>
    <cellStyle name="Normal 2 7 3 3 4" xfId="8723" xr:uid="{00000000-0005-0000-0000-0000E9100000}"/>
    <cellStyle name="Normal 2 7 3 3 4 2" xfId="16801" xr:uid="{00000000-0005-0000-0000-0000E9100000}"/>
    <cellStyle name="Normal 2 7 3 3 5" xfId="13135" xr:uid="{00000000-0005-0000-0000-0000EA100000}"/>
    <cellStyle name="Normal 2 7 3 3 5 2" xfId="21173" xr:uid="{00000000-0005-0000-0000-0000EA100000}"/>
    <cellStyle name="Normal 2 7 3 3 6" xfId="7113" xr:uid="{00000000-0005-0000-0000-0000E6100000}"/>
    <cellStyle name="Normal 2 7 3 3 7" xfId="15193" xr:uid="{00000000-0005-0000-0000-0000E6100000}"/>
    <cellStyle name="Normal 2 7 3 4" xfId="2544" xr:uid="{00000000-0005-0000-0000-0000C30A0000}"/>
    <cellStyle name="Normal 2 7 3 4 2" xfId="13133" xr:uid="{00000000-0005-0000-0000-0000EC100000}"/>
    <cellStyle name="Normal 2 7 3 4 2 2" xfId="21171" xr:uid="{00000000-0005-0000-0000-0000EC100000}"/>
    <cellStyle name="Normal 2 7 3 4 3" xfId="9057" xr:uid="{00000000-0005-0000-0000-0000EB100000}"/>
    <cellStyle name="Normal 2 7 3 4 4" xfId="17135" xr:uid="{00000000-0005-0000-0000-0000EB100000}"/>
    <cellStyle name="Normal 2 7 3 5" xfId="4468" xr:uid="{00000000-0005-0000-0000-0000C40A0000}"/>
    <cellStyle name="Normal 2 7 3 5 2" xfId="10855" xr:uid="{00000000-0005-0000-0000-0000ED100000}"/>
    <cellStyle name="Normal 2 7 3 5 3" xfId="18933" xr:uid="{00000000-0005-0000-0000-0000ED100000}"/>
    <cellStyle name="Normal 2 7 3 6" xfId="7669" xr:uid="{00000000-0005-0000-0000-0000EE100000}"/>
    <cellStyle name="Normal 2 7 3 6 2" xfId="15747" xr:uid="{00000000-0005-0000-0000-0000EE100000}"/>
    <cellStyle name="Normal 2 7 3 7" xfId="12249" xr:uid="{00000000-0005-0000-0000-0000EF100000}"/>
    <cellStyle name="Normal 2 7 3 7 2" xfId="20323" xr:uid="{00000000-0005-0000-0000-0000EF100000}"/>
    <cellStyle name="Normal 2 7 3 8" xfId="13641" xr:uid="{00000000-0005-0000-0000-0000F0100000}"/>
    <cellStyle name="Normal 2 7 3 8 2" xfId="21638" xr:uid="{00000000-0005-0000-0000-0000F0100000}"/>
    <cellStyle name="Normal 2 7 3 9" xfId="6059" xr:uid="{00000000-0005-0000-0000-0000DF100000}"/>
    <cellStyle name="Normal 2 7 4" xfId="1434" xr:uid="{00000000-0005-0000-0000-0000C50A0000}"/>
    <cellStyle name="Normal 2 7 4 2" xfId="3083" xr:uid="{00000000-0005-0000-0000-0000C60A0000}"/>
    <cellStyle name="Normal 2 7 4 2 2" xfId="13136" xr:uid="{00000000-0005-0000-0000-0000F3100000}"/>
    <cellStyle name="Normal 2 7 4 2 2 2" xfId="21174" xr:uid="{00000000-0005-0000-0000-0000F3100000}"/>
    <cellStyle name="Normal 2 7 4 2 3" xfId="9542" xr:uid="{00000000-0005-0000-0000-0000F2100000}"/>
    <cellStyle name="Normal 2 7 4 2 4" xfId="17620" xr:uid="{00000000-0005-0000-0000-0000F2100000}"/>
    <cellStyle name="Normal 2 7 4 3" xfId="4746" xr:uid="{00000000-0005-0000-0000-0000C70A0000}"/>
    <cellStyle name="Normal 2 7 4 3 2" xfId="11133" xr:uid="{00000000-0005-0000-0000-0000F4100000}"/>
    <cellStyle name="Normal 2 7 4 3 3" xfId="19211" xr:uid="{00000000-0005-0000-0000-0000F4100000}"/>
    <cellStyle name="Normal 2 7 4 4" xfId="7947" xr:uid="{00000000-0005-0000-0000-0000F5100000}"/>
    <cellStyle name="Normal 2 7 4 4 2" xfId="16025" xr:uid="{00000000-0005-0000-0000-0000F5100000}"/>
    <cellStyle name="Normal 2 7 4 5" xfId="12526" xr:uid="{00000000-0005-0000-0000-0000F6100000}"/>
    <cellStyle name="Normal 2 7 4 5 2" xfId="20595" xr:uid="{00000000-0005-0000-0000-0000F6100000}"/>
    <cellStyle name="Normal 2 7 4 6" xfId="6337" xr:uid="{00000000-0005-0000-0000-0000F1100000}"/>
    <cellStyle name="Normal 2 7 4 7" xfId="14417" xr:uid="{00000000-0005-0000-0000-0000F1100000}"/>
    <cellStyle name="Normal 2 7 5" xfId="1960" xr:uid="{00000000-0005-0000-0000-0000C80A0000}"/>
    <cellStyle name="Normal 2 7 5 2" xfId="3610" xr:uid="{00000000-0005-0000-0000-0000C90A0000}"/>
    <cellStyle name="Normal 2 7 5 2 2" xfId="10069" xr:uid="{00000000-0005-0000-0000-0000F8100000}"/>
    <cellStyle name="Normal 2 7 5 2 3" xfId="18147" xr:uid="{00000000-0005-0000-0000-0000F8100000}"/>
    <cellStyle name="Normal 2 7 5 3" xfId="5273" xr:uid="{00000000-0005-0000-0000-0000CA0A0000}"/>
    <cellStyle name="Normal 2 7 5 3 2" xfId="11660" xr:uid="{00000000-0005-0000-0000-0000F9100000}"/>
    <cellStyle name="Normal 2 7 5 3 3" xfId="19738" xr:uid="{00000000-0005-0000-0000-0000F9100000}"/>
    <cellStyle name="Normal 2 7 5 4" xfId="8474" xr:uid="{00000000-0005-0000-0000-0000FA100000}"/>
    <cellStyle name="Normal 2 7 5 4 2" xfId="16552" xr:uid="{00000000-0005-0000-0000-0000FA100000}"/>
    <cellStyle name="Normal 2 7 5 5" xfId="13137" xr:uid="{00000000-0005-0000-0000-0000FB100000}"/>
    <cellStyle name="Normal 2 7 5 5 2" xfId="21175" xr:uid="{00000000-0005-0000-0000-0000FB100000}"/>
    <cellStyle name="Normal 2 7 5 6" xfId="6864" xr:uid="{00000000-0005-0000-0000-0000F7100000}"/>
    <cellStyle name="Normal 2 7 5 7" xfId="14944" xr:uid="{00000000-0005-0000-0000-0000F7100000}"/>
    <cellStyle name="Normal 2 7 6" xfId="2542" xr:uid="{00000000-0005-0000-0000-0000CB0A0000}"/>
    <cellStyle name="Normal 2 7 6 2" xfId="12739" xr:uid="{00000000-0005-0000-0000-0000FD100000}"/>
    <cellStyle name="Normal 2 7 6 2 2" xfId="20803" xr:uid="{00000000-0005-0000-0000-0000FD100000}"/>
    <cellStyle name="Normal 2 7 6 3" xfId="9055" xr:uid="{00000000-0005-0000-0000-0000FC100000}"/>
    <cellStyle name="Normal 2 7 6 4" xfId="17133" xr:uid="{00000000-0005-0000-0000-0000FC100000}"/>
    <cellStyle name="Normal 2 7 7" xfId="4219" xr:uid="{00000000-0005-0000-0000-0000CC0A0000}"/>
    <cellStyle name="Normal 2 7 7 2" xfId="10606" xr:uid="{00000000-0005-0000-0000-0000FE100000}"/>
    <cellStyle name="Normal 2 7 7 3" xfId="18684" xr:uid="{00000000-0005-0000-0000-0000FE100000}"/>
    <cellStyle name="Normal 2 7 8" xfId="7420" xr:uid="{00000000-0005-0000-0000-0000FF100000}"/>
    <cellStyle name="Normal 2 7 8 2" xfId="15498" xr:uid="{00000000-0005-0000-0000-0000FF100000}"/>
    <cellStyle name="Normal 2 7 9" xfId="12247" xr:uid="{00000000-0005-0000-0000-000000110000}"/>
    <cellStyle name="Normal 2 7 9 2" xfId="20321" xr:uid="{00000000-0005-0000-0000-000000110000}"/>
    <cellStyle name="Normal 2 8" xfId="513" xr:uid="{00000000-0005-0000-0000-000001020000}"/>
    <cellStyle name="Normal 2 8 10" xfId="13642" xr:uid="{00000000-0005-0000-0000-000002110000}"/>
    <cellStyle name="Normal 2 8 10 2" xfId="21639" xr:uid="{00000000-0005-0000-0000-000002110000}"/>
    <cellStyle name="Normal 2 8 11" xfId="5811" xr:uid="{00000000-0005-0000-0000-000001110000}"/>
    <cellStyle name="Normal 2 8 12" xfId="13891" xr:uid="{00000000-0005-0000-0000-000001110000}"/>
    <cellStyle name="Normal 2 8 2" xfId="514" xr:uid="{00000000-0005-0000-0000-000002020000}"/>
    <cellStyle name="Normal 2 8 2 10" xfId="5955" xr:uid="{00000000-0005-0000-0000-000003110000}"/>
    <cellStyle name="Normal 2 8 2 11" xfId="14035" xr:uid="{00000000-0005-0000-0000-000003110000}"/>
    <cellStyle name="Normal 2 8 2 2" xfId="1169" xr:uid="{00000000-0005-0000-0000-0000CF0A0000}"/>
    <cellStyle name="Normal 2 8 2 2 2" xfId="1827" xr:uid="{00000000-0005-0000-0000-0000D00A0000}"/>
    <cellStyle name="Normal 2 8 2 2 2 2" xfId="3477" xr:uid="{00000000-0005-0000-0000-0000D10A0000}"/>
    <cellStyle name="Normal 2 8 2 2 2 2 2" xfId="9936" xr:uid="{00000000-0005-0000-0000-000006110000}"/>
    <cellStyle name="Normal 2 8 2 2 2 2 3" xfId="18014" xr:uid="{00000000-0005-0000-0000-000006110000}"/>
    <cellStyle name="Normal 2 8 2 2 2 3" xfId="5140" xr:uid="{00000000-0005-0000-0000-0000D20A0000}"/>
    <cellStyle name="Normal 2 8 2 2 2 3 2" xfId="11527" xr:uid="{00000000-0005-0000-0000-000007110000}"/>
    <cellStyle name="Normal 2 8 2 2 2 3 3" xfId="19605" xr:uid="{00000000-0005-0000-0000-000007110000}"/>
    <cellStyle name="Normal 2 8 2 2 2 4" xfId="8341" xr:uid="{00000000-0005-0000-0000-000008110000}"/>
    <cellStyle name="Normal 2 8 2 2 2 4 2" xfId="16419" xr:uid="{00000000-0005-0000-0000-000008110000}"/>
    <cellStyle name="Normal 2 8 2 2 2 5" xfId="13139" xr:uid="{00000000-0005-0000-0000-000009110000}"/>
    <cellStyle name="Normal 2 8 2 2 2 5 2" xfId="21177" xr:uid="{00000000-0005-0000-0000-000009110000}"/>
    <cellStyle name="Normal 2 8 2 2 2 6" xfId="6731" xr:uid="{00000000-0005-0000-0000-000005110000}"/>
    <cellStyle name="Normal 2 8 2 2 2 7" xfId="14811" xr:uid="{00000000-0005-0000-0000-000005110000}"/>
    <cellStyle name="Normal 2 8 2 2 3" xfId="2354" xr:uid="{00000000-0005-0000-0000-0000D30A0000}"/>
    <cellStyle name="Normal 2 8 2 2 3 2" xfId="4004" xr:uid="{00000000-0005-0000-0000-0000D40A0000}"/>
    <cellStyle name="Normal 2 8 2 2 3 2 2" xfId="10463" xr:uid="{00000000-0005-0000-0000-00000B110000}"/>
    <cellStyle name="Normal 2 8 2 2 3 2 3" xfId="18541" xr:uid="{00000000-0005-0000-0000-00000B110000}"/>
    <cellStyle name="Normal 2 8 2 2 3 3" xfId="5667" xr:uid="{00000000-0005-0000-0000-0000D50A0000}"/>
    <cellStyle name="Normal 2 8 2 2 3 3 2" xfId="12054" xr:uid="{00000000-0005-0000-0000-00000C110000}"/>
    <cellStyle name="Normal 2 8 2 2 3 3 3" xfId="20132" xr:uid="{00000000-0005-0000-0000-00000C110000}"/>
    <cellStyle name="Normal 2 8 2 2 3 4" xfId="8868" xr:uid="{00000000-0005-0000-0000-00000D110000}"/>
    <cellStyle name="Normal 2 8 2 2 3 4 2" xfId="16946" xr:uid="{00000000-0005-0000-0000-00000D110000}"/>
    <cellStyle name="Normal 2 8 2 2 3 5" xfId="7258" xr:uid="{00000000-0005-0000-0000-00000A110000}"/>
    <cellStyle name="Normal 2 8 2 2 3 6" xfId="15338" xr:uid="{00000000-0005-0000-0000-00000A110000}"/>
    <cellStyle name="Normal 2 8 2 2 4" xfId="2920" xr:uid="{00000000-0005-0000-0000-0000D60A0000}"/>
    <cellStyle name="Normal 2 8 2 2 4 2" xfId="9409" xr:uid="{00000000-0005-0000-0000-00000E110000}"/>
    <cellStyle name="Normal 2 8 2 2 4 3" xfId="17487" xr:uid="{00000000-0005-0000-0000-00000E110000}"/>
    <cellStyle name="Normal 2 8 2 2 5" xfId="4613" xr:uid="{00000000-0005-0000-0000-0000D70A0000}"/>
    <cellStyle name="Normal 2 8 2 2 5 2" xfId="11000" xr:uid="{00000000-0005-0000-0000-00000F110000}"/>
    <cellStyle name="Normal 2 8 2 2 5 3" xfId="19078" xr:uid="{00000000-0005-0000-0000-00000F110000}"/>
    <cellStyle name="Normal 2 8 2 2 6" xfId="7814" xr:uid="{00000000-0005-0000-0000-000010110000}"/>
    <cellStyle name="Normal 2 8 2 2 6 2" xfId="15892" xr:uid="{00000000-0005-0000-0000-000010110000}"/>
    <cellStyle name="Normal 2 8 2 2 7" xfId="12531" xr:uid="{00000000-0005-0000-0000-000011110000}"/>
    <cellStyle name="Normal 2 8 2 2 7 2" xfId="20600" xr:uid="{00000000-0005-0000-0000-000011110000}"/>
    <cellStyle name="Normal 2 8 2 2 8" xfId="6204" xr:uid="{00000000-0005-0000-0000-000004110000}"/>
    <cellStyle name="Normal 2 8 2 2 9" xfId="14284" xr:uid="{00000000-0005-0000-0000-000004110000}"/>
    <cellStyle name="Normal 2 8 2 3" xfId="1579" xr:uid="{00000000-0005-0000-0000-0000D80A0000}"/>
    <cellStyle name="Normal 2 8 2 3 2" xfId="3228" xr:uid="{00000000-0005-0000-0000-0000D90A0000}"/>
    <cellStyle name="Normal 2 8 2 3 2 2" xfId="9687" xr:uid="{00000000-0005-0000-0000-000013110000}"/>
    <cellStyle name="Normal 2 8 2 3 2 3" xfId="17765" xr:uid="{00000000-0005-0000-0000-000013110000}"/>
    <cellStyle name="Normal 2 8 2 3 3" xfId="4891" xr:uid="{00000000-0005-0000-0000-0000DA0A0000}"/>
    <cellStyle name="Normal 2 8 2 3 3 2" xfId="11278" xr:uid="{00000000-0005-0000-0000-000014110000}"/>
    <cellStyle name="Normal 2 8 2 3 3 3" xfId="19356" xr:uid="{00000000-0005-0000-0000-000014110000}"/>
    <cellStyle name="Normal 2 8 2 3 4" xfId="8092" xr:uid="{00000000-0005-0000-0000-000015110000}"/>
    <cellStyle name="Normal 2 8 2 3 4 2" xfId="16170" xr:uid="{00000000-0005-0000-0000-000015110000}"/>
    <cellStyle name="Normal 2 8 2 3 5" xfId="13140" xr:uid="{00000000-0005-0000-0000-000016110000}"/>
    <cellStyle name="Normal 2 8 2 3 5 2" xfId="21178" xr:uid="{00000000-0005-0000-0000-000016110000}"/>
    <cellStyle name="Normal 2 8 2 3 6" xfId="6482" xr:uid="{00000000-0005-0000-0000-000012110000}"/>
    <cellStyle name="Normal 2 8 2 3 7" xfId="14562" xr:uid="{00000000-0005-0000-0000-000012110000}"/>
    <cellStyle name="Normal 2 8 2 4" xfId="2105" xr:uid="{00000000-0005-0000-0000-0000DB0A0000}"/>
    <cellStyle name="Normal 2 8 2 4 2" xfId="3755" xr:uid="{00000000-0005-0000-0000-0000DC0A0000}"/>
    <cellStyle name="Normal 2 8 2 4 2 2" xfId="10214" xr:uid="{00000000-0005-0000-0000-000018110000}"/>
    <cellStyle name="Normal 2 8 2 4 2 3" xfId="18292" xr:uid="{00000000-0005-0000-0000-000018110000}"/>
    <cellStyle name="Normal 2 8 2 4 3" xfId="5418" xr:uid="{00000000-0005-0000-0000-0000DD0A0000}"/>
    <cellStyle name="Normal 2 8 2 4 3 2" xfId="11805" xr:uid="{00000000-0005-0000-0000-000019110000}"/>
    <cellStyle name="Normal 2 8 2 4 3 3" xfId="19883" xr:uid="{00000000-0005-0000-0000-000019110000}"/>
    <cellStyle name="Normal 2 8 2 4 4" xfId="8619" xr:uid="{00000000-0005-0000-0000-00001A110000}"/>
    <cellStyle name="Normal 2 8 2 4 4 2" xfId="16697" xr:uid="{00000000-0005-0000-0000-00001A110000}"/>
    <cellStyle name="Normal 2 8 2 4 5" xfId="13138" xr:uid="{00000000-0005-0000-0000-00001B110000}"/>
    <cellStyle name="Normal 2 8 2 4 5 2" xfId="21176" xr:uid="{00000000-0005-0000-0000-00001B110000}"/>
    <cellStyle name="Normal 2 8 2 4 6" xfId="7009" xr:uid="{00000000-0005-0000-0000-000017110000}"/>
    <cellStyle name="Normal 2 8 2 4 7" xfId="15089" xr:uid="{00000000-0005-0000-0000-000017110000}"/>
    <cellStyle name="Normal 2 8 2 5" xfId="2546" xr:uid="{00000000-0005-0000-0000-0000DE0A0000}"/>
    <cellStyle name="Normal 2 8 2 5 2" xfId="9059" xr:uid="{00000000-0005-0000-0000-00001C110000}"/>
    <cellStyle name="Normal 2 8 2 5 3" xfId="17137" xr:uid="{00000000-0005-0000-0000-00001C110000}"/>
    <cellStyle name="Normal 2 8 2 6" xfId="4364" xr:uid="{00000000-0005-0000-0000-0000DF0A0000}"/>
    <cellStyle name="Normal 2 8 2 6 2" xfId="10751" xr:uid="{00000000-0005-0000-0000-00001D110000}"/>
    <cellStyle name="Normal 2 8 2 6 3" xfId="18829" xr:uid="{00000000-0005-0000-0000-00001D110000}"/>
    <cellStyle name="Normal 2 8 2 7" xfId="7565" xr:uid="{00000000-0005-0000-0000-00001E110000}"/>
    <cellStyle name="Normal 2 8 2 7 2" xfId="15643" xr:uid="{00000000-0005-0000-0000-00001E110000}"/>
    <cellStyle name="Normal 2 8 2 8" xfId="12251" xr:uid="{00000000-0005-0000-0000-00001F110000}"/>
    <cellStyle name="Normal 2 8 2 8 2" xfId="20325" xr:uid="{00000000-0005-0000-0000-00001F110000}"/>
    <cellStyle name="Normal 2 8 2 9" xfId="13643" xr:uid="{00000000-0005-0000-0000-000020110000}"/>
    <cellStyle name="Normal 2 8 2 9 2" xfId="21640" xr:uid="{00000000-0005-0000-0000-000020110000}"/>
    <cellStyle name="Normal 2 8 3" xfId="1029" xr:uid="{00000000-0005-0000-0000-0000E00A0000}"/>
    <cellStyle name="Normal 2 8 3 2" xfId="1683" xr:uid="{00000000-0005-0000-0000-0000E10A0000}"/>
    <cellStyle name="Normal 2 8 3 2 2" xfId="3333" xr:uid="{00000000-0005-0000-0000-0000E20A0000}"/>
    <cellStyle name="Normal 2 8 3 2 2 2" xfId="13142" xr:uid="{00000000-0005-0000-0000-000024110000}"/>
    <cellStyle name="Normal 2 8 3 2 2 2 2" xfId="21180" xr:uid="{00000000-0005-0000-0000-000024110000}"/>
    <cellStyle name="Normal 2 8 3 2 2 3" xfId="9792" xr:uid="{00000000-0005-0000-0000-000023110000}"/>
    <cellStyle name="Normal 2 8 3 2 2 4" xfId="17870" xr:uid="{00000000-0005-0000-0000-000023110000}"/>
    <cellStyle name="Normal 2 8 3 2 3" xfId="4996" xr:uid="{00000000-0005-0000-0000-0000E30A0000}"/>
    <cellStyle name="Normal 2 8 3 2 3 2" xfId="11383" xr:uid="{00000000-0005-0000-0000-000025110000}"/>
    <cellStyle name="Normal 2 8 3 2 3 3" xfId="19461" xr:uid="{00000000-0005-0000-0000-000025110000}"/>
    <cellStyle name="Normal 2 8 3 2 4" xfId="8197" xr:uid="{00000000-0005-0000-0000-000026110000}"/>
    <cellStyle name="Normal 2 8 3 2 4 2" xfId="16275" xr:uid="{00000000-0005-0000-0000-000026110000}"/>
    <cellStyle name="Normal 2 8 3 2 5" xfId="12532" xr:uid="{00000000-0005-0000-0000-000027110000}"/>
    <cellStyle name="Normal 2 8 3 2 5 2" xfId="20601" xr:uid="{00000000-0005-0000-0000-000027110000}"/>
    <cellStyle name="Normal 2 8 3 2 6" xfId="6587" xr:uid="{00000000-0005-0000-0000-000022110000}"/>
    <cellStyle name="Normal 2 8 3 2 7" xfId="14667" xr:uid="{00000000-0005-0000-0000-000022110000}"/>
    <cellStyle name="Normal 2 8 3 3" xfId="2210" xr:uid="{00000000-0005-0000-0000-0000E40A0000}"/>
    <cellStyle name="Normal 2 8 3 3 2" xfId="3860" xr:uid="{00000000-0005-0000-0000-0000E50A0000}"/>
    <cellStyle name="Normal 2 8 3 3 2 2" xfId="10319" xr:uid="{00000000-0005-0000-0000-000029110000}"/>
    <cellStyle name="Normal 2 8 3 3 2 3" xfId="18397" xr:uid="{00000000-0005-0000-0000-000029110000}"/>
    <cellStyle name="Normal 2 8 3 3 3" xfId="5523" xr:uid="{00000000-0005-0000-0000-0000E60A0000}"/>
    <cellStyle name="Normal 2 8 3 3 3 2" xfId="11910" xr:uid="{00000000-0005-0000-0000-00002A110000}"/>
    <cellStyle name="Normal 2 8 3 3 3 3" xfId="19988" xr:uid="{00000000-0005-0000-0000-00002A110000}"/>
    <cellStyle name="Normal 2 8 3 3 4" xfId="8724" xr:uid="{00000000-0005-0000-0000-00002B110000}"/>
    <cellStyle name="Normal 2 8 3 3 4 2" xfId="16802" xr:uid="{00000000-0005-0000-0000-00002B110000}"/>
    <cellStyle name="Normal 2 8 3 3 5" xfId="13143" xr:uid="{00000000-0005-0000-0000-00002C110000}"/>
    <cellStyle name="Normal 2 8 3 3 5 2" xfId="21181" xr:uid="{00000000-0005-0000-0000-00002C110000}"/>
    <cellStyle name="Normal 2 8 3 3 6" xfId="7114" xr:uid="{00000000-0005-0000-0000-000028110000}"/>
    <cellStyle name="Normal 2 8 3 3 7" xfId="15194" xr:uid="{00000000-0005-0000-0000-000028110000}"/>
    <cellStyle name="Normal 2 8 3 4" xfId="2794" xr:uid="{00000000-0005-0000-0000-0000E70A0000}"/>
    <cellStyle name="Normal 2 8 3 4 2" xfId="13141" xr:uid="{00000000-0005-0000-0000-00002E110000}"/>
    <cellStyle name="Normal 2 8 3 4 2 2" xfId="21179" xr:uid="{00000000-0005-0000-0000-00002E110000}"/>
    <cellStyle name="Normal 2 8 3 4 3" xfId="9283" xr:uid="{00000000-0005-0000-0000-00002D110000}"/>
    <cellStyle name="Normal 2 8 3 4 4" xfId="17361" xr:uid="{00000000-0005-0000-0000-00002D110000}"/>
    <cellStyle name="Normal 2 8 3 5" xfId="4469" xr:uid="{00000000-0005-0000-0000-0000E80A0000}"/>
    <cellStyle name="Normal 2 8 3 5 2" xfId="10856" xr:uid="{00000000-0005-0000-0000-00002F110000}"/>
    <cellStyle name="Normal 2 8 3 5 3" xfId="18934" xr:uid="{00000000-0005-0000-0000-00002F110000}"/>
    <cellStyle name="Normal 2 8 3 6" xfId="7670" xr:uid="{00000000-0005-0000-0000-000030110000}"/>
    <cellStyle name="Normal 2 8 3 6 2" xfId="15748" xr:uid="{00000000-0005-0000-0000-000030110000}"/>
    <cellStyle name="Normal 2 8 3 7" xfId="12388" xr:uid="{00000000-0005-0000-0000-000031110000}"/>
    <cellStyle name="Normal 2 8 3 7 2" xfId="20459" xr:uid="{00000000-0005-0000-0000-000031110000}"/>
    <cellStyle name="Normal 2 8 3 8" xfId="6060" xr:uid="{00000000-0005-0000-0000-000021110000}"/>
    <cellStyle name="Normal 2 8 3 9" xfId="14140" xr:uid="{00000000-0005-0000-0000-000021110000}"/>
    <cellStyle name="Normal 2 8 4" xfId="1435" xr:uid="{00000000-0005-0000-0000-0000E90A0000}"/>
    <cellStyle name="Normal 2 8 4 2" xfId="3084" xr:uid="{00000000-0005-0000-0000-0000EA0A0000}"/>
    <cellStyle name="Normal 2 8 4 2 2" xfId="13144" xr:uid="{00000000-0005-0000-0000-000034110000}"/>
    <cellStyle name="Normal 2 8 4 2 2 2" xfId="21182" xr:uid="{00000000-0005-0000-0000-000034110000}"/>
    <cellStyle name="Normal 2 8 4 2 3" xfId="9543" xr:uid="{00000000-0005-0000-0000-000033110000}"/>
    <cellStyle name="Normal 2 8 4 2 4" xfId="17621" xr:uid="{00000000-0005-0000-0000-000033110000}"/>
    <cellStyle name="Normal 2 8 4 3" xfId="4747" xr:uid="{00000000-0005-0000-0000-0000EB0A0000}"/>
    <cellStyle name="Normal 2 8 4 3 2" xfId="11134" xr:uid="{00000000-0005-0000-0000-000035110000}"/>
    <cellStyle name="Normal 2 8 4 3 3" xfId="19212" xr:uid="{00000000-0005-0000-0000-000035110000}"/>
    <cellStyle name="Normal 2 8 4 4" xfId="7948" xr:uid="{00000000-0005-0000-0000-000036110000}"/>
    <cellStyle name="Normal 2 8 4 4 2" xfId="16026" xr:uid="{00000000-0005-0000-0000-000036110000}"/>
    <cellStyle name="Normal 2 8 4 5" xfId="12530" xr:uid="{00000000-0005-0000-0000-000037110000}"/>
    <cellStyle name="Normal 2 8 4 5 2" xfId="20599" xr:uid="{00000000-0005-0000-0000-000037110000}"/>
    <cellStyle name="Normal 2 8 4 6" xfId="6338" xr:uid="{00000000-0005-0000-0000-000032110000}"/>
    <cellStyle name="Normal 2 8 4 7" xfId="14418" xr:uid="{00000000-0005-0000-0000-000032110000}"/>
    <cellStyle name="Normal 2 8 5" xfId="1961" xr:uid="{00000000-0005-0000-0000-0000EC0A0000}"/>
    <cellStyle name="Normal 2 8 5 2" xfId="3611" xr:uid="{00000000-0005-0000-0000-0000ED0A0000}"/>
    <cellStyle name="Normal 2 8 5 2 2" xfId="10070" xr:uid="{00000000-0005-0000-0000-000039110000}"/>
    <cellStyle name="Normal 2 8 5 2 3" xfId="18148" xr:uid="{00000000-0005-0000-0000-000039110000}"/>
    <cellStyle name="Normal 2 8 5 3" xfId="5274" xr:uid="{00000000-0005-0000-0000-0000EE0A0000}"/>
    <cellStyle name="Normal 2 8 5 3 2" xfId="11661" xr:uid="{00000000-0005-0000-0000-00003A110000}"/>
    <cellStyle name="Normal 2 8 5 3 3" xfId="19739" xr:uid="{00000000-0005-0000-0000-00003A110000}"/>
    <cellStyle name="Normal 2 8 5 4" xfId="8475" xr:uid="{00000000-0005-0000-0000-00003B110000}"/>
    <cellStyle name="Normal 2 8 5 4 2" xfId="16553" xr:uid="{00000000-0005-0000-0000-00003B110000}"/>
    <cellStyle name="Normal 2 8 5 5" xfId="13145" xr:uid="{00000000-0005-0000-0000-00003C110000}"/>
    <cellStyle name="Normal 2 8 5 5 2" xfId="21183" xr:uid="{00000000-0005-0000-0000-00003C110000}"/>
    <cellStyle name="Normal 2 8 5 6" xfId="6865" xr:uid="{00000000-0005-0000-0000-000038110000}"/>
    <cellStyle name="Normal 2 8 5 7" xfId="14945" xr:uid="{00000000-0005-0000-0000-000038110000}"/>
    <cellStyle name="Normal 2 8 6" xfId="2545" xr:uid="{00000000-0005-0000-0000-0000EF0A0000}"/>
    <cellStyle name="Normal 2 8 6 2" xfId="12740" xr:uid="{00000000-0005-0000-0000-00003E110000}"/>
    <cellStyle name="Normal 2 8 6 2 2" xfId="20804" xr:uid="{00000000-0005-0000-0000-00003E110000}"/>
    <cellStyle name="Normal 2 8 6 3" xfId="9058" xr:uid="{00000000-0005-0000-0000-00003D110000}"/>
    <cellStyle name="Normal 2 8 6 4" xfId="17136" xr:uid="{00000000-0005-0000-0000-00003D110000}"/>
    <cellStyle name="Normal 2 8 7" xfId="4220" xr:uid="{00000000-0005-0000-0000-0000F00A0000}"/>
    <cellStyle name="Normal 2 8 7 2" xfId="10607" xr:uid="{00000000-0005-0000-0000-00003F110000}"/>
    <cellStyle name="Normal 2 8 7 3" xfId="18685" xr:uid="{00000000-0005-0000-0000-00003F110000}"/>
    <cellStyle name="Normal 2 8 8" xfId="7421" xr:uid="{00000000-0005-0000-0000-000040110000}"/>
    <cellStyle name="Normal 2 8 8 2" xfId="15499" xr:uid="{00000000-0005-0000-0000-000040110000}"/>
    <cellStyle name="Normal 2 8 9" xfId="12250" xr:uid="{00000000-0005-0000-0000-000041110000}"/>
    <cellStyle name="Normal 2 8 9 2" xfId="20324" xr:uid="{00000000-0005-0000-0000-000041110000}"/>
    <cellStyle name="Normal 2 9" xfId="515" xr:uid="{00000000-0005-0000-0000-000003020000}"/>
    <cellStyle name="Normal 2 9 10" xfId="13644" xr:uid="{00000000-0005-0000-0000-000043110000}"/>
    <cellStyle name="Normal 2 9 10 2" xfId="21641" xr:uid="{00000000-0005-0000-0000-000043110000}"/>
    <cellStyle name="Normal 2 9 11" xfId="5812" xr:uid="{00000000-0005-0000-0000-000042110000}"/>
    <cellStyle name="Normal 2 9 12" xfId="13892" xr:uid="{00000000-0005-0000-0000-000042110000}"/>
    <cellStyle name="Normal 2 9 2" xfId="516" xr:uid="{00000000-0005-0000-0000-000004020000}"/>
    <cellStyle name="Normal 2 9 2 10" xfId="5938" xr:uid="{00000000-0005-0000-0000-000044110000}"/>
    <cellStyle name="Normal 2 9 2 11" xfId="14018" xr:uid="{00000000-0005-0000-0000-000044110000}"/>
    <cellStyle name="Normal 2 9 2 2" xfId="1170" xr:uid="{00000000-0005-0000-0000-0000F30A0000}"/>
    <cellStyle name="Normal 2 9 2 2 2" xfId="1828" xr:uid="{00000000-0005-0000-0000-0000F40A0000}"/>
    <cellStyle name="Normal 2 9 2 2 2 2" xfId="3478" xr:uid="{00000000-0005-0000-0000-0000F50A0000}"/>
    <cellStyle name="Normal 2 9 2 2 2 2 2" xfId="9937" xr:uid="{00000000-0005-0000-0000-000047110000}"/>
    <cellStyle name="Normal 2 9 2 2 2 2 3" xfId="18015" xr:uid="{00000000-0005-0000-0000-000047110000}"/>
    <cellStyle name="Normal 2 9 2 2 2 3" xfId="5141" xr:uid="{00000000-0005-0000-0000-0000F60A0000}"/>
    <cellStyle name="Normal 2 9 2 2 2 3 2" xfId="11528" xr:uid="{00000000-0005-0000-0000-000048110000}"/>
    <cellStyle name="Normal 2 9 2 2 2 3 3" xfId="19606" xr:uid="{00000000-0005-0000-0000-000048110000}"/>
    <cellStyle name="Normal 2 9 2 2 2 4" xfId="8342" xr:uid="{00000000-0005-0000-0000-000049110000}"/>
    <cellStyle name="Normal 2 9 2 2 2 4 2" xfId="16420" xr:uid="{00000000-0005-0000-0000-000049110000}"/>
    <cellStyle name="Normal 2 9 2 2 2 5" xfId="13147" xr:uid="{00000000-0005-0000-0000-00004A110000}"/>
    <cellStyle name="Normal 2 9 2 2 2 5 2" xfId="21185" xr:uid="{00000000-0005-0000-0000-00004A110000}"/>
    <cellStyle name="Normal 2 9 2 2 2 6" xfId="6732" xr:uid="{00000000-0005-0000-0000-000046110000}"/>
    <cellStyle name="Normal 2 9 2 2 2 7" xfId="14812" xr:uid="{00000000-0005-0000-0000-000046110000}"/>
    <cellStyle name="Normal 2 9 2 2 3" xfId="2355" xr:uid="{00000000-0005-0000-0000-0000F70A0000}"/>
    <cellStyle name="Normal 2 9 2 2 3 2" xfId="4005" xr:uid="{00000000-0005-0000-0000-0000F80A0000}"/>
    <cellStyle name="Normal 2 9 2 2 3 2 2" xfId="10464" xr:uid="{00000000-0005-0000-0000-00004C110000}"/>
    <cellStyle name="Normal 2 9 2 2 3 2 3" xfId="18542" xr:uid="{00000000-0005-0000-0000-00004C110000}"/>
    <cellStyle name="Normal 2 9 2 2 3 3" xfId="5668" xr:uid="{00000000-0005-0000-0000-0000F90A0000}"/>
    <cellStyle name="Normal 2 9 2 2 3 3 2" xfId="12055" xr:uid="{00000000-0005-0000-0000-00004D110000}"/>
    <cellStyle name="Normal 2 9 2 2 3 3 3" xfId="20133" xr:uid="{00000000-0005-0000-0000-00004D110000}"/>
    <cellStyle name="Normal 2 9 2 2 3 4" xfId="8869" xr:uid="{00000000-0005-0000-0000-00004E110000}"/>
    <cellStyle name="Normal 2 9 2 2 3 4 2" xfId="16947" xr:uid="{00000000-0005-0000-0000-00004E110000}"/>
    <cellStyle name="Normal 2 9 2 2 3 5" xfId="7259" xr:uid="{00000000-0005-0000-0000-00004B110000}"/>
    <cellStyle name="Normal 2 9 2 2 3 6" xfId="15339" xr:uid="{00000000-0005-0000-0000-00004B110000}"/>
    <cellStyle name="Normal 2 9 2 2 4" xfId="2921" xr:uid="{00000000-0005-0000-0000-0000FA0A0000}"/>
    <cellStyle name="Normal 2 9 2 2 4 2" xfId="9410" xr:uid="{00000000-0005-0000-0000-00004F110000}"/>
    <cellStyle name="Normal 2 9 2 2 4 3" xfId="17488" xr:uid="{00000000-0005-0000-0000-00004F110000}"/>
    <cellStyle name="Normal 2 9 2 2 5" xfId="4614" xr:uid="{00000000-0005-0000-0000-0000FB0A0000}"/>
    <cellStyle name="Normal 2 9 2 2 5 2" xfId="11001" xr:uid="{00000000-0005-0000-0000-000050110000}"/>
    <cellStyle name="Normal 2 9 2 2 5 3" xfId="19079" xr:uid="{00000000-0005-0000-0000-000050110000}"/>
    <cellStyle name="Normal 2 9 2 2 6" xfId="7815" xr:uid="{00000000-0005-0000-0000-000051110000}"/>
    <cellStyle name="Normal 2 9 2 2 6 2" xfId="15893" xr:uid="{00000000-0005-0000-0000-000051110000}"/>
    <cellStyle name="Normal 2 9 2 2 7" xfId="12534" xr:uid="{00000000-0005-0000-0000-000052110000}"/>
    <cellStyle name="Normal 2 9 2 2 7 2" xfId="20603" xr:uid="{00000000-0005-0000-0000-000052110000}"/>
    <cellStyle name="Normal 2 9 2 2 8" xfId="6205" xr:uid="{00000000-0005-0000-0000-000045110000}"/>
    <cellStyle name="Normal 2 9 2 2 9" xfId="14285" xr:uid="{00000000-0005-0000-0000-000045110000}"/>
    <cellStyle name="Normal 2 9 2 3" xfId="1562" xr:uid="{00000000-0005-0000-0000-0000FC0A0000}"/>
    <cellStyle name="Normal 2 9 2 3 2" xfId="3211" xr:uid="{00000000-0005-0000-0000-0000FD0A0000}"/>
    <cellStyle name="Normal 2 9 2 3 2 2" xfId="9670" xr:uid="{00000000-0005-0000-0000-000054110000}"/>
    <cellStyle name="Normal 2 9 2 3 2 3" xfId="17748" xr:uid="{00000000-0005-0000-0000-000054110000}"/>
    <cellStyle name="Normal 2 9 2 3 3" xfId="4874" xr:uid="{00000000-0005-0000-0000-0000FE0A0000}"/>
    <cellStyle name="Normal 2 9 2 3 3 2" xfId="11261" xr:uid="{00000000-0005-0000-0000-000055110000}"/>
    <cellStyle name="Normal 2 9 2 3 3 3" xfId="19339" xr:uid="{00000000-0005-0000-0000-000055110000}"/>
    <cellStyle name="Normal 2 9 2 3 4" xfId="8075" xr:uid="{00000000-0005-0000-0000-000056110000}"/>
    <cellStyle name="Normal 2 9 2 3 4 2" xfId="16153" xr:uid="{00000000-0005-0000-0000-000056110000}"/>
    <cellStyle name="Normal 2 9 2 3 5" xfId="13148" xr:uid="{00000000-0005-0000-0000-000057110000}"/>
    <cellStyle name="Normal 2 9 2 3 5 2" xfId="21186" xr:uid="{00000000-0005-0000-0000-000057110000}"/>
    <cellStyle name="Normal 2 9 2 3 6" xfId="6465" xr:uid="{00000000-0005-0000-0000-000053110000}"/>
    <cellStyle name="Normal 2 9 2 3 7" xfId="14545" xr:uid="{00000000-0005-0000-0000-000053110000}"/>
    <cellStyle name="Normal 2 9 2 4" xfId="2088" xr:uid="{00000000-0005-0000-0000-0000FF0A0000}"/>
    <cellStyle name="Normal 2 9 2 4 2" xfId="3738" xr:uid="{00000000-0005-0000-0000-0000000B0000}"/>
    <cellStyle name="Normal 2 9 2 4 2 2" xfId="10197" xr:uid="{00000000-0005-0000-0000-000059110000}"/>
    <cellStyle name="Normal 2 9 2 4 2 3" xfId="18275" xr:uid="{00000000-0005-0000-0000-000059110000}"/>
    <cellStyle name="Normal 2 9 2 4 3" xfId="5401" xr:uid="{00000000-0005-0000-0000-0000010B0000}"/>
    <cellStyle name="Normal 2 9 2 4 3 2" xfId="11788" xr:uid="{00000000-0005-0000-0000-00005A110000}"/>
    <cellStyle name="Normal 2 9 2 4 3 3" xfId="19866" xr:uid="{00000000-0005-0000-0000-00005A110000}"/>
    <cellStyle name="Normal 2 9 2 4 4" xfId="8602" xr:uid="{00000000-0005-0000-0000-00005B110000}"/>
    <cellStyle name="Normal 2 9 2 4 4 2" xfId="16680" xr:uid="{00000000-0005-0000-0000-00005B110000}"/>
    <cellStyle name="Normal 2 9 2 4 5" xfId="13146" xr:uid="{00000000-0005-0000-0000-00005C110000}"/>
    <cellStyle name="Normal 2 9 2 4 5 2" xfId="21184" xr:uid="{00000000-0005-0000-0000-00005C110000}"/>
    <cellStyle name="Normal 2 9 2 4 6" xfId="6992" xr:uid="{00000000-0005-0000-0000-000058110000}"/>
    <cellStyle name="Normal 2 9 2 4 7" xfId="15072" xr:uid="{00000000-0005-0000-0000-000058110000}"/>
    <cellStyle name="Normal 2 9 2 5" xfId="2548" xr:uid="{00000000-0005-0000-0000-0000020B0000}"/>
    <cellStyle name="Normal 2 9 2 5 2" xfId="9061" xr:uid="{00000000-0005-0000-0000-00005D110000}"/>
    <cellStyle name="Normal 2 9 2 5 3" xfId="17139" xr:uid="{00000000-0005-0000-0000-00005D110000}"/>
    <cellStyle name="Normal 2 9 2 6" xfId="4347" xr:uid="{00000000-0005-0000-0000-0000030B0000}"/>
    <cellStyle name="Normal 2 9 2 6 2" xfId="10734" xr:uid="{00000000-0005-0000-0000-00005E110000}"/>
    <cellStyle name="Normal 2 9 2 6 3" xfId="18812" xr:uid="{00000000-0005-0000-0000-00005E110000}"/>
    <cellStyle name="Normal 2 9 2 7" xfId="7548" xr:uid="{00000000-0005-0000-0000-00005F110000}"/>
    <cellStyle name="Normal 2 9 2 7 2" xfId="15626" xr:uid="{00000000-0005-0000-0000-00005F110000}"/>
    <cellStyle name="Normal 2 9 2 8" xfId="12253" xr:uid="{00000000-0005-0000-0000-000060110000}"/>
    <cellStyle name="Normal 2 9 2 8 2" xfId="20327" xr:uid="{00000000-0005-0000-0000-000060110000}"/>
    <cellStyle name="Normal 2 9 2 9" xfId="13645" xr:uid="{00000000-0005-0000-0000-000061110000}"/>
    <cellStyle name="Normal 2 9 2 9 2" xfId="21642" xr:uid="{00000000-0005-0000-0000-000061110000}"/>
    <cellStyle name="Normal 2 9 3" xfId="1030" xr:uid="{00000000-0005-0000-0000-0000040B0000}"/>
    <cellStyle name="Normal 2 9 3 2" xfId="1684" xr:uid="{00000000-0005-0000-0000-0000050B0000}"/>
    <cellStyle name="Normal 2 9 3 2 2" xfId="3334" xr:uid="{00000000-0005-0000-0000-0000060B0000}"/>
    <cellStyle name="Normal 2 9 3 2 2 2" xfId="9793" xr:uid="{00000000-0005-0000-0000-000064110000}"/>
    <cellStyle name="Normal 2 9 3 2 2 3" xfId="17871" xr:uid="{00000000-0005-0000-0000-000064110000}"/>
    <cellStyle name="Normal 2 9 3 2 3" xfId="4997" xr:uid="{00000000-0005-0000-0000-0000070B0000}"/>
    <cellStyle name="Normal 2 9 3 2 3 2" xfId="11384" xr:uid="{00000000-0005-0000-0000-000065110000}"/>
    <cellStyle name="Normal 2 9 3 2 3 3" xfId="19462" xr:uid="{00000000-0005-0000-0000-000065110000}"/>
    <cellStyle name="Normal 2 9 3 2 4" xfId="8198" xr:uid="{00000000-0005-0000-0000-000066110000}"/>
    <cellStyle name="Normal 2 9 3 2 4 2" xfId="16276" xr:uid="{00000000-0005-0000-0000-000066110000}"/>
    <cellStyle name="Normal 2 9 3 2 5" xfId="13149" xr:uid="{00000000-0005-0000-0000-000067110000}"/>
    <cellStyle name="Normal 2 9 3 2 5 2" xfId="21187" xr:uid="{00000000-0005-0000-0000-000067110000}"/>
    <cellStyle name="Normal 2 9 3 2 6" xfId="6588" xr:uid="{00000000-0005-0000-0000-000063110000}"/>
    <cellStyle name="Normal 2 9 3 2 7" xfId="14668" xr:uid="{00000000-0005-0000-0000-000063110000}"/>
    <cellStyle name="Normal 2 9 3 3" xfId="2211" xr:uid="{00000000-0005-0000-0000-0000080B0000}"/>
    <cellStyle name="Normal 2 9 3 3 2" xfId="3861" xr:uid="{00000000-0005-0000-0000-0000090B0000}"/>
    <cellStyle name="Normal 2 9 3 3 2 2" xfId="10320" xr:uid="{00000000-0005-0000-0000-000069110000}"/>
    <cellStyle name="Normal 2 9 3 3 2 3" xfId="18398" xr:uid="{00000000-0005-0000-0000-000069110000}"/>
    <cellStyle name="Normal 2 9 3 3 3" xfId="5524" xr:uid="{00000000-0005-0000-0000-00000A0B0000}"/>
    <cellStyle name="Normal 2 9 3 3 3 2" xfId="11911" xr:uid="{00000000-0005-0000-0000-00006A110000}"/>
    <cellStyle name="Normal 2 9 3 3 3 3" xfId="19989" xr:uid="{00000000-0005-0000-0000-00006A110000}"/>
    <cellStyle name="Normal 2 9 3 3 4" xfId="8725" xr:uid="{00000000-0005-0000-0000-00006B110000}"/>
    <cellStyle name="Normal 2 9 3 3 4 2" xfId="16803" xr:uid="{00000000-0005-0000-0000-00006B110000}"/>
    <cellStyle name="Normal 2 9 3 3 5" xfId="7115" xr:uid="{00000000-0005-0000-0000-000068110000}"/>
    <cellStyle name="Normal 2 9 3 3 6" xfId="15195" xr:uid="{00000000-0005-0000-0000-000068110000}"/>
    <cellStyle name="Normal 2 9 3 4" xfId="2795" xr:uid="{00000000-0005-0000-0000-00000B0B0000}"/>
    <cellStyle name="Normal 2 9 3 4 2" xfId="9284" xr:uid="{00000000-0005-0000-0000-00006C110000}"/>
    <cellStyle name="Normal 2 9 3 4 3" xfId="17362" xr:uid="{00000000-0005-0000-0000-00006C110000}"/>
    <cellStyle name="Normal 2 9 3 5" xfId="4470" xr:uid="{00000000-0005-0000-0000-00000C0B0000}"/>
    <cellStyle name="Normal 2 9 3 5 2" xfId="10857" xr:uid="{00000000-0005-0000-0000-00006D110000}"/>
    <cellStyle name="Normal 2 9 3 5 3" xfId="18935" xr:uid="{00000000-0005-0000-0000-00006D110000}"/>
    <cellStyle name="Normal 2 9 3 6" xfId="7671" xr:uid="{00000000-0005-0000-0000-00006E110000}"/>
    <cellStyle name="Normal 2 9 3 6 2" xfId="15749" xr:uid="{00000000-0005-0000-0000-00006E110000}"/>
    <cellStyle name="Normal 2 9 3 7" xfId="12533" xr:uid="{00000000-0005-0000-0000-00006F110000}"/>
    <cellStyle name="Normal 2 9 3 7 2" xfId="20602" xr:uid="{00000000-0005-0000-0000-00006F110000}"/>
    <cellStyle name="Normal 2 9 3 8" xfId="6061" xr:uid="{00000000-0005-0000-0000-000062110000}"/>
    <cellStyle name="Normal 2 9 3 9" xfId="14141" xr:uid="{00000000-0005-0000-0000-000062110000}"/>
    <cellStyle name="Normal 2 9 4" xfId="1436" xr:uid="{00000000-0005-0000-0000-00000D0B0000}"/>
    <cellStyle name="Normal 2 9 4 2" xfId="3085" xr:uid="{00000000-0005-0000-0000-00000E0B0000}"/>
    <cellStyle name="Normal 2 9 4 2 2" xfId="9544" xr:uid="{00000000-0005-0000-0000-000071110000}"/>
    <cellStyle name="Normal 2 9 4 2 3" xfId="17622" xr:uid="{00000000-0005-0000-0000-000071110000}"/>
    <cellStyle name="Normal 2 9 4 3" xfId="4748" xr:uid="{00000000-0005-0000-0000-00000F0B0000}"/>
    <cellStyle name="Normal 2 9 4 3 2" xfId="11135" xr:uid="{00000000-0005-0000-0000-000072110000}"/>
    <cellStyle name="Normal 2 9 4 3 3" xfId="19213" xr:uid="{00000000-0005-0000-0000-000072110000}"/>
    <cellStyle name="Normal 2 9 4 4" xfId="7949" xr:uid="{00000000-0005-0000-0000-000073110000}"/>
    <cellStyle name="Normal 2 9 4 4 2" xfId="16027" xr:uid="{00000000-0005-0000-0000-000073110000}"/>
    <cellStyle name="Normal 2 9 4 5" xfId="13150" xr:uid="{00000000-0005-0000-0000-000074110000}"/>
    <cellStyle name="Normal 2 9 4 5 2" xfId="21188" xr:uid="{00000000-0005-0000-0000-000074110000}"/>
    <cellStyle name="Normal 2 9 4 6" xfId="6339" xr:uid="{00000000-0005-0000-0000-000070110000}"/>
    <cellStyle name="Normal 2 9 4 7" xfId="14419" xr:uid="{00000000-0005-0000-0000-000070110000}"/>
    <cellStyle name="Normal 2 9 5" xfId="1962" xr:uid="{00000000-0005-0000-0000-0000100B0000}"/>
    <cellStyle name="Normal 2 9 5 2" xfId="3612" xr:uid="{00000000-0005-0000-0000-0000110B0000}"/>
    <cellStyle name="Normal 2 9 5 2 2" xfId="10071" xr:uid="{00000000-0005-0000-0000-000076110000}"/>
    <cellStyle name="Normal 2 9 5 2 3" xfId="18149" xr:uid="{00000000-0005-0000-0000-000076110000}"/>
    <cellStyle name="Normal 2 9 5 3" xfId="5275" xr:uid="{00000000-0005-0000-0000-0000120B0000}"/>
    <cellStyle name="Normal 2 9 5 3 2" xfId="11662" xr:uid="{00000000-0005-0000-0000-000077110000}"/>
    <cellStyle name="Normal 2 9 5 3 3" xfId="19740" xr:uid="{00000000-0005-0000-0000-000077110000}"/>
    <cellStyle name="Normal 2 9 5 4" xfId="8476" xr:uid="{00000000-0005-0000-0000-000078110000}"/>
    <cellStyle name="Normal 2 9 5 4 2" xfId="16554" xr:uid="{00000000-0005-0000-0000-000078110000}"/>
    <cellStyle name="Normal 2 9 5 5" xfId="12741" xr:uid="{00000000-0005-0000-0000-000079110000}"/>
    <cellStyle name="Normal 2 9 5 5 2" xfId="20805" xr:uid="{00000000-0005-0000-0000-000079110000}"/>
    <cellStyle name="Normal 2 9 5 6" xfId="6866" xr:uid="{00000000-0005-0000-0000-000075110000}"/>
    <cellStyle name="Normal 2 9 5 7" xfId="14946" xr:uid="{00000000-0005-0000-0000-000075110000}"/>
    <cellStyle name="Normal 2 9 6" xfId="2547" xr:uid="{00000000-0005-0000-0000-0000130B0000}"/>
    <cellStyle name="Normal 2 9 6 2" xfId="9060" xr:uid="{00000000-0005-0000-0000-00007A110000}"/>
    <cellStyle name="Normal 2 9 6 3" xfId="17138" xr:uid="{00000000-0005-0000-0000-00007A110000}"/>
    <cellStyle name="Normal 2 9 7" xfId="4221" xr:uid="{00000000-0005-0000-0000-0000140B0000}"/>
    <cellStyle name="Normal 2 9 7 2" xfId="10608" xr:uid="{00000000-0005-0000-0000-00007B110000}"/>
    <cellStyle name="Normal 2 9 7 3" xfId="18686" xr:uid="{00000000-0005-0000-0000-00007B110000}"/>
    <cellStyle name="Normal 2 9 8" xfId="7422" xr:uid="{00000000-0005-0000-0000-00007C110000}"/>
    <cellStyle name="Normal 2 9 8 2" xfId="15500" xr:uid="{00000000-0005-0000-0000-00007C110000}"/>
    <cellStyle name="Normal 2 9 9" xfId="12252" xr:uid="{00000000-0005-0000-0000-00007D110000}"/>
    <cellStyle name="Normal 2 9 9 2" xfId="20326" xr:uid="{00000000-0005-0000-0000-00007D110000}"/>
    <cellStyle name="Normal 3" xfId="517" xr:uid="{00000000-0005-0000-0000-000005020000}"/>
    <cellStyle name="Normal 3 2" xfId="518" xr:uid="{00000000-0005-0000-0000-000006020000}"/>
    <cellStyle name="Normal 3 2 2" xfId="519" xr:uid="{00000000-0005-0000-0000-000007020000}"/>
    <cellStyle name="Normal 3 2 2 2" xfId="520" xr:uid="{00000000-0005-0000-0000-000008020000}"/>
    <cellStyle name="Normal 3 2 2 3" xfId="521" xr:uid="{00000000-0005-0000-0000-000009020000}"/>
    <cellStyle name="Normal 3 2 2 3 2" xfId="2711" xr:uid="{00000000-0005-0000-0000-00001A0B0000}"/>
    <cellStyle name="Normal 3 2 2 3 3" xfId="2549" xr:uid="{00000000-0005-0000-0000-00001B0B0000}"/>
    <cellStyle name="Normal 3 2 2 3 3 2" xfId="4095" xr:uid="{00000000-0005-0000-0000-00001C0B0000}"/>
    <cellStyle name="Normal 3 2 2 3 4" xfId="946" xr:uid="{00000000-0005-0000-0000-00001D0B0000}"/>
    <cellStyle name="Normal 3 2 2 3 5" xfId="7326" xr:uid="{00000000-0005-0000-0000-000087110000}"/>
    <cellStyle name="Normal 3 2 2 4" xfId="945" xr:uid="{00000000-0005-0000-0000-00001E0B0000}"/>
    <cellStyle name="Normal 3 2 2 4 2" xfId="895" xr:uid="{00000000-0005-0000-0000-00001F0B0000}"/>
    <cellStyle name="Normal 3 2 3" xfId="522" xr:uid="{00000000-0005-0000-0000-00000A020000}"/>
    <cellStyle name="Normal 3 2 3 2" xfId="523" xr:uid="{00000000-0005-0000-0000-00000B020000}"/>
    <cellStyle name="Normal 3 2 3 3" xfId="524" xr:uid="{00000000-0005-0000-0000-00000C020000}"/>
    <cellStyle name="Normal 3 2 3 3 2" xfId="525" xr:uid="{00000000-0005-0000-0000-00000D020000}"/>
    <cellStyle name="Normal 3 2 3 3 2 2" xfId="526" xr:uid="{00000000-0005-0000-0000-00000E020000}"/>
    <cellStyle name="Normal 3 2 3 3 2 3" xfId="527" xr:uid="{00000000-0005-0000-0000-00000F020000}"/>
    <cellStyle name="Normal 3 2 3 3 2 3 2" xfId="528" xr:uid="{00000000-0005-0000-0000-000010020000}"/>
    <cellStyle name="Normal 3 2 3 3 2 3 2 2" xfId="1329" xr:uid="{00000000-0005-0000-0000-0000270B0000}"/>
    <cellStyle name="Normal 3 2 3 3 2 3 2 3" xfId="2964" xr:uid="{00000000-0005-0000-0000-0000280B0000}"/>
    <cellStyle name="Normal 3 2 3 3 2 3 2 3 2" xfId="4058" xr:uid="{00000000-0005-0000-0000-0000290B0000}"/>
    <cellStyle name="Normal 3 2 3 3 2 3 2 4" xfId="1234" xr:uid="{00000000-0005-0000-0000-0000260B0000}"/>
    <cellStyle name="Normal 3 2 3 3 2 3 3" xfId="1213" xr:uid="{00000000-0005-0000-0000-00002A0B0000}"/>
    <cellStyle name="Normal 3 2 3 3 2 3 4" xfId="12742" xr:uid="{00000000-0005-0000-0000-000095110000}"/>
    <cellStyle name="Normal 3 2 3 3 2 3 4 2" xfId="13472" xr:uid="{00000000-0005-0000-0000-000096110000}"/>
    <cellStyle name="Normal 3 2 3 3 2 4" xfId="529" xr:uid="{00000000-0005-0000-0000-000011020000}"/>
    <cellStyle name="Normal 3 2 3 3 2 4 2" xfId="4077" xr:uid="{00000000-0005-0000-0000-00002C0B0000}"/>
    <cellStyle name="Normal 3 2 3 3 3" xfId="530" xr:uid="{00000000-0005-0000-0000-000012020000}"/>
    <cellStyle name="Normal 3 2 3 3 4" xfId="531" xr:uid="{00000000-0005-0000-0000-000013020000}"/>
    <cellStyle name="Normal 3 2 3 3 4 2" xfId="532" xr:uid="{00000000-0005-0000-0000-000014020000}"/>
    <cellStyle name="Normal 3 2 3 3 4 2 2" xfId="533" xr:uid="{00000000-0005-0000-0000-000015020000}"/>
    <cellStyle name="Normal 3 2 3 3 4 2 2 2" xfId="2965" xr:uid="{00000000-0005-0000-0000-0000310B0000}"/>
    <cellStyle name="Normal 3 2 3 3 4 2 2 2 2" xfId="4092" xr:uid="{00000000-0005-0000-0000-0000320B0000}"/>
    <cellStyle name="Normal 3 2 3 3 4 2 2 3" xfId="2550" xr:uid="{00000000-0005-0000-0000-0000330B0000}"/>
    <cellStyle name="Normal 3 2 3 3 4 2 2 4" xfId="1235" xr:uid="{00000000-0005-0000-0000-0000300B0000}"/>
    <cellStyle name="Normal 3 2 3 3 4 2 3" xfId="534" xr:uid="{00000000-0005-0000-0000-000016020000}"/>
    <cellStyle name="Normal 3 2 3 3 4 2 3 2" xfId="535" xr:uid="{00000000-0005-0000-0000-000017020000}"/>
    <cellStyle name="Normal 3 2 3 3 4 2 3 3" xfId="536" xr:uid="{00000000-0005-0000-0000-000018020000}"/>
    <cellStyle name="Normal 3 2 3 3 4 2 3 4" xfId="2551" xr:uid="{00000000-0005-0000-0000-0000370B0000}"/>
    <cellStyle name="Normal 3 2 3 3 4 2 3 4 2" xfId="4084" xr:uid="{00000000-0005-0000-0000-0000380B0000}"/>
    <cellStyle name="Normal 3 2 3 3 4 3" xfId="1032" xr:uid="{00000000-0005-0000-0000-0000390B0000}"/>
    <cellStyle name="Normal 3 2 3 3 4 4" xfId="12743" xr:uid="{00000000-0005-0000-0000-0000A6110000}"/>
    <cellStyle name="Normal 3 2 3 3 4 4 2" xfId="13473" xr:uid="{00000000-0005-0000-0000-0000A7110000}"/>
    <cellStyle name="Normal 3 2 3 3 5" xfId="1031" xr:uid="{00000000-0005-0000-0000-00003A0B0000}"/>
    <cellStyle name="Normal 3 2 3 3 5 2" xfId="898" xr:uid="{00000000-0005-0000-0000-00003B0B0000}"/>
    <cellStyle name="Normal 3 2 3 4" xfId="537" xr:uid="{00000000-0005-0000-0000-000019020000}"/>
    <cellStyle name="Normal 3 2 3 4 2" xfId="538" xr:uid="{00000000-0005-0000-0000-00001A020000}"/>
    <cellStyle name="Normal 3 2 3 4 3" xfId="539" xr:uid="{00000000-0005-0000-0000-00001B020000}"/>
    <cellStyle name="Normal 3 2 3 4 3 2" xfId="540" xr:uid="{00000000-0005-0000-0000-00001C020000}"/>
    <cellStyle name="Normal 3 2 3 4 3 2 2" xfId="1330" xr:uid="{00000000-0005-0000-0000-0000400B0000}"/>
    <cellStyle name="Normal 3 2 3 4 3 2 3" xfId="2966" xr:uid="{00000000-0005-0000-0000-0000410B0000}"/>
    <cellStyle name="Normal 3 2 3 4 3 2 3 2" xfId="4117" xr:uid="{00000000-0005-0000-0000-0000420B0000}"/>
    <cellStyle name="Normal 3 2 3 4 3 2 4" xfId="1236" xr:uid="{00000000-0005-0000-0000-00003F0B0000}"/>
    <cellStyle name="Normal 3 2 3 4 3 3" xfId="1214" xr:uid="{00000000-0005-0000-0000-0000430B0000}"/>
    <cellStyle name="Normal 3 2 3 4 3 4" xfId="12744" xr:uid="{00000000-0005-0000-0000-0000B2110000}"/>
    <cellStyle name="Normal 3 2 3 4 3 4 2" xfId="13474" xr:uid="{00000000-0005-0000-0000-0000B3110000}"/>
    <cellStyle name="Normal 3 2 3 4 4" xfId="923" xr:uid="{00000000-0005-0000-0000-0000440B0000}"/>
    <cellStyle name="Normal 3 2 3 4 4 2" xfId="4120" xr:uid="{00000000-0005-0000-0000-0000450B0000}"/>
    <cellStyle name="Normal 3 2 4" xfId="541" xr:uid="{00000000-0005-0000-0000-00001D020000}"/>
    <cellStyle name="Normal 3 2 4 2" xfId="542" xr:uid="{00000000-0005-0000-0000-00001E020000}"/>
    <cellStyle name="Normal 3 2 4 3" xfId="543" xr:uid="{00000000-0005-0000-0000-00001F020000}"/>
    <cellStyle name="Normal 3 2 4 3 2" xfId="544" xr:uid="{00000000-0005-0000-0000-000020020000}"/>
    <cellStyle name="Normal 3 2 4 3 2 2" xfId="1331" xr:uid="{00000000-0005-0000-0000-00004A0B0000}"/>
    <cellStyle name="Normal 3 2 4 3 2 3" xfId="2967" xr:uid="{00000000-0005-0000-0000-00004B0B0000}"/>
    <cellStyle name="Normal 3 2 4 3 2 3 2" xfId="4080" xr:uid="{00000000-0005-0000-0000-00004C0B0000}"/>
    <cellStyle name="Normal 3 2 4 3 2 4" xfId="1237" xr:uid="{00000000-0005-0000-0000-0000490B0000}"/>
    <cellStyle name="Normal 3 2 4 3 3" xfId="1215" xr:uid="{00000000-0005-0000-0000-00004D0B0000}"/>
    <cellStyle name="Normal 3 2 4 3 4" xfId="925" xr:uid="{00000000-0005-0000-0000-00004E0B0000}"/>
    <cellStyle name="Normal 3 2 4 3 4 2" xfId="7312" xr:uid="{00000000-0005-0000-0000-0000BF110000}"/>
    <cellStyle name="Normal 3 2 4 4" xfId="924" xr:uid="{00000000-0005-0000-0000-00004F0B0000}"/>
    <cellStyle name="Normal 3 2 4 4 2" xfId="4107" xr:uid="{00000000-0005-0000-0000-0000500B0000}"/>
    <cellStyle name="Normal 3 3" xfId="545" xr:uid="{00000000-0005-0000-0000-000021020000}"/>
    <cellStyle name="Normal 4" xfId="546" xr:uid="{00000000-0005-0000-0000-000022020000}"/>
    <cellStyle name="Normal 4 10" xfId="547" xr:uid="{00000000-0005-0000-0000-000023020000}"/>
    <cellStyle name="Normal 4 10 10" xfId="13647" xr:uid="{00000000-0005-0000-0000-0000C5110000}"/>
    <cellStyle name="Normal 4 10 10 2" xfId="21644" xr:uid="{00000000-0005-0000-0000-0000C5110000}"/>
    <cellStyle name="Normal 4 10 11" xfId="5813" xr:uid="{00000000-0005-0000-0000-0000C4110000}"/>
    <cellStyle name="Normal 4 10 12" xfId="13893" xr:uid="{00000000-0005-0000-0000-0000C4110000}"/>
    <cellStyle name="Normal 4 10 2" xfId="951" xr:uid="{00000000-0005-0000-0000-0000540B0000}"/>
    <cellStyle name="Normal 4 10 2 10" xfId="13984" xr:uid="{00000000-0005-0000-0000-0000C6110000}"/>
    <cellStyle name="Normal 4 10 2 2" xfId="1171" xr:uid="{00000000-0005-0000-0000-0000550B0000}"/>
    <cellStyle name="Normal 4 10 2 2 2" xfId="1829" xr:uid="{00000000-0005-0000-0000-0000560B0000}"/>
    <cellStyle name="Normal 4 10 2 2 2 2" xfId="3479" xr:uid="{00000000-0005-0000-0000-0000570B0000}"/>
    <cellStyle name="Normal 4 10 2 2 2 2 2" xfId="9938" xr:uid="{00000000-0005-0000-0000-0000C9110000}"/>
    <cellStyle name="Normal 4 10 2 2 2 2 3" xfId="18016" xr:uid="{00000000-0005-0000-0000-0000C9110000}"/>
    <cellStyle name="Normal 4 10 2 2 2 3" xfId="5142" xr:uid="{00000000-0005-0000-0000-0000580B0000}"/>
    <cellStyle name="Normal 4 10 2 2 2 3 2" xfId="11529" xr:uid="{00000000-0005-0000-0000-0000CA110000}"/>
    <cellStyle name="Normal 4 10 2 2 2 3 3" xfId="19607" xr:uid="{00000000-0005-0000-0000-0000CA110000}"/>
    <cellStyle name="Normal 4 10 2 2 2 4" xfId="8343" xr:uid="{00000000-0005-0000-0000-0000CB110000}"/>
    <cellStyle name="Normal 4 10 2 2 2 4 2" xfId="16421" xr:uid="{00000000-0005-0000-0000-0000CB110000}"/>
    <cellStyle name="Normal 4 10 2 2 2 5" xfId="6733" xr:uid="{00000000-0005-0000-0000-0000C8110000}"/>
    <cellStyle name="Normal 4 10 2 2 2 6" xfId="14813" xr:uid="{00000000-0005-0000-0000-0000C8110000}"/>
    <cellStyle name="Normal 4 10 2 2 3" xfId="2356" xr:uid="{00000000-0005-0000-0000-0000590B0000}"/>
    <cellStyle name="Normal 4 10 2 2 3 2" xfId="4006" xr:uid="{00000000-0005-0000-0000-00005A0B0000}"/>
    <cellStyle name="Normal 4 10 2 2 3 2 2" xfId="10465" xr:uid="{00000000-0005-0000-0000-0000CD110000}"/>
    <cellStyle name="Normal 4 10 2 2 3 2 3" xfId="18543" xr:uid="{00000000-0005-0000-0000-0000CD110000}"/>
    <cellStyle name="Normal 4 10 2 2 3 3" xfId="5669" xr:uid="{00000000-0005-0000-0000-00005B0B0000}"/>
    <cellStyle name="Normal 4 10 2 2 3 3 2" xfId="12056" xr:uid="{00000000-0005-0000-0000-0000CE110000}"/>
    <cellStyle name="Normal 4 10 2 2 3 3 3" xfId="20134" xr:uid="{00000000-0005-0000-0000-0000CE110000}"/>
    <cellStyle name="Normal 4 10 2 2 3 4" xfId="8870" xr:uid="{00000000-0005-0000-0000-0000CF110000}"/>
    <cellStyle name="Normal 4 10 2 2 3 4 2" xfId="16948" xr:uid="{00000000-0005-0000-0000-0000CF110000}"/>
    <cellStyle name="Normal 4 10 2 2 3 5" xfId="7260" xr:uid="{00000000-0005-0000-0000-0000CC110000}"/>
    <cellStyle name="Normal 4 10 2 2 3 6" xfId="15340" xr:uid="{00000000-0005-0000-0000-0000CC110000}"/>
    <cellStyle name="Normal 4 10 2 2 4" xfId="2922" xr:uid="{00000000-0005-0000-0000-00005C0B0000}"/>
    <cellStyle name="Normal 4 10 2 2 4 2" xfId="9411" xr:uid="{00000000-0005-0000-0000-0000D0110000}"/>
    <cellStyle name="Normal 4 10 2 2 4 3" xfId="17489" xr:uid="{00000000-0005-0000-0000-0000D0110000}"/>
    <cellStyle name="Normal 4 10 2 2 5" xfId="4615" xr:uid="{00000000-0005-0000-0000-00005D0B0000}"/>
    <cellStyle name="Normal 4 10 2 2 5 2" xfId="11002" xr:uid="{00000000-0005-0000-0000-0000D1110000}"/>
    <cellStyle name="Normal 4 10 2 2 5 3" xfId="19080" xr:uid="{00000000-0005-0000-0000-0000D1110000}"/>
    <cellStyle name="Normal 4 10 2 2 6" xfId="7816" xr:uid="{00000000-0005-0000-0000-0000D2110000}"/>
    <cellStyle name="Normal 4 10 2 2 6 2" xfId="15894" xr:uid="{00000000-0005-0000-0000-0000D2110000}"/>
    <cellStyle name="Normal 4 10 2 2 7" xfId="13152" xr:uid="{00000000-0005-0000-0000-0000D3110000}"/>
    <cellStyle name="Normal 4 10 2 2 7 2" xfId="21189" xr:uid="{00000000-0005-0000-0000-0000D3110000}"/>
    <cellStyle name="Normal 4 10 2 2 8" xfId="6206" xr:uid="{00000000-0005-0000-0000-0000C7110000}"/>
    <cellStyle name="Normal 4 10 2 2 9" xfId="14286" xr:uid="{00000000-0005-0000-0000-0000C7110000}"/>
    <cellStyle name="Normal 4 10 2 3" xfId="1528" xr:uid="{00000000-0005-0000-0000-00005E0B0000}"/>
    <cellStyle name="Normal 4 10 2 3 2" xfId="3177" xr:uid="{00000000-0005-0000-0000-00005F0B0000}"/>
    <cellStyle name="Normal 4 10 2 3 2 2" xfId="9636" xr:uid="{00000000-0005-0000-0000-0000D5110000}"/>
    <cellStyle name="Normal 4 10 2 3 2 3" xfId="17714" xr:uid="{00000000-0005-0000-0000-0000D5110000}"/>
    <cellStyle name="Normal 4 10 2 3 3" xfId="4840" xr:uid="{00000000-0005-0000-0000-0000600B0000}"/>
    <cellStyle name="Normal 4 10 2 3 3 2" xfId="11227" xr:uid="{00000000-0005-0000-0000-0000D6110000}"/>
    <cellStyle name="Normal 4 10 2 3 3 3" xfId="19305" xr:uid="{00000000-0005-0000-0000-0000D6110000}"/>
    <cellStyle name="Normal 4 10 2 3 4" xfId="8041" xr:uid="{00000000-0005-0000-0000-0000D7110000}"/>
    <cellStyle name="Normal 4 10 2 3 4 2" xfId="16119" xr:uid="{00000000-0005-0000-0000-0000D7110000}"/>
    <cellStyle name="Normal 4 10 2 3 5" xfId="6431" xr:uid="{00000000-0005-0000-0000-0000D4110000}"/>
    <cellStyle name="Normal 4 10 2 3 6" xfId="14511" xr:uid="{00000000-0005-0000-0000-0000D4110000}"/>
    <cellStyle name="Normal 4 10 2 4" xfId="2054" xr:uid="{00000000-0005-0000-0000-0000610B0000}"/>
    <cellStyle name="Normal 4 10 2 4 2" xfId="3704" xr:uid="{00000000-0005-0000-0000-0000620B0000}"/>
    <cellStyle name="Normal 4 10 2 4 2 2" xfId="10163" xr:uid="{00000000-0005-0000-0000-0000D9110000}"/>
    <cellStyle name="Normal 4 10 2 4 2 3" xfId="18241" xr:uid="{00000000-0005-0000-0000-0000D9110000}"/>
    <cellStyle name="Normal 4 10 2 4 3" xfId="5367" xr:uid="{00000000-0005-0000-0000-0000630B0000}"/>
    <cellStyle name="Normal 4 10 2 4 3 2" xfId="11754" xr:uid="{00000000-0005-0000-0000-0000DA110000}"/>
    <cellStyle name="Normal 4 10 2 4 3 3" xfId="19832" xr:uid="{00000000-0005-0000-0000-0000DA110000}"/>
    <cellStyle name="Normal 4 10 2 4 4" xfId="8568" xr:uid="{00000000-0005-0000-0000-0000DB110000}"/>
    <cellStyle name="Normal 4 10 2 4 4 2" xfId="16646" xr:uid="{00000000-0005-0000-0000-0000DB110000}"/>
    <cellStyle name="Normal 4 10 2 4 5" xfId="6958" xr:uid="{00000000-0005-0000-0000-0000D8110000}"/>
    <cellStyle name="Normal 4 10 2 4 6" xfId="15038" xr:uid="{00000000-0005-0000-0000-0000D8110000}"/>
    <cellStyle name="Normal 4 10 2 5" xfId="2716" xr:uid="{00000000-0005-0000-0000-0000640B0000}"/>
    <cellStyle name="Normal 4 10 2 5 2" xfId="9205" xr:uid="{00000000-0005-0000-0000-0000DC110000}"/>
    <cellStyle name="Normal 4 10 2 5 3" xfId="17283" xr:uid="{00000000-0005-0000-0000-0000DC110000}"/>
    <cellStyle name="Normal 4 10 2 6" xfId="4313" xr:uid="{00000000-0005-0000-0000-0000650B0000}"/>
    <cellStyle name="Normal 4 10 2 6 2" xfId="10700" xr:uid="{00000000-0005-0000-0000-0000DD110000}"/>
    <cellStyle name="Normal 4 10 2 6 3" xfId="18778" xr:uid="{00000000-0005-0000-0000-0000DD110000}"/>
    <cellStyle name="Normal 4 10 2 7" xfId="7514" xr:uid="{00000000-0005-0000-0000-0000DE110000}"/>
    <cellStyle name="Normal 4 10 2 7 2" xfId="15592" xr:uid="{00000000-0005-0000-0000-0000DE110000}"/>
    <cellStyle name="Normal 4 10 2 8" xfId="12536" xr:uid="{00000000-0005-0000-0000-0000DF110000}"/>
    <cellStyle name="Normal 4 10 2 8 2" xfId="20604" xr:uid="{00000000-0005-0000-0000-0000DF110000}"/>
    <cellStyle name="Normal 4 10 2 9" xfId="5904" xr:uid="{00000000-0005-0000-0000-0000C6110000}"/>
    <cellStyle name="Normal 4 10 3" xfId="1033" xr:uid="{00000000-0005-0000-0000-0000660B0000}"/>
    <cellStyle name="Normal 4 10 3 2" xfId="1685" xr:uid="{00000000-0005-0000-0000-0000670B0000}"/>
    <cellStyle name="Normal 4 10 3 2 2" xfId="3335" xr:uid="{00000000-0005-0000-0000-0000680B0000}"/>
    <cellStyle name="Normal 4 10 3 2 2 2" xfId="9794" xr:uid="{00000000-0005-0000-0000-0000E2110000}"/>
    <cellStyle name="Normal 4 10 3 2 2 3" xfId="17872" xr:uid="{00000000-0005-0000-0000-0000E2110000}"/>
    <cellStyle name="Normal 4 10 3 2 3" xfId="4998" xr:uid="{00000000-0005-0000-0000-0000690B0000}"/>
    <cellStyle name="Normal 4 10 3 2 3 2" xfId="11385" xr:uid="{00000000-0005-0000-0000-0000E3110000}"/>
    <cellStyle name="Normal 4 10 3 2 3 3" xfId="19463" xr:uid="{00000000-0005-0000-0000-0000E3110000}"/>
    <cellStyle name="Normal 4 10 3 2 4" xfId="8199" xr:uid="{00000000-0005-0000-0000-0000E4110000}"/>
    <cellStyle name="Normal 4 10 3 2 4 2" xfId="16277" xr:uid="{00000000-0005-0000-0000-0000E4110000}"/>
    <cellStyle name="Normal 4 10 3 2 5" xfId="6589" xr:uid="{00000000-0005-0000-0000-0000E1110000}"/>
    <cellStyle name="Normal 4 10 3 2 6" xfId="14669" xr:uid="{00000000-0005-0000-0000-0000E1110000}"/>
    <cellStyle name="Normal 4 10 3 3" xfId="2212" xr:uid="{00000000-0005-0000-0000-00006A0B0000}"/>
    <cellStyle name="Normal 4 10 3 3 2" xfId="3862" xr:uid="{00000000-0005-0000-0000-00006B0B0000}"/>
    <cellStyle name="Normal 4 10 3 3 2 2" xfId="10321" xr:uid="{00000000-0005-0000-0000-0000E6110000}"/>
    <cellStyle name="Normal 4 10 3 3 2 3" xfId="18399" xr:uid="{00000000-0005-0000-0000-0000E6110000}"/>
    <cellStyle name="Normal 4 10 3 3 3" xfId="5525" xr:uid="{00000000-0005-0000-0000-00006C0B0000}"/>
    <cellStyle name="Normal 4 10 3 3 3 2" xfId="11912" xr:uid="{00000000-0005-0000-0000-0000E7110000}"/>
    <cellStyle name="Normal 4 10 3 3 3 3" xfId="19990" xr:uid="{00000000-0005-0000-0000-0000E7110000}"/>
    <cellStyle name="Normal 4 10 3 3 4" xfId="8726" xr:uid="{00000000-0005-0000-0000-0000E8110000}"/>
    <cellStyle name="Normal 4 10 3 3 4 2" xfId="16804" xr:uid="{00000000-0005-0000-0000-0000E8110000}"/>
    <cellStyle name="Normal 4 10 3 3 5" xfId="7116" xr:uid="{00000000-0005-0000-0000-0000E5110000}"/>
    <cellStyle name="Normal 4 10 3 3 6" xfId="15196" xr:uid="{00000000-0005-0000-0000-0000E5110000}"/>
    <cellStyle name="Normal 4 10 3 4" xfId="2796" xr:uid="{00000000-0005-0000-0000-00006D0B0000}"/>
    <cellStyle name="Normal 4 10 3 4 2" xfId="9285" xr:uid="{00000000-0005-0000-0000-0000E9110000}"/>
    <cellStyle name="Normal 4 10 3 4 3" xfId="17363" xr:uid="{00000000-0005-0000-0000-0000E9110000}"/>
    <cellStyle name="Normal 4 10 3 5" xfId="4471" xr:uid="{00000000-0005-0000-0000-00006E0B0000}"/>
    <cellStyle name="Normal 4 10 3 5 2" xfId="10858" xr:uid="{00000000-0005-0000-0000-0000EA110000}"/>
    <cellStyle name="Normal 4 10 3 5 3" xfId="18936" xr:uid="{00000000-0005-0000-0000-0000EA110000}"/>
    <cellStyle name="Normal 4 10 3 6" xfId="7672" xr:uid="{00000000-0005-0000-0000-0000EB110000}"/>
    <cellStyle name="Normal 4 10 3 6 2" xfId="15750" xr:uid="{00000000-0005-0000-0000-0000EB110000}"/>
    <cellStyle name="Normal 4 10 3 7" xfId="13153" xr:uid="{00000000-0005-0000-0000-0000EC110000}"/>
    <cellStyle name="Normal 4 10 3 7 2" xfId="21190" xr:uid="{00000000-0005-0000-0000-0000EC110000}"/>
    <cellStyle name="Normal 4 10 3 8" xfId="6062" xr:uid="{00000000-0005-0000-0000-0000E0110000}"/>
    <cellStyle name="Normal 4 10 3 9" xfId="14142" xr:uid="{00000000-0005-0000-0000-0000E0110000}"/>
    <cellStyle name="Normal 4 10 4" xfId="1437" xr:uid="{00000000-0005-0000-0000-00006F0B0000}"/>
    <cellStyle name="Normal 4 10 4 2" xfId="3086" xr:uid="{00000000-0005-0000-0000-0000700B0000}"/>
    <cellStyle name="Normal 4 10 4 2 2" xfId="9545" xr:uid="{00000000-0005-0000-0000-0000EE110000}"/>
    <cellStyle name="Normal 4 10 4 2 3" xfId="17623" xr:uid="{00000000-0005-0000-0000-0000EE110000}"/>
    <cellStyle name="Normal 4 10 4 3" xfId="4749" xr:uid="{00000000-0005-0000-0000-0000710B0000}"/>
    <cellStyle name="Normal 4 10 4 3 2" xfId="11136" xr:uid="{00000000-0005-0000-0000-0000EF110000}"/>
    <cellStyle name="Normal 4 10 4 3 3" xfId="19214" xr:uid="{00000000-0005-0000-0000-0000EF110000}"/>
    <cellStyle name="Normal 4 10 4 4" xfId="7950" xr:uid="{00000000-0005-0000-0000-0000F0110000}"/>
    <cellStyle name="Normal 4 10 4 4 2" xfId="16028" xr:uid="{00000000-0005-0000-0000-0000F0110000}"/>
    <cellStyle name="Normal 4 10 4 5" xfId="12745" xr:uid="{00000000-0005-0000-0000-0000F1110000}"/>
    <cellStyle name="Normal 4 10 4 5 2" xfId="20806" xr:uid="{00000000-0005-0000-0000-0000F1110000}"/>
    <cellStyle name="Normal 4 10 4 6" xfId="6340" xr:uid="{00000000-0005-0000-0000-0000ED110000}"/>
    <cellStyle name="Normal 4 10 4 7" xfId="14420" xr:uid="{00000000-0005-0000-0000-0000ED110000}"/>
    <cellStyle name="Normal 4 10 5" xfId="1963" xr:uid="{00000000-0005-0000-0000-0000720B0000}"/>
    <cellStyle name="Normal 4 10 5 2" xfId="3613" xr:uid="{00000000-0005-0000-0000-0000730B0000}"/>
    <cellStyle name="Normal 4 10 5 2 2" xfId="10072" xr:uid="{00000000-0005-0000-0000-0000F3110000}"/>
    <cellStyle name="Normal 4 10 5 2 3" xfId="18150" xr:uid="{00000000-0005-0000-0000-0000F3110000}"/>
    <cellStyle name="Normal 4 10 5 3" xfId="5276" xr:uid="{00000000-0005-0000-0000-0000740B0000}"/>
    <cellStyle name="Normal 4 10 5 3 2" xfId="11663" xr:uid="{00000000-0005-0000-0000-0000F4110000}"/>
    <cellStyle name="Normal 4 10 5 3 3" xfId="19741" xr:uid="{00000000-0005-0000-0000-0000F4110000}"/>
    <cellStyle name="Normal 4 10 5 4" xfId="8477" xr:uid="{00000000-0005-0000-0000-0000F5110000}"/>
    <cellStyle name="Normal 4 10 5 4 2" xfId="16555" xr:uid="{00000000-0005-0000-0000-0000F5110000}"/>
    <cellStyle name="Normal 4 10 5 5" xfId="6867" xr:uid="{00000000-0005-0000-0000-0000F2110000}"/>
    <cellStyle name="Normal 4 10 5 6" xfId="14947" xr:uid="{00000000-0005-0000-0000-0000F2110000}"/>
    <cellStyle name="Normal 4 10 6" xfId="2553" xr:uid="{00000000-0005-0000-0000-0000750B0000}"/>
    <cellStyle name="Normal 4 10 6 2" xfId="9063" xr:uid="{00000000-0005-0000-0000-0000F6110000}"/>
    <cellStyle name="Normal 4 10 6 3" xfId="17141" xr:uid="{00000000-0005-0000-0000-0000F6110000}"/>
    <cellStyle name="Normal 4 10 7" xfId="4222" xr:uid="{00000000-0005-0000-0000-0000760B0000}"/>
    <cellStyle name="Normal 4 10 7 2" xfId="10609" xr:uid="{00000000-0005-0000-0000-0000F7110000}"/>
    <cellStyle name="Normal 4 10 7 3" xfId="18687" xr:uid="{00000000-0005-0000-0000-0000F7110000}"/>
    <cellStyle name="Normal 4 10 8" xfId="7423" xr:uid="{00000000-0005-0000-0000-0000F8110000}"/>
    <cellStyle name="Normal 4 10 8 2" xfId="15501" xr:uid="{00000000-0005-0000-0000-0000F8110000}"/>
    <cellStyle name="Normal 4 10 9" xfId="12255" xr:uid="{00000000-0005-0000-0000-0000F9110000}"/>
    <cellStyle name="Normal 4 10 9 2" xfId="20329" xr:uid="{00000000-0005-0000-0000-0000F9110000}"/>
    <cellStyle name="Normal 4 11" xfId="548" xr:uid="{00000000-0005-0000-0000-000024020000}"/>
    <cellStyle name="Normal 4 11 10" xfId="5814" xr:uid="{00000000-0005-0000-0000-0000FA110000}"/>
    <cellStyle name="Normal 4 11 11" xfId="13894" xr:uid="{00000000-0005-0000-0000-0000FA110000}"/>
    <cellStyle name="Normal 4 11 2" xfId="1034" xr:uid="{00000000-0005-0000-0000-0000780B0000}"/>
    <cellStyle name="Normal 4 11 2 2" xfId="1686" xr:uid="{00000000-0005-0000-0000-0000790B0000}"/>
    <cellStyle name="Normal 4 11 2 2 2" xfId="3336" xr:uid="{00000000-0005-0000-0000-00007A0B0000}"/>
    <cellStyle name="Normal 4 11 2 2 2 2" xfId="9795" xr:uid="{00000000-0005-0000-0000-0000FD110000}"/>
    <cellStyle name="Normal 4 11 2 2 2 3" xfId="17873" xr:uid="{00000000-0005-0000-0000-0000FD110000}"/>
    <cellStyle name="Normal 4 11 2 2 3" xfId="4999" xr:uid="{00000000-0005-0000-0000-00007B0B0000}"/>
    <cellStyle name="Normal 4 11 2 2 3 2" xfId="11386" xr:uid="{00000000-0005-0000-0000-0000FE110000}"/>
    <cellStyle name="Normal 4 11 2 2 3 3" xfId="19464" xr:uid="{00000000-0005-0000-0000-0000FE110000}"/>
    <cellStyle name="Normal 4 11 2 2 4" xfId="8200" xr:uid="{00000000-0005-0000-0000-0000FF110000}"/>
    <cellStyle name="Normal 4 11 2 2 4 2" xfId="16278" xr:uid="{00000000-0005-0000-0000-0000FF110000}"/>
    <cellStyle name="Normal 4 11 2 2 5" xfId="6590" xr:uid="{00000000-0005-0000-0000-0000FC110000}"/>
    <cellStyle name="Normal 4 11 2 2 6" xfId="14670" xr:uid="{00000000-0005-0000-0000-0000FC110000}"/>
    <cellStyle name="Normal 4 11 2 3" xfId="2213" xr:uid="{00000000-0005-0000-0000-00007C0B0000}"/>
    <cellStyle name="Normal 4 11 2 3 2" xfId="3863" xr:uid="{00000000-0005-0000-0000-00007D0B0000}"/>
    <cellStyle name="Normal 4 11 2 3 2 2" xfId="10322" xr:uid="{00000000-0005-0000-0000-000001120000}"/>
    <cellStyle name="Normal 4 11 2 3 2 3" xfId="18400" xr:uid="{00000000-0005-0000-0000-000001120000}"/>
    <cellStyle name="Normal 4 11 2 3 3" xfId="5526" xr:uid="{00000000-0005-0000-0000-00007E0B0000}"/>
    <cellStyle name="Normal 4 11 2 3 3 2" xfId="11913" xr:uid="{00000000-0005-0000-0000-000002120000}"/>
    <cellStyle name="Normal 4 11 2 3 3 3" xfId="19991" xr:uid="{00000000-0005-0000-0000-000002120000}"/>
    <cellStyle name="Normal 4 11 2 3 4" xfId="8727" xr:uid="{00000000-0005-0000-0000-000003120000}"/>
    <cellStyle name="Normal 4 11 2 3 4 2" xfId="16805" xr:uid="{00000000-0005-0000-0000-000003120000}"/>
    <cellStyle name="Normal 4 11 2 3 5" xfId="7117" xr:uid="{00000000-0005-0000-0000-000000120000}"/>
    <cellStyle name="Normal 4 11 2 3 6" xfId="15197" xr:uid="{00000000-0005-0000-0000-000000120000}"/>
    <cellStyle name="Normal 4 11 2 4" xfId="2797" xr:uid="{00000000-0005-0000-0000-00007F0B0000}"/>
    <cellStyle name="Normal 4 11 2 4 2" xfId="9286" xr:uid="{00000000-0005-0000-0000-000004120000}"/>
    <cellStyle name="Normal 4 11 2 4 3" xfId="17364" xr:uid="{00000000-0005-0000-0000-000004120000}"/>
    <cellStyle name="Normal 4 11 2 5" xfId="4472" xr:uid="{00000000-0005-0000-0000-0000800B0000}"/>
    <cellStyle name="Normal 4 11 2 5 2" xfId="10859" xr:uid="{00000000-0005-0000-0000-000005120000}"/>
    <cellStyle name="Normal 4 11 2 5 3" xfId="18937" xr:uid="{00000000-0005-0000-0000-000005120000}"/>
    <cellStyle name="Normal 4 11 2 6" xfId="7673" xr:uid="{00000000-0005-0000-0000-000006120000}"/>
    <cellStyle name="Normal 4 11 2 6 2" xfId="15751" xr:uid="{00000000-0005-0000-0000-000006120000}"/>
    <cellStyle name="Normal 4 11 2 7" xfId="13154" xr:uid="{00000000-0005-0000-0000-000007120000}"/>
    <cellStyle name="Normal 4 11 2 7 2" xfId="21191" xr:uid="{00000000-0005-0000-0000-000007120000}"/>
    <cellStyle name="Normal 4 11 2 8" xfId="6063" xr:uid="{00000000-0005-0000-0000-0000FB110000}"/>
    <cellStyle name="Normal 4 11 2 9" xfId="14143" xr:uid="{00000000-0005-0000-0000-0000FB110000}"/>
    <cellStyle name="Normal 4 11 3" xfId="1438" xr:uid="{00000000-0005-0000-0000-0000810B0000}"/>
    <cellStyle name="Normal 4 11 3 2" xfId="3087" xr:uid="{00000000-0005-0000-0000-0000820B0000}"/>
    <cellStyle name="Normal 4 11 3 2 2" xfId="9546" xr:uid="{00000000-0005-0000-0000-000009120000}"/>
    <cellStyle name="Normal 4 11 3 2 3" xfId="17624" xr:uid="{00000000-0005-0000-0000-000009120000}"/>
    <cellStyle name="Normal 4 11 3 3" xfId="4750" xr:uid="{00000000-0005-0000-0000-0000830B0000}"/>
    <cellStyle name="Normal 4 11 3 3 2" xfId="11137" xr:uid="{00000000-0005-0000-0000-00000A120000}"/>
    <cellStyle name="Normal 4 11 3 3 3" xfId="19215" xr:uid="{00000000-0005-0000-0000-00000A120000}"/>
    <cellStyle name="Normal 4 11 3 4" xfId="7951" xr:uid="{00000000-0005-0000-0000-00000B120000}"/>
    <cellStyle name="Normal 4 11 3 4 2" xfId="16029" xr:uid="{00000000-0005-0000-0000-00000B120000}"/>
    <cellStyle name="Normal 4 11 3 5" xfId="12746" xr:uid="{00000000-0005-0000-0000-00000C120000}"/>
    <cellStyle name="Normal 4 11 3 5 2" xfId="20807" xr:uid="{00000000-0005-0000-0000-00000C120000}"/>
    <cellStyle name="Normal 4 11 3 6" xfId="6341" xr:uid="{00000000-0005-0000-0000-000008120000}"/>
    <cellStyle name="Normal 4 11 3 7" xfId="14421" xr:uid="{00000000-0005-0000-0000-000008120000}"/>
    <cellStyle name="Normal 4 11 4" xfId="1964" xr:uid="{00000000-0005-0000-0000-0000840B0000}"/>
    <cellStyle name="Normal 4 11 4 2" xfId="3614" xr:uid="{00000000-0005-0000-0000-0000850B0000}"/>
    <cellStyle name="Normal 4 11 4 2 2" xfId="10073" xr:uid="{00000000-0005-0000-0000-00000E120000}"/>
    <cellStyle name="Normal 4 11 4 2 3" xfId="18151" xr:uid="{00000000-0005-0000-0000-00000E120000}"/>
    <cellStyle name="Normal 4 11 4 3" xfId="5277" xr:uid="{00000000-0005-0000-0000-0000860B0000}"/>
    <cellStyle name="Normal 4 11 4 3 2" xfId="11664" xr:uid="{00000000-0005-0000-0000-00000F120000}"/>
    <cellStyle name="Normal 4 11 4 3 3" xfId="19742" xr:uid="{00000000-0005-0000-0000-00000F120000}"/>
    <cellStyle name="Normal 4 11 4 4" xfId="8478" xr:uid="{00000000-0005-0000-0000-000010120000}"/>
    <cellStyle name="Normal 4 11 4 4 2" xfId="16556" xr:uid="{00000000-0005-0000-0000-000010120000}"/>
    <cellStyle name="Normal 4 11 4 5" xfId="6868" xr:uid="{00000000-0005-0000-0000-00000D120000}"/>
    <cellStyle name="Normal 4 11 4 6" xfId="14948" xr:uid="{00000000-0005-0000-0000-00000D120000}"/>
    <cellStyle name="Normal 4 11 5" xfId="2554" xr:uid="{00000000-0005-0000-0000-0000870B0000}"/>
    <cellStyle name="Normal 4 11 5 2" xfId="9064" xr:uid="{00000000-0005-0000-0000-000011120000}"/>
    <cellStyle name="Normal 4 11 5 3" xfId="17142" xr:uid="{00000000-0005-0000-0000-000011120000}"/>
    <cellStyle name="Normal 4 11 6" xfId="4223" xr:uid="{00000000-0005-0000-0000-0000880B0000}"/>
    <cellStyle name="Normal 4 11 6 2" xfId="10610" xr:uid="{00000000-0005-0000-0000-000012120000}"/>
    <cellStyle name="Normal 4 11 6 3" xfId="18688" xr:uid="{00000000-0005-0000-0000-000012120000}"/>
    <cellStyle name="Normal 4 11 7" xfId="7424" xr:uid="{00000000-0005-0000-0000-000013120000}"/>
    <cellStyle name="Normal 4 11 7 2" xfId="15502" xr:uid="{00000000-0005-0000-0000-000013120000}"/>
    <cellStyle name="Normal 4 11 8" xfId="12256" xr:uid="{00000000-0005-0000-0000-000014120000}"/>
    <cellStyle name="Normal 4 11 8 2" xfId="20330" xr:uid="{00000000-0005-0000-0000-000014120000}"/>
    <cellStyle name="Normal 4 11 9" xfId="13648" xr:uid="{00000000-0005-0000-0000-000015120000}"/>
    <cellStyle name="Normal 4 11 9 2" xfId="21645" xr:uid="{00000000-0005-0000-0000-000015120000}"/>
    <cellStyle name="Normal 4 12" xfId="549" xr:uid="{00000000-0005-0000-0000-000025020000}"/>
    <cellStyle name="Normal 4 12 10" xfId="5815" xr:uid="{00000000-0005-0000-0000-000016120000}"/>
    <cellStyle name="Normal 4 12 11" xfId="13895" xr:uid="{00000000-0005-0000-0000-000016120000}"/>
    <cellStyle name="Normal 4 12 2" xfId="1035" xr:uid="{00000000-0005-0000-0000-00008A0B0000}"/>
    <cellStyle name="Normal 4 12 2 2" xfId="1687" xr:uid="{00000000-0005-0000-0000-00008B0B0000}"/>
    <cellStyle name="Normal 4 12 2 2 2" xfId="3337" xr:uid="{00000000-0005-0000-0000-00008C0B0000}"/>
    <cellStyle name="Normal 4 12 2 2 2 2" xfId="9796" xr:uid="{00000000-0005-0000-0000-000019120000}"/>
    <cellStyle name="Normal 4 12 2 2 2 3" xfId="17874" xr:uid="{00000000-0005-0000-0000-000019120000}"/>
    <cellStyle name="Normal 4 12 2 2 3" xfId="5000" xr:uid="{00000000-0005-0000-0000-00008D0B0000}"/>
    <cellStyle name="Normal 4 12 2 2 3 2" xfId="11387" xr:uid="{00000000-0005-0000-0000-00001A120000}"/>
    <cellStyle name="Normal 4 12 2 2 3 3" xfId="19465" xr:uid="{00000000-0005-0000-0000-00001A120000}"/>
    <cellStyle name="Normal 4 12 2 2 4" xfId="8201" xr:uid="{00000000-0005-0000-0000-00001B120000}"/>
    <cellStyle name="Normal 4 12 2 2 4 2" xfId="16279" xr:uid="{00000000-0005-0000-0000-00001B120000}"/>
    <cellStyle name="Normal 4 12 2 2 5" xfId="6591" xr:uid="{00000000-0005-0000-0000-000018120000}"/>
    <cellStyle name="Normal 4 12 2 2 6" xfId="14671" xr:uid="{00000000-0005-0000-0000-000018120000}"/>
    <cellStyle name="Normal 4 12 2 3" xfId="2214" xr:uid="{00000000-0005-0000-0000-00008E0B0000}"/>
    <cellStyle name="Normal 4 12 2 3 2" xfId="3864" xr:uid="{00000000-0005-0000-0000-00008F0B0000}"/>
    <cellStyle name="Normal 4 12 2 3 2 2" xfId="10323" xr:uid="{00000000-0005-0000-0000-00001D120000}"/>
    <cellStyle name="Normal 4 12 2 3 2 3" xfId="18401" xr:uid="{00000000-0005-0000-0000-00001D120000}"/>
    <cellStyle name="Normal 4 12 2 3 3" xfId="5527" xr:uid="{00000000-0005-0000-0000-0000900B0000}"/>
    <cellStyle name="Normal 4 12 2 3 3 2" xfId="11914" xr:uid="{00000000-0005-0000-0000-00001E120000}"/>
    <cellStyle name="Normal 4 12 2 3 3 3" xfId="19992" xr:uid="{00000000-0005-0000-0000-00001E120000}"/>
    <cellStyle name="Normal 4 12 2 3 4" xfId="8728" xr:uid="{00000000-0005-0000-0000-00001F120000}"/>
    <cellStyle name="Normal 4 12 2 3 4 2" xfId="16806" xr:uid="{00000000-0005-0000-0000-00001F120000}"/>
    <cellStyle name="Normal 4 12 2 3 5" xfId="7118" xr:uid="{00000000-0005-0000-0000-00001C120000}"/>
    <cellStyle name="Normal 4 12 2 3 6" xfId="15198" xr:uid="{00000000-0005-0000-0000-00001C120000}"/>
    <cellStyle name="Normal 4 12 2 4" xfId="2798" xr:uid="{00000000-0005-0000-0000-0000910B0000}"/>
    <cellStyle name="Normal 4 12 2 4 2" xfId="9287" xr:uid="{00000000-0005-0000-0000-000020120000}"/>
    <cellStyle name="Normal 4 12 2 4 3" xfId="17365" xr:uid="{00000000-0005-0000-0000-000020120000}"/>
    <cellStyle name="Normal 4 12 2 5" xfId="4473" xr:uid="{00000000-0005-0000-0000-0000920B0000}"/>
    <cellStyle name="Normal 4 12 2 5 2" xfId="10860" xr:uid="{00000000-0005-0000-0000-000021120000}"/>
    <cellStyle name="Normal 4 12 2 5 3" xfId="18938" xr:uid="{00000000-0005-0000-0000-000021120000}"/>
    <cellStyle name="Normal 4 12 2 6" xfId="7674" xr:uid="{00000000-0005-0000-0000-000022120000}"/>
    <cellStyle name="Normal 4 12 2 6 2" xfId="15752" xr:uid="{00000000-0005-0000-0000-000022120000}"/>
    <cellStyle name="Normal 4 12 2 7" xfId="12747" xr:uid="{00000000-0005-0000-0000-000023120000}"/>
    <cellStyle name="Normal 4 12 2 7 2" xfId="20808" xr:uid="{00000000-0005-0000-0000-000023120000}"/>
    <cellStyle name="Normal 4 12 2 8" xfId="6064" xr:uid="{00000000-0005-0000-0000-000017120000}"/>
    <cellStyle name="Normal 4 12 2 9" xfId="14144" xr:uid="{00000000-0005-0000-0000-000017120000}"/>
    <cellStyle name="Normal 4 12 3" xfId="1439" xr:uid="{00000000-0005-0000-0000-0000930B0000}"/>
    <cellStyle name="Normal 4 12 3 2" xfId="3088" xr:uid="{00000000-0005-0000-0000-0000940B0000}"/>
    <cellStyle name="Normal 4 12 3 2 2" xfId="9547" xr:uid="{00000000-0005-0000-0000-000025120000}"/>
    <cellStyle name="Normal 4 12 3 2 3" xfId="17625" xr:uid="{00000000-0005-0000-0000-000025120000}"/>
    <cellStyle name="Normal 4 12 3 3" xfId="4751" xr:uid="{00000000-0005-0000-0000-0000950B0000}"/>
    <cellStyle name="Normal 4 12 3 3 2" xfId="11138" xr:uid="{00000000-0005-0000-0000-000026120000}"/>
    <cellStyle name="Normal 4 12 3 3 3" xfId="19216" xr:uid="{00000000-0005-0000-0000-000026120000}"/>
    <cellStyle name="Normal 4 12 3 4" xfId="7952" xr:uid="{00000000-0005-0000-0000-000027120000}"/>
    <cellStyle name="Normal 4 12 3 4 2" xfId="16030" xr:uid="{00000000-0005-0000-0000-000027120000}"/>
    <cellStyle name="Normal 4 12 3 5" xfId="6342" xr:uid="{00000000-0005-0000-0000-000024120000}"/>
    <cellStyle name="Normal 4 12 3 6" xfId="14422" xr:uid="{00000000-0005-0000-0000-000024120000}"/>
    <cellStyle name="Normal 4 12 4" xfId="1965" xr:uid="{00000000-0005-0000-0000-0000960B0000}"/>
    <cellStyle name="Normal 4 12 4 2" xfId="3615" xr:uid="{00000000-0005-0000-0000-0000970B0000}"/>
    <cellStyle name="Normal 4 12 4 2 2" xfId="10074" xr:uid="{00000000-0005-0000-0000-000029120000}"/>
    <cellStyle name="Normal 4 12 4 2 3" xfId="18152" xr:uid="{00000000-0005-0000-0000-000029120000}"/>
    <cellStyle name="Normal 4 12 4 3" xfId="5278" xr:uid="{00000000-0005-0000-0000-0000980B0000}"/>
    <cellStyle name="Normal 4 12 4 3 2" xfId="11665" xr:uid="{00000000-0005-0000-0000-00002A120000}"/>
    <cellStyle name="Normal 4 12 4 3 3" xfId="19743" xr:uid="{00000000-0005-0000-0000-00002A120000}"/>
    <cellStyle name="Normal 4 12 4 4" xfId="8479" xr:uid="{00000000-0005-0000-0000-00002B120000}"/>
    <cellStyle name="Normal 4 12 4 4 2" xfId="16557" xr:uid="{00000000-0005-0000-0000-00002B120000}"/>
    <cellStyle name="Normal 4 12 4 5" xfId="6869" xr:uid="{00000000-0005-0000-0000-000028120000}"/>
    <cellStyle name="Normal 4 12 4 6" xfId="14949" xr:uid="{00000000-0005-0000-0000-000028120000}"/>
    <cellStyle name="Normal 4 12 5" xfId="2555" xr:uid="{00000000-0005-0000-0000-0000990B0000}"/>
    <cellStyle name="Normal 4 12 5 2" xfId="9065" xr:uid="{00000000-0005-0000-0000-00002C120000}"/>
    <cellStyle name="Normal 4 12 5 3" xfId="17143" xr:uid="{00000000-0005-0000-0000-00002C120000}"/>
    <cellStyle name="Normal 4 12 6" xfId="4224" xr:uid="{00000000-0005-0000-0000-00009A0B0000}"/>
    <cellStyle name="Normal 4 12 6 2" xfId="10611" xr:uid="{00000000-0005-0000-0000-00002D120000}"/>
    <cellStyle name="Normal 4 12 6 3" xfId="18689" xr:uid="{00000000-0005-0000-0000-00002D120000}"/>
    <cellStyle name="Normal 4 12 7" xfId="7425" xr:uid="{00000000-0005-0000-0000-00002E120000}"/>
    <cellStyle name="Normal 4 12 7 2" xfId="15503" xr:uid="{00000000-0005-0000-0000-00002E120000}"/>
    <cellStyle name="Normal 4 12 8" xfId="12257" xr:uid="{00000000-0005-0000-0000-00002F120000}"/>
    <cellStyle name="Normal 4 12 8 2" xfId="20331" xr:uid="{00000000-0005-0000-0000-00002F120000}"/>
    <cellStyle name="Normal 4 12 9" xfId="13649" xr:uid="{00000000-0005-0000-0000-000030120000}"/>
    <cellStyle name="Normal 4 12 9 2" xfId="21646" xr:uid="{00000000-0005-0000-0000-000030120000}"/>
    <cellStyle name="Normal 4 13" xfId="550" xr:uid="{00000000-0005-0000-0000-000026020000}"/>
    <cellStyle name="Normal 4 13 10" xfId="13976" xr:uid="{00000000-0005-0000-0000-000031120000}"/>
    <cellStyle name="Normal 4 13 2" xfId="1520" xr:uid="{00000000-0005-0000-0000-00009C0B0000}"/>
    <cellStyle name="Normal 4 13 2 2" xfId="3169" xr:uid="{00000000-0005-0000-0000-00009D0B0000}"/>
    <cellStyle name="Normal 4 13 2 2 2" xfId="9628" xr:uid="{00000000-0005-0000-0000-000033120000}"/>
    <cellStyle name="Normal 4 13 2 2 3" xfId="17706" xr:uid="{00000000-0005-0000-0000-000033120000}"/>
    <cellStyle name="Normal 4 13 2 3" xfId="4832" xr:uid="{00000000-0005-0000-0000-00009E0B0000}"/>
    <cellStyle name="Normal 4 13 2 3 2" xfId="11219" xr:uid="{00000000-0005-0000-0000-000034120000}"/>
    <cellStyle name="Normal 4 13 2 3 3" xfId="19297" xr:uid="{00000000-0005-0000-0000-000034120000}"/>
    <cellStyle name="Normal 4 13 2 4" xfId="8033" xr:uid="{00000000-0005-0000-0000-000035120000}"/>
    <cellStyle name="Normal 4 13 2 4 2" xfId="16111" xr:uid="{00000000-0005-0000-0000-000035120000}"/>
    <cellStyle name="Normal 4 13 2 5" xfId="13155" xr:uid="{00000000-0005-0000-0000-000036120000}"/>
    <cellStyle name="Normal 4 13 2 5 2" xfId="21192" xr:uid="{00000000-0005-0000-0000-000036120000}"/>
    <cellStyle name="Normal 4 13 2 6" xfId="6423" xr:uid="{00000000-0005-0000-0000-000032120000}"/>
    <cellStyle name="Normal 4 13 2 7" xfId="14503" xr:uid="{00000000-0005-0000-0000-000032120000}"/>
    <cellStyle name="Normal 4 13 3" xfId="2046" xr:uid="{00000000-0005-0000-0000-00009F0B0000}"/>
    <cellStyle name="Normal 4 13 3 2" xfId="3696" xr:uid="{00000000-0005-0000-0000-0000A00B0000}"/>
    <cellStyle name="Normal 4 13 3 2 2" xfId="10155" xr:uid="{00000000-0005-0000-0000-000038120000}"/>
    <cellStyle name="Normal 4 13 3 2 3" xfId="18233" xr:uid="{00000000-0005-0000-0000-000038120000}"/>
    <cellStyle name="Normal 4 13 3 3" xfId="5359" xr:uid="{00000000-0005-0000-0000-0000A10B0000}"/>
    <cellStyle name="Normal 4 13 3 3 2" xfId="11746" xr:uid="{00000000-0005-0000-0000-000039120000}"/>
    <cellStyle name="Normal 4 13 3 3 3" xfId="19824" xr:uid="{00000000-0005-0000-0000-000039120000}"/>
    <cellStyle name="Normal 4 13 3 4" xfId="8560" xr:uid="{00000000-0005-0000-0000-00003A120000}"/>
    <cellStyle name="Normal 4 13 3 4 2" xfId="16638" xr:uid="{00000000-0005-0000-0000-00003A120000}"/>
    <cellStyle name="Normal 4 13 3 5" xfId="6950" xr:uid="{00000000-0005-0000-0000-000037120000}"/>
    <cellStyle name="Normal 4 13 3 6" xfId="15030" xr:uid="{00000000-0005-0000-0000-000037120000}"/>
    <cellStyle name="Normal 4 13 4" xfId="2556" xr:uid="{00000000-0005-0000-0000-0000A20B0000}"/>
    <cellStyle name="Normal 4 13 4 2" xfId="9066" xr:uid="{00000000-0005-0000-0000-00003B120000}"/>
    <cellStyle name="Normal 4 13 4 3" xfId="17144" xr:uid="{00000000-0005-0000-0000-00003B120000}"/>
    <cellStyle name="Normal 4 13 5" xfId="4305" xr:uid="{00000000-0005-0000-0000-0000A30B0000}"/>
    <cellStyle name="Normal 4 13 5 2" xfId="10692" xr:uid="{00000000-0005-0000-0000-00003C120000}"/>
    <cellStyle name="Normal 4 13 5 3" xfId="18770" xr:uid="{00000000-0005-0000-0000-00003C120000}"/>
    <cellStyle name="Normal 4 13 6" xfId="7506" xr:uid="{00000000-0005-0000-0000-00003D120000}"/>
    <cellStyle name="Normal 4 13 6 2" xfId="15584" xr:uid="{00000000-0005-0000-0000-00003D120000}"/>
    <cellStyle name="Normal 4 13 7" xfId="12258" xr:uid="{00000000-0005-0000-0000-00003E120000}"/>
    <cellStyle name="Normal 4 13 7 2" xfId="20332" xr:uid="{00000000-0005-0000-0000-00003E120000}"/>
    <cellStyle name="Normal 4 13 8" xfId="13650" xr:uid="{00000000-0005-0000-0000-00003F120000}"/>
    <cellStyle name="Normal 4 13 8 2" xfId="21647" xr:uid="{00000000-0005-0000-0000-00003F120000}"/>
    <cellStyle name="Normal 4 13 9" xfId="5896" xr:uid="{00000000-0005-0000-0000-000031120000}"/>
    <cellStyle name="Normal 4 14" xfId="1103" xr:uid="{00000000-0005-0000-0000-0000A40B0000}"/>
    <cellStyle name="Normal 4 14 2" xfId="1761" xr:uid="{00000000-0005-0000-0000-0000A50B0000}"/>
    <cellStyle name="Normal 4 14 2 2" xfId="3411" xr:uid="{00000000-0005-0000-0000-0000A60B0000}"/>
    <cellStyle name="Normal 4 14 2 2 2" xfId="9870" xr:uid="{00000000-0005-0000-0000-000042120000}"/>
    <cellStyle name="Normal 4 14 2 2 3" xfId="17948" xr:uid="{00000000-0005-0000-0000-000042120000}"/>
    <cellStyle name="Normal 4 14 2 3" xfId="5074" xr:uid="{00000000-0005-0000-0000-0000A70B0000}"/>
    <cellStyle name="Normal 4 14 2 3 2" xfId="11461" xr:uid="{00000000-0005-0000-0000-000043120000}"/>
    <cellStyle name="Normal 4 14 2 3 3" xfId="19539" xr:uid="{00000000-0005-0000-0000-000043120000}"/>
    <cellStyle name="Normal 4 14 2 4" xfId="8275" xr:uid="{00000000-0005-0000-0000-000044120000}"/>
    <cellStyle name="Normal 4 14 2 4 2" xfId="16353" xr:uid="{00000000-0005-0000-0000-000044120000}"/>
    <cellStyle name="Normal 4 14 2 5" xfId="13156" xr:uid="{00000000-0005-0000-0000-000045120000}"/>
    <cellStyle name="Normal 4 14 2 5 2" xfId="21193" xr:uid="{00000000-0005-0000-0000-000045120000}"/>
    <cellStyle name="Normal 4 14 2 6" xfId="6665" xr:uid="{00000000-0005-0000-0000-000041120000}"/>
    <cellStyle name="Normal 4 14 2 7" xfId="14745" xr:uid="{00000000-0005-0000-0000-000041120000}"/>
    <cellStyle name="Normal 4 14 3" xfId="2288" xr:uid="{00000000-0005-0000-0000-0000A80B0000}"/>
    <cellStyle name="Normal 4 14 3 2" xfId="3938" xr:uid="{00000000-0005-0000-0000-0000A90B0000}"/>
    <cellStyle name="Normal 4 14 3 2 2" xfId="10397" xr:uid="{00000000-0005-0000-0000-000047120000}"/>
    <cellStyle name="Normal 4 14 3 2 3" xfId="18475" xr:uid="{00000000-0005-0000-0000-000047120000}"/>
    <cellStyle name="Normal 4 14 3 3" xfId="5601" xr:uid="{00000000-0005-0000-0000-0000AA0B0000}"/>
    <cellStyle name="Normal 4 14 3 3 2" xfId="11988" xr:uid="{00000000-0005-0000-0000-000048120000}"/>
    <cellStyle name="Normal 4 14 3 3 3" xfId="20066" xr:uid="{00000000-0005-0000-0000-000048120000}"/>
    <cellStyle name="Normal 4 14 3 4" xfId="8802" xr:uid="{00000000-0005-0000-0000-000049120000}"/>
    <cellStyle name="Normal 4 14 3 4 2" xfId="16880" xr:uid="{00000000-0005-0000-0000-000049120000}"/>
    <cellStyle name="Normal 4 14 3 5" xfId="7192" xr:uid="{00000000-0005-0000-0000-000046120000}"/>
    <cellStyle name="Normal 4 14 3 6" xfId="15272" xr:uid="{00000000-0005-0000-0000-000046120000}"/>
    <cellStyle name="Normal 4 14 4" xfId="2854" xr:uid="{00000000-0005-0000-0000-0000AB0B0000}"/>
    <cellStyle name="Normal 4 14 4 2" xfId="9343" xr:uid="{00000000-0005-0000-0000-00004A120000}"/>
    <cellStyle name="Normal 4 14 4 3" xfId="17421" xr:uid="{00000000-0005-0000-0000-00004A120000}"/>
    <cellStyle name="Normal 4 14 5" xfId="4547" xr:uid="{00000000-0005-0000-0000-0000AC0B0000}"/>
    <cellStyle name="Normal 4 14 5 2" xfId="10934" xr:uid="{00000000-0005-0000-0000-00004B120000}"/>
    <cellStyle name="Normal 4 14 5 3" xfId="19012" xr:uid="{00000000-0005-0000-0000-00004B120000}"/>
    <cellStyle name="Normal 4 14 6" xfId="7748" xr:uid="{00000000-0005-0000-0000-00004C120000}"/>
    <cellStyle name="Normal 4 14 6 2" xfId="15826" xr:uid="{00000000-0005-0000-0000-00004C120000}"/>
    <cellStyle name="Normal 4 14 7" xfId="12659" xr:uid="{00000000-0005-0000-0000-00004D120000}"/>
    <cellStyle name="Normal 4 14 7 2" xfId="20723" xr:uid="{00000000-0005-0000-0000-00004D120000}"/>
    <cellStyle name="Normal 4 14 8" xfId="6138" xr:uid="{00000000-0005-0000-0000-000040120000}"/>
    <cellStyle name="Normal 4 14 9" xfId="14218" xr:uid="{00000000-0005-0000-0000-000040120000}"/>
    <cellStyle name="Normal 4 15" xfId="1315" xr:uid="{00000000-0005-0000-0000-0000AD0B0000}"/>
    <cellStyle name="Normal 4 15 2" xfId="1874" xr:uid="{00000000-0005-0000-0000-0000AE0B0000}"/>
    <cellStyle name="Normal 4 15 2 2" xfId="3524" xr:uid="{00000000-0005-0000-0000-0000AF0B0000}"/>
    <cellStyle name="Normal 4 15 2 2 2" xfId="9983" xr:uid="{00000000-0005-0000-0000-000050120000}"/>
    <cellStyle name="Normal 4 15 2 2 3" xfId="18061" xr:uid="{00000000-0005-0000-0000-000050120000}"/>
    <cellStyle name="Normal 4 15 2 3" xfId="5187" xr:uid="{00000000-0005-0000-0000-0000B00B0000}"/>
    <cellStyle name="Normal 4 15 2 3 2" xfId="11574" xr:uid="{00000000-0005-0000-0000-000051120000}"/>
    <cellStyle name="Normal 4 15 2 3 3" xfId="19652" xr:uid="{00000000-0005-0000-0000-000051120000}"/>
    <cellStyle name="Normal 4 15 2 4" xfId="8388" xr:uid="{00000000-0005-0000-0000-000052120000}"/>
    <cellStyle name="Normal 4 15 2 4 2" xfId="16466" xr:uid="{00000000-0005-0000-0000-000052120000}"/>
    <cellStyle name="Normal 4 15 2 5" xfId="6778" xr:uid="{00000000-0005-0000-0000-00004F120000}"/>
    <cellStyle name="Normal 4 15 2 6" xfId="14858" xr:uid="{00000000-0005-0000-0000-00004F120000}"/>
    <cellStyle name="Normal 4 15 3" xfId="2401" xr:uid="{00000000-0005-0000-0000-0000B10B0000}"/>
    <cellStyle name="Normal 4 15 3 2" xfId="4051" xr:uid="{00000000-0005-0000-0000-0000B20B0000}"/>
    <cellStyle name="Normal 4 15 3 2 2" xfId="10510" xr:uid="{00000000-0005-0000-0000-000054120000}"/>
    <cellStyle name="Normal 4 15 3 2 3" xfId="18588" xr:uid="{00000000-0005-0000-0000-000054120000}"/>
    <cellStyle name="Normal 4 15 3 3" xfId="5714" xr:uid="{00000000-0005-0000-0000-0000B30B0000}"/>
    <cellStyle name="Normal 4 15 3 3 2" xfId="12101" xr:uid="{00000000-0005-0000-0000-000055120000}"/>
    <cellStyle name="Normal 4 15 3 3 3" xfId="20179" xr:uid="{00000000-0005-0000-0000-000055120000}"/>
    <cellStyle name="Normal 4 15 3 4" xfId="8915" xr:uid="{00000000-0005-0000-0000-000056120000}"/>
    <cellStyle name="Normal 4 15 3 4 2" xfId="16993" xr:uid="{00000000-0005-0000-0000-000056120000}"/>
    <cellStyle name="Normal 4 15 3 5" xfId="7305" xr:uid="{00000000-0005-0000-0000-000053120000}"/>
    <cellStyle name="Normal 4 15 3 6" xfId="15385" xr:uid="{00000000-0005-0000-0000-000053120000}"/>
    <cellStyle name="Normal 4 15 4" xfId="2997" xr:uid="{00000000-0005-0000-0000-0000B40B0000}"/>
    <cellStyle name="Normal 4 15 4 2" xfId="9456" xr:uid="{00000000-0005-0000-0000-000057120000}"/>
    <cellStyle name="Normal 4 15 4 3" xfId="17534" xr:uid="{00000000-0005-0000-0000-000057120000}"/>
    <cellStyle name="Normal 4 15 5" xfId="4660" xr:uid="{00000000-0005-0000-0000-0000B50B0000}"/>
    <cellStyle name="Normal 4 15 5 2" xfId="11047" xr:uid="{00000000-0005-0000-0000-000058120000}"/>
    <cellStyle name="Normal 4 15 5 3" xfId="19125" xr:uid="{00000000-0005-0000-0000-000058120000}"/>
    <cellStyle name="Normal 4 15 6" xfId="7861" xr:uid="{00000000-0005-0000-0000-000059120000}"/>
    <cellStyle name="Normal 4 15 6 2" xfId="15939" xr:uid="{00000000-0005-0000-0000-000059120000}"/>
    <cellStyle name="Normal 4 15 7" xfId="12663" xr:uid="{00000000-0005-0000-0000-00005A120000}"/>
    <cellStyle name="Normal 4 15 7 2" xfId="20727" xr:uid="{00000000-0005-0000-0000-00005A120000}"/>
    <cellStyle name="Normal 4 15 8" xfId="6251" xr:uid="{00000000-0005-0000-0000-00004E120000}"/>
    <cellStyle name="Normal 4 15 9" xfId="14331" xr:uid="{00000000-0005-0000-0000-00004E120000}"/>
    <cellStyle name="Normal 4 16" xfId="912" xr:uid="{00000000-0005-0000-0000-0000B60B0000}"/>
    <cellStyle name="Normal 4 16 2" xfId="2707" xr:uid="{00000000-0005-0000-0000-0000B70B0000}"/>
    <cellStyle name="Normal 4 16 2 2" xfId="9198" xr:uid="{00000000-0005-0000-0000-00005C120000}"/>
    <cellStyle name="Normal 4 16 2 3" xfId="17276" xr:uid="{00000000-0005-0000-0000-00005C120000}"/>
    <cellStyle name="Normal 4 16 3" xfId="4143" xr:uid="{00000000-0005-0000-0000-0000B80B0000}"/>
    <cellStyle name="Normal 4 16 3 2" xfId="10530" xr:uid="{00000000-0005-0000-0000-00005D120000}"/>
    <cellStyle name="Normal 4 16 3 3" xfId="18608" xr:uid="{00000000-0005-0000-0000-00005D120000}"/>
    <cellStyle name="Normal 4 16 4" xfId="7344" xr:uid="{00000000-0005-0000-0000-00005E120000}"/>
    <cellStyle name="Normal 4 16 4 2" xfId="15422" xr:uid="{00000000-0005-0000-0000-00005E120000}"/>
    <cellStyle name="Normal 4 16 5" xfId="5734" xr:uid="{00000000-0005-0000-0000-00005B120000}"/>
    <cellStyle name="Normal 4 16 6" xfId="13814" xr:uid="{00000000-0005-0000-0000-00005B120000}"/>
    <cellStyle name="Normal 4 17" xfId="1358" xr:uid="{00000000-0005-0000-0000-0000B90B0000}"/>
    <cellStyle name="Normal 4 17 2" xfId="3007" xr:uid="{00000000-0005-0000-0000-0000BA0B0000}"/>
    <cellStyle name="Normal 4 17 2 2" xfId="9466" xr:uid="{00000000-0005-0000-0000-000060120000}"/>
    <cellStyle name="Normal 4 17 2 3" xfId="17544" xr:uid="{00000000-0005-0000-0000-000060120000}"/>
    <cellStyle name="Normal 4 17 3" xfId="4670" xr:uid="{00000000-0005-0000-0000-0000BB0B0000}"/>
    <cellStyle name="Normal 4 17 3 2" xfId="11057" xr:uid="{00000000-0005-0000-0000-000061120000}"/>
    <cellStyle name="Normal 4 17 3 3" xfId="19135" xr:uid="{00000000-0005-0000-0000-000061120000}"/>
    <cellStyle name="Normal 4 17 4" xfId="7871" xr:uid="{00000000-0005-0000-0000-000062120000}"/>
    <cellStyle name="Normal 4 17 4 2" xfId="15949" xr:uid="{00000000-0005-0000-0000-000062120000}"/>
    <cellStyle name="Normal 4 17 5" xfId="6261" xr:uid="{00000000-0005-0000-0000-00005F120000}"/>
    <cellStyle name="Normal 4 17 6" xfId="14341" xr:uid="{00000000-0005-0000-0000-00005F120000}"/>
    <cellStyle name="Normal 4 18" xfId="1884" xr:uid="{00000000-0005-0000-0000-0000BC0B0000}"/>
    <cellStyle name="Normal 4 18 2" xfId="3534" xr:uid="{00000000-0005-0000-0000-0000BD0B0000}"/>
    <cellStyle name="Normal 4 18 2 2" xfId="9993" xr:uid="{00000000-0005-0000-0000-000064120000}"/>
    <cellStyle name="Normal 4 18 2 3" xfId="18071" xr:uid="{00000000-0005-0000-0000-000064120000}"/>
    <cellStyle name="Normal 4 18 3" xfId="5197" xr:uid="{00000000-0005-0000-0000-0000BE0B0000}"/>
    <cellStyle name="Normal 4 18 3 2" xfId="11584" xr:uid="{00000000-0005-0000-0000-000065120000}"/>
    <cellStyle name="Normal 4 18 3 3" xfId="19662" xr:uid="{00000000-0005-0000-0000-000065120000}"/>
    <cellStyle name="Normal 4 18 4" xfId="8398" xr:uid="{00000000-0005-0000-0000-000066120000}"/>
    <cellStyle name="Normal 4 18 4 2" xfId="16476" xr:uid="{00000000-0005-0000-0000-000066120000}"/>
    <cellStyle name="Normal 4 18 5" xfId="6788" xr:uid="{00000000-0005-0000-0000-000063120000}"/>
    <cellStyle name="Normal 4 18 6" xfId="14868" xr:uid="{00000000-0005-0000-0000-000063120000}"/>
    <cellStyle name="Normal 4 19" xfId="2552" xr:uid="{00000000-0005-0000-0000-0000BF0B0000}"/>
    <cellStyle name="Normal 4 19 2" xfId="9062" xr:uid="{00000000-0005-0000-0000-000067120000}"/>
    <cellStyle name="Normal 4 19 3" xfId="17140" xr:uid="{00000000-0005-0000-0000-000067120000}"/>
    <cellStyle name="Normal 4 2" xfId="551" xr:uid="{00000000-0005-0000-0000-000027020000}"/>
    <cellStyle name="Normal 4 2 10" xfId="552" xr:uid="{00000000-0005-0000-0000-000028020000}"/>
    <cellStyle name="Normal 4 2 10 10" xfId="5816" xr:uid="{00000000-0005-0000-0000-000069120000}"/>
    <cellStyle name="Normal 4 2 10 11" xfId="13896" xr:uid="{00000000-0005-0000-0000-000069120000}"/>
    <cellStyle name="Normal 4 2 10 2" xfId="1036" xr:uid="{00000000-0005-0000-0000-0000C20B0000}"/>
    <cellStyle name="Normal 4 2 10 2 2" xfId="1688" xr:uid="{00000000-0005-0000-0000-0000C30B0000}"/>
    <cellStyle name="Normal 4 2 10 2 2 2" xfId="3338" xr:uid="{00000000-0005-0000-0000-0000C40B0000}"/>
    <cellStyle name="Normal 4 2 10 2 2 2 2" xfId="9797" xr:uid="{00000000-0005-0000-0000-00006C120000}"/>
    <cellStyle name="Normal 4 2 10 2 2 2 3" xfId="17875" xr:uid="{00000000-0005-0000-0000-00006C120000}"/>
    <cellStyle name="Normal 4 2 10 2 2 3" xfId="5001" xr:uid="{00000000-0005-0000-0000-0000C50B0000}"/>
    <cellStyle name="Normal 4 2 10 2 2 3 2" xfId="11388" xr:uid="{00000000-0005-0000-0000-00006D120000}"/>
    <cellStyle name="Normal 4 2 10 2 2 3 3" xfId="19466" xr:uid="{00000000-0005-0000-0000-00006D120000}"/>
    <cellStyle name="Normal 4 2 10 2 2 4" xfId="8202" xr:uid="{00000000-0005-0000-0000-00006E120000}"/>
    <cellStyle name="Normal 4 2 10 2 2 4 2" xfId="16280" xr:uid="{00000000-0005-0000-0000-00006E120000}"/>
    <cellStyle name="Normal 4 2 10 2 2 5" xfId="6592" xr:uid="{00000000-0005-0000-0000-00006B120000}"/>
    <cellStyle name="Normal 4 2 10 2 2 6" xfId="14672" xr:uid="{00000000-0005-0000-0000-00006B120000}"/>
    <cellStyle name="Normal 4 2 10 2 3" xfId="2215" xr:uid="{00000000-0005-0000-0000-0000C60B0000}"/>
    <cellStyle name="Normal 4 2 10 2 3 2" xfId="3865" xr:uid="{00000000-0005-0000-0000-0000C70B0000}"/>
    <cellStyle name="Normal 4 2 10 2 3 2 2" xfId="10324" xr:uid="{00000000-0005-0000-0000-000070120000}"/>
    <cellStyle name="Normal 4 2 10 2 3 2 3" xfId="18402" xr:uid="{00000000-0005-0000-0000-000070120000}"/>
    <cellStyle name="Normal 4 2 10 2 3 3" xfId="5528" xr:uid="{00000000-0005-0000-0000-0000C80B0000}"/>
    <cellStyle name="Normal 4 2 10 2 3 3 2" xfId="11915" xr:uid="{00000000-0005-0000-0000-000071120000}"/>
    <cellStyle name="Normal 4 2 10 2 3 3 3" xfId="19993" xr:uid="{00000000-0005-0000-0000-000071120000}"/>
    <cellStyle name="Normal 4 2 10 2 3 4" xfId="8729" xr:uid="{00000000-0005-0000-0000-000072120000}"/>
    <cellStyle name="Normal 4 2 10 2 3 4 2" xfId="16807" xr:uid="{00000000-0005-0000-0000-000072120000}"/>
    <cellStyle name="Normal 4 2 10 2 3 5" xfId="7119" xr:uid="{00000000-0005-0000-0000-00006F120000}"/>
    <cellStyle name="Normal 4 2 10 2 3 6" xfId="15199" xr:uid="{00000000-0005-0000-0000-00006F120000}"/>
    <cellStyle name="Normal 4 2 10 2 4" xfId="2799" xr:uid="{00000000-0005-0000-0000-0000C90B0000}"/>
    <cellStyle name="Normal 4 2 10 2 4 2" xfId="9288" xr:uid="{00000000-0005-0000-0000-000073120000}"/>
    <cellStyle name="Normal 4 2 10 2 4 3" xfId="17366" xr:uid="{00000000-0005-0000-0000-000073120000}"/>
    <cellStyle name="Normal 4 2 10 2 5" xfId="4474" xr:uid="{00000000-0005-0000-0000-0000CA0B0000}"/>
    <cellStyle name="Normal 4 2 10 2 5 2" xfId="10861" xr:uid="{00000000-0005-0000-0000-000074120000}"/>
    <cellStyle name="Normal 4 2 10 2 5 3" xfId="18939" xr:uid="{00000000-0005-0000-0000-000074120000}"/>
    <cellStyle name="Normal 4 2 10 2 6" xfId="7675" xr:uid="{00000000-0005-0000-0000-000075120000}"/>
    <cellStyle name="Normal 4 2 10 2 6 2" xfId="15753" xr:uid="{00000000-0005-0000-0000-000075120000}"/>
    <cellStyle name="Normal 4 2 10 2 7" xfId="12748" xr:uid="{00000000-0005-0000-0000-000076120000}"/>
    <cellStyle name="Normal 4 2 10 2 7 2" xfId="20809" xr:uid="{00000000-0005-0000-0000-000076120000}"/>
    <cellStyle name="Normal 4 2 10 2 8" xfId="6065" xr:uid="{00000000-0005-0000-0000-00006A120000}"/>
    <cellStyle name="Normal 4 2 10 2 9" xfId="14145" xr:uid="{00000000-0005-0000-0000-00006A120000}"/>
    <cellStyle name="Normal 4 2 10 3" xfId="1440" xr:uid="{00000000-0005-0000-0000-0000CB0B0000}"/>
    <cellStyle name="Normal 4 2 10 3 2" xfId="3089" xr:uid="{00000000-0005-0000-0000-0000CC0B0000}"/>
    <cellStyle name="Normal 4 2 10 3 2 2" xfId="9548" xr:uid="{00000000-0005-0000-0000-000078120000}"/>
    <cellStyle name="Normal 4 2 10 3 2 3" xfId="17626" xr:uid="{00000000-0005-0000-0000-000078120000}"/>
    <cellStyle name="Normal 4 2 10 3 3" xfId="4752" xr:uid="{00000000-0005-0000-0000-0000CD0B0000}"/>
    <cellStyle name="Normal 4 2 10 3 3 2" xfId="11139" xr:uid="{00000000-0005-0000-0000-000079120000}"/>
    <cellStyle name="Normal 4 2 10 3 3 3" xfId="19217" xr:uid="{00000000-0005-0000-0000-000079120000}"/>
    <cellStyle name="Normal 4 2 10 3 4" xfId="7953" xr:uid="{00000000-0005-0000-0000-00007A120000}"/>
    <cellStyle name="Normal 4 2 10 3 4 2" xfId="16031" xr:uid="{00000000-0005-0000-0000-00007A120000}"/>
    <cellStyle name="Normal 4 2 10 3 5" xfId="6343" xr:uid="{00000000-0005-0000-0000-000077120000}"/>
    <cellStyle name="Normal 4 2 10 3 6" xfId="14423" xr:uid="{00000000-0005-0000-0000-000077120000}"/>
    <cellStyle name="Normal 4 2 10 4" xfId="1966" xr:uid="{00000000-0005-0000-0000-0000CE0B0000}"/>
    <cellStyle name="Normal 4 2 10 4 2" xfId="3616" xr:uid="{00000000-0005-0000-0000-0000CF0B0000}"/>
    <cellStyle name="Normal 4 2 10 4 2 2" xfId="10075" xr:uid="{00000000-0005-0000-0000-00007C120000}"/>
    <cellStyle name="Normal 4 2 10 4 2 3" xfId="18153" xr:uid="{00000000-0005-0000-0000-00007C120000}"/>
    <cellStyle name="Normal 4 2 10 4 3" xfId="5279" xr:uid="{00000000-0005-0000-0000-0000D00B0000}"/>
    <cellStyle name="Normal 4 2 10 4 3 2" xfId="11666" xr:uid="{00000000-0005-0000-0000-00007D120000}"/>
    <cellStyle name="Normal 4 2 10 4 3 3" xfId="19744" xr:uid="{00000000-0005-0000-0000-00007D120000}"/>
    <cellStyle name="Normal 4 2 10 4 4" xfId="8480" xr:uid="{00000000-0005-0000-0000-00007E120000}"/>
    <cellStyle name="Normal 4 2 10 4 4 2" xfId="16558" xr:uid="{00000000-0005-0000-0000-00007E120000}"/>
    <cellStyle name="Normal 4 2 10 4 5" xfId="6870" xr:uid="{00000000-0005-0000-0000-00007B120000}"/>
    <cellStyle name="Normal 4 2 10 4 6" xfId="14950" xr:uid="{00000000-0005-0000-0000-00007B120000}"/>
    <cellStyle name="Normal 4 2 10 5" xfId="2558" xr:uid="{00000000-0005-0000-0000-0000D10B0000}"/>
    <cellStyle name="Normal 4 2 10 5 2" xfId="9068" xr:uid="{00000000-0005-0000-0000-00007F120000}"/>
    <cellStyle name="Normal 4 2 10 5 3" xfId="17146" xr:uid="{00000000-0005-0000-0000-00007F120000}"/>
    <cellStyle name="Normal 4 2 10 6" xfId="4225" xr:uid="{00000000-0005-0000-0000-0000D20B0000}"/>
    <cellStyle name="Normal 4 2 10 6 2" xfId="10612" xr:uid="{00000000-0005-0000-0000-000080120000}"/>
    <cellStyle name="Normal 4 2 10 6 3" xfId="18690" xr:uid="{00000000-0005-0000-0000-000080120000}"/>
    <cellStyle name="Normal 4 2 10 7" xfId="7426" xr:uid="{00000000-0005-0000-0000-000081120000}"/>
    <cellStyle name="Normal 4 2 10 7 2" xfId="15504" xr:uid="{00000000-0005-0000-0000-000081120000}"/>
    <cellStyle name="Normal 4 2 10 8" xfId="12260" xr:uid="{00000000-0005-0000-0000-000082120000}"/>
    <cellStyle name="Normal 4 2 10 8 2" xfId="20334" xr:uid="{00000000-0005-0000-0000-000082120000}"/>
    <cellStyle name="Normal 4 2 10 9" xfId="13652" xr:uid="{00000000-0005-0000-0000-000083120000}"/>
    <cellStyle name="Normal 4 2 10 9 2" xfId="21649" xr:uid="{00000000-0005-0000-0000-000083120000}"/>
    <cellStyle name="Normal 4 2 11" xfId="553" xr:uid="{00000000-0005-0000-0000-000029020000}"/>
    <cellStyle name="Normal 4 2 11 10" xfId="13977" xr:uid="{00000000-0005-0000-0000-000084120000}"/>
    <cellStyle name="Normal 4 2 11 2" xfId="1521" xr:uid="{00000000-0005-0000-0000-0000D40B0000}"/>
    <cellStyle name="Normal 4 2 11 2 2" xfId="3170" xr:uid="{00000000-0005-0000-0000-0000D50B0000}"/>
    <cellStyle name="Normal 4 2 11 2 2 2" xfId="9629" xr:uid="{00000000-0005-0000-0000-000086120000}"/>
    <cellStyle name="Normal 4 2 11 2 2 3" xfId="17707" xr:uid="{00000000-0005-0000-0000-000086120000}"/>
    <cellStyle name="Normal 4 2 11 2 3" xfId="4833" xr:uid="{00000000-0005-0000-0000-0000D60B0000}"/>
    <cellStyle name="Normal 4 2 11 2 3 2" xfId="11220" xr:uid="{00000000-0005-0000-0000-000087120000}"/>
    <cellStyle name="Normal 4 2 11 2 3 3" xfId="19298" xr:uid="{00000000-0005-0000-0000-000087120000}"/>
    <cellStyle name="Normal 4 2 11 2 4" xfId="8034" xr:uid="{00000000-0005-0000-0000-000088120000}"/>
    <cellStyle name="Normal 4 2 11 2 4 2" xfId="16112" xr:uid="{00000000-0005-0000-0000-000088120000}"/>
    <cellStyle name="Normal 4 2 11 2 5" xfId="13157" xr:uid="{00000000-0005-0000-0000-000089120000}"/>
    <cellStyle name="Normal 4 2 11 2 5 2" xfId="21194" xr:uid="{00000000-0005-0000-0000-000089120000}"/>
    <cellStyle name="Normal 4 2 11 2 6" xfId="6424" xr:uid="{00000000-0005-0000-0000-000085120000}"/>
    <cellStyle name="Normal 4 2 11 2 7" xfId="14504" xr:uid="{00000000-0005-0000-0000-000085120000}"/>
    <cellStyle name="Normal 4 2 11 3" xfId="2047" xr:uid="{00000000-0005-0000-0000-0000D70B0000}"/>
    <cellStyle name="Normal 4 2 11 3 2" xfId="3697" xr:uid="{00000000-0005-0000-0000-0000D80B0000}"/>
    <cellStyle name="Normal 4 2 11 3 2 2" xfId="10156" xr:uid="{00000000-0005-0000-0000-00008B120000}"/>
    <cellStyle name="Normal 4 2 11 3 2 3" xfId="18234" xr:uid="{00000000-0005-0000-0000-00008B120000}"/>
    <cellStyle name="Normal 4 2 11 3 3" xfId="5360" xr:uid="{00000000-0005-0000-0000-0000D90B0000}"/>
    <cellStyle name="Normal 4 2 11 3 3 2" xfId="11747" xr:uid="{00000000-0005-0000-0000-00008C120000}"/>
    <cellStyle name="Normal 4 2 11 3 3 3" xfId="19825" xr:uid="{00000000-0005-0000-0000-00008C120000}"/>
    <cellStyle name="Normal 4 2 11 3 4" xfId="8561" xr:uid="{00000000-0005-0000-0000-00008D120000}"/>
    <cellStyle name="Normal 4 2 11 3 4 2" xfId="16639" xr:uid="{00000000-0005-0000-0000-00008D120000}"/>
    <cellStyle name="Normal 4 2 11 3 5" xfId="6951" xr:uid="{00000000-0005-0000-0000-00008A120000}"/>
    <cellStyle name="Normal 4 2 11 3 6" xfId="15031" xr:uid="{00000000-0005-0000-0000-00008A120000}"/>
    <cellStyle name="Normal 4 2 11 4" xfId="2559" xr:uid="{00000000-0005-0000-0000-0000DA0B0000}"/>
    <cellStyle name="Normal 4 2 11 4 2" xfId="9069" xr:uid="{00000000-0005-0000-0000-00008E120000}"/>
    <cellStyle name="Normal 4 2 11 4 3" xfId="17147" xr:uid="{00000000-0005-0000-0000-00008E120000}"/>
    <cellStyle name="Normal 4 2 11 5" xfId="4306" xr:uid="{00000000-0005-0000-0000-0000DB0B0000}"/>
    <cellStyle name="Normal 4 2 11 5 2" xfId="10693" xr:uid="{00000000-0005-0000-0000-00008F120000}"/>
    <cellStyle name="Normal 4 2 11 5 3" xfId="18771" xr:uid="{00000000-0005-0000-0000-00008F120000}"/>
    <cellStyle name="Normal 4 2 11 6" xfId="7507" xr:uid="{00000000-0005-0000-0000-000090120000}"/>
    <cellStyle name="Normal 4 2 11 6 2" xfId="15585" xr:uid="{00000000-0005-0000-0000-000090120000}"/>
    <cellStyle name="Normal 4 2 11 7" xfId="12261" xr:uid="{00000000-0005-0000-0000-000091120000}"/>
    <cellStyle name="Normal 4 2 11 7 2" xfId="20335" xr:uid="{00000000-0005-0000-0000-000091120000}"/>
    <cellStyle name="Normal 4 2 11 8" xfId="13653" xr:uid="{00000000-0005-0000-0000-000092120000}"/>
    <cellStyle name="Normal 4 2 11 8 2" xfId="21650" xr:uid="{00000000-0005-0000-0000-000092120000}"/>
    <cellStyle name="Normal 4 2 11 9" xfId="5897" xr:uid="{00000000-0005-0000-0000-000084120000}"/>
    <cellStyle name="Normal 4 2 12" xfId="1104" xr:uid="{00000000-0005-0000-0000-0000DC0B0000}"/>
    <cellStyle name="Normal 4 2 12 2" xfId="1762" xr:uid="{00000000-0005-0000-0000-0000DD0B0000}"/>
    <cellStyle name="Normal 4 2 12 2 2" xfId="3412" xr:uid="{00000000-0005-0000-0000-0000DE0B0000}"/>
    <cellStyle name="Normal 4 2 12 2 2 2" xfId="9871" xr:uid="{00000000-0005-0000-0000-000095120000}"/>
    <cellStyle name="Normal 4 2 12 2 2 3" xfId="17949" xr:uid="{00000000-0005-0000-0000-000095120000}"/>
    <cellStyle name="Normal 4 2 12 2 3" xfId="5075" xr:uid="{00000000-0005-0000-0000-0000DF0B0000}"/>
    <cellStyle name="Normal 4 2 12 2 3 2" xfId="11462" xr:uid="{00000000-0005-0000-0000-000096120000}"/>
    <cellStyle name="Normal 4 2 12 2 3 3" xfId="19540" xr:uid="{00000000-0005-0000-0000-000096120000}"/>
    <cellStyle name="Normal 4 2 12 2 4" xfId="8276" xr:uid="{00000000-0005-0000-0000-000097120000}"/>
    <cellStyle name="Normal 4 2 12 2 4 2" xfId="16354" xr:uid="{00000000-0005-0000-0000-000097120000}"/>
    <cellStyle name="Normal 4 2 12 2 5" xfId="6666" xr:uid="{00000000-0005-0000-0000-000094120000}"/>
    <cellStyle name="Normal 4 2 12 2 6" xfId="14746" xr:uid="{00000000-0005-0000-0000-000094120000}"/>
    <cellStyle name="Normal 4 2 12 3" xfId="2289" xr:uid="{00000000-0005-0000-0000-0000E00B0000}"/>
    <cellStyle name="Normal 4 2 12 3 2" xfId="3939" xr:uid="{00000000-0005-0000-0000-0000E10B0000}"/>
    <cellStyle name="Normal 4 2 12 3 2 2" xfId="10398" xr:uid="{00000000-0005-0000-0000-000099120000}"/>
    <cellStyle name="Normal 4 2 12 3 2 3" xfId="18476" xr:uid="{00000000-0005-0000-0000-000099120000}"/>
    <cellStyle name="Normal 4 2 12 3 3" xfId="5602" xr:uid="{00000000-0005-0000-0000-0000E20B0000}"/>
    <cellStyle name="Normal 4 2 12 3 3 2" xfId="11989" xr:uid="{00000000-0005-0000-0000-00009A120000}"/>
    <cellStyle name="Normal 4 2 12 3 3 3" xfId="20067" xr:uid="{00000000-0005-0000-0000-00009A120000}"/>
    <cellStyle name="Normal 4 2 12 3 4" xfId="8803" xr:uid="{00000000-0005-0000-0000-00009B120000}"/>
    <cellStyle name="Normal 4 2 12 3 4 2" xfId="16881" xr:uid="{00000000-0005-0000-0000-00009B120000}"/>
    <cellStyle name="Normal 4 2 12 3 5" xfId="7193" xr:uid="{00000000-0005-0000-0000-000098120000}"/>
    <cellStyle name="Normal 4 2 12 3 6" xfId="15273" xr:uid="{00000000-0005-0000-0000-000098120000}"/>
    <cellStyle name="Normal 4 2 12 4" xfId="2855" xr:uid="{00000000-0005-0000-0000-0000E30B0000}"/>
    <cellStyle name="Normal 4 2 12 4 2" xfId="9344" xr:uid="{00000000-0005-0000-0000-00009C120000}"/>
    <cellStyle name="Normal 4 2 12 4 3" xfId="17422" xr:uid="{00000000-0005-0000-0000-00009C120000}"/>
    <cellStyle name="Normal 4 2 12 5" xfId="4548" xr:uid="{00000000-0005-0000-0000-0000E40B0000}"/>
    <cellStyle name="Normal 4 2 12 5 2" xfId="10935" xr:uid="{00000000-0005-0000-0000-00009D120000}"/>
    <cellStyle name="Normal 4 2 12 5 3" xfId="19013" xr:uid="{00000000-0005-0000-0000-00009D120000}"/>
    <cellStyle name="Normal 4 2 12 6" xfId="7749" xr:uid="{00000000-0005-0000-0000-00009E120000}"/>
    <cellStyle name="Normal 4 2 12 6 2" xfId="15827" xr:uid="{00000000-0005-0000-0000-00009E120000}"/>
    <cellStyle name="Normal 4 2 12 7" xfId="13158" xr:uid="{00000000-0005-0000-0000-00009F120000}"/>
    <cellStyle name="Normal 4 2 12 7 2" xfId="21195" xr:uid="{00000000-0005-0000-0000-00009F120000}"/>
    <cellStyle name="Normal 4 2 12 8" xfId="6139" xr:uid="{00000000-0005-0000-0000-000093120000}"/>
    <cellStyle name="Normal 4 2 12 9" xfId="14219" xr:uid="{00000000-0005-0000-0000-000093120000}"/>
    <cellStyle name="Normal 4 2 13" xfId="913" xr:uid="{00000000-0005-0000-0000-0000E50B0000}"/>
    <cellStyle name="Normal 4 2 13 2" xfId="2700" xr:uid="{00000000-0005-0000-0000-0000E60B0000}"/>
    <cellStyle name="Normal 4 2 13 2 2" xfId="9191" xr:uid="{00000000-0005-0000-0000-0000A1120000}"/>
    <cellStyle name="Normal 4 2 13 2 3" xfId="17269" xr:uid="{00000000-0005-0000-0000-0000A1120000}"/>
    <cellStyle name="Normal 4 2 13 3" xfId="4144" xr:uid="{00000000-0005-0000-0000-0000E70B0000}"/>
    <cellStyle name="Normal 4 2 13 3 2" xfId="10531" xr:uid="{00000000-0005-0000-0000-0000A2120000}"/>
    <cellStyle name="Normal 4 2 13 3 3" xfId="18609" xr:uid="{00000000-0005-0000-0000-0000A2120000}"/>
    <cellStyle name="Normal 4 2 13 4" xfId="7345" xr:uid="{00000000-0005-0000-0000-0000A3120000}"/>
    <cellStyle name="Normal 4 2 13 4 2" xfId="15423" xr:uid="{00000000-0005-0000-0000-0000A3120000}"/>
    <cellStyle name="Normal 4 2 13 5" xfId="12664" xr:uid="{00000000-0005-0000-0000-0000A4120000}"/>
    <cellStyle name="Normal 4 2 13 5 2" xfId="20728" xr:uid="{00000000-0005-0000-0000-0000A4120000}"/>
    <cellStyle name="Normal 4 2 13 6" xfId="5735" xr:uid="{00000000-0005-0000-0000-0000A0120000}"/>
    <cellStyle name="Normal 4 2 13 7" xfId="13815" xr:uid="{00000000-0005-0000-0000-0000A0120000}"/>
    <cellStyle name="Normal 4 2 14" xfId="1359" xr:uid="{00000000-0005-0000-0000-0000E80B0000}"/>
    <cellStyle name="Normal 4 2 14 2" xfId="3008" xr:uid="{00000000-0005-0000-0000-0000E90B0000}"/>
    <cellStyle name="Normal 4 2 14 2 2" xfId="9467" xr:uid="{00000000-0005-0000-0000-0000A6120000}"/>
    <cellStyle name="Normal 4 2 14 2 3" xfId="17545" xr:uid="{00000000-0005-0000-0000-0000A6120000}"/>
    <cellStyle name="Normal 4 2 14 3" xfId="4671" xr:uid="{00000000-0005-0000-0000-0000EA0B0000}"/>
    <cellStyle name="Normal 4 2 14 3 2" xfId="11058" xr:uid="{00000000-0005-0000-0000-0000A7120000}"/>
    <cellStyle name="Normal 4 2 14 3 3" xfId="19136" xr:uid="{00000000-0005-0000-0000-0000A7120000}"/>
    <cellStyle name="Normal 4 2 14 4" xfId="7872" xr:uid="{00000000-0005-0000-0000-0000A8120000}"/>
    <cellStyle name="Normal 4 2 14 4 2" xfId="15950" xr:uid="{00000000-0005-0000-0000-0000A8120000}"/>
    <cellStyle name="Normal 4 2 14 5" xfId="6262" xr:uid="{00000000-0005-0000-0000-0000A5120000}"/>
    <cellStyle name="Normal 4 2 14 6" xfId="14342" xr:uid="{00000000-0005-0000-0000-0000A5120000}"/>
    <cellStyle name="Normal 4 2 15" xfId="1885" xr:uid="{00000000-0005-0000-0000-0000EB0B0000}"/>
    <cellStyle name="Normal 4 2 15 2" xfId="3535" xr:uid="{00000000-0005-0000-0000-0000EC0B0000}"/>
    <cellStyle name="Normal 4 2 15 2 2" xfId="9994" xr:uid="{00000000-0005-0000-0000-0000AA120000}"/>
    <cellStyle name="Normal 4 2 15 2 3" xfId="18072" xr:uid="{00000000-0005-0000-0000-0000AA120000}"/>
    <cellStyle name="Normal 4 2 15 3" xfId="5198" xr:uid="{00000000-0005-0000-0000-0000ED0B0000}"/>
    <cellStyle name="Normal 4 2 15 3 2" xfId="11585" xr:uid="{00000000-0005-0000-0000-0000AB120000}"/>
    <cellStyle name="Normal 4 2 15 3 3" xfId="19663" xr:uid="{00000000-0005-0000-0000-0000AB120000}"/>
    <cellStyle name="Normal 4 2 15 4" xfId="8399" xr:uid="{00000000-0005-0000-0000-0000AC120000}"/>
    <cellStyle name="Normal 4 2 15 4 2" xfId="16477" xr:uid="{00000000-0005-0000-0000-0000AC120000}"/>
    <cellStyle name="Normal 4 2 15 5" xfId="6789" xr:uid="{00000000-0005-0000-0000-0000A9120000}"/>
    <cellStyle name="Normal 4 2 15 6" xfId="14869" xr:uid="{00000000-0005-0000-0000-0000A9120000}"/>
    <cellStyle name="Normal 4 2 16" xfId="2557" xr:uid="{00000000-0005-0000-0000-0000EE0B0000}"/>
    <cellStyle name="Normal 4 2 16 2" xfId="9067" xr:uid="{00000000-0005-0000-0000-0000AD120000}"/>
    <cellStyle name="Normal 4 2 16 3" xfId="17145" xr:uid="{00000000-0005-0000-0000-0000AD120000}"/>
    <cellStyle name="Normal 4 2 17" xfId="906" xr:uid="{00000000-0005-0000-0000-0000EF0B0000}"/>
    <cellStyle name="Normal 4 2 17 2" xfId="7338" xr:uid="{00000000-0005-0000-0000-0000AE120000}"/>
    <cellStyle name="Normal 4 2 17 3" xfId="15416" xr:uid="{00000000-0005-0000-0000-0000AE120000}"/>
    <cellStyle name="Normal 4 2 18" xfId="4137" xr:uid="{00000000-0005-0000-0000-0000F00B0000}"/>
    <cellStyle name="Normal 4 2 18 2" xfId="10524" xr:uid="{00000000-0005-0000-0000-0000AF120000}"/>
    <cellStyle name="Normal 4 2 18 3" xfId="18602" xr:uid="{00000000-0005-0000-0000-0000AF120000}"/>
    <cellStyle name="Normal 4 2 19" xfId="7317" xr:uid="{00000000-0005-0000-0000-0000B0120000}"/>
    <cellStyle name="Normal 4 2 19 2" xfId="15396" xr:uid="{00000000-0005-0000-0000-0000B0120000}"/>
    <cellStyle name="Normal 4 2 2" xfId="554" xr:uid="{00000000-0005-0000-0000-00002A020000}"/>
    <cellStyle name="Normal 4 2 2 10" xfId="1112" xr:uid="{00000000-0005-0000-0000-0000F20B0000}"/>
    <cellStyle name="Normal 4 2 2 10 2" xfId="1770" xr:uid="{00000000-0005-0000-0000-0000F30B0000}"/>
    <cellStyle name="Normal 4 2 2 10 2 2" xfId="3420" xr:uid="{00000000-0005-0000-0000-0000F40B0000}"/>
    <cellStyle name="Normal 4 2 2 10 2 2 2" xfId="9879" xr:uid="{00000000-0005-0000-0000-0000B4120000}"/>
    <cellStyle name="Normal 4 2 2 10 2 2 3" xfId="17957" xr:uid="{00000000-0005-0000-0000-0000B4120000}"/>
    <cellStyle name="Normal 4 2 2 10 2 3" xfId="5083" xr:uid="{00000000-0005-0000-0000-0000F50B0000}"/>
    <cellStyle name="Normal 4 2 2 10 2 3 2" xfId="11470" xr:uid="{00000000-0005-0000-0000-0000B5120000}"/>
    <cellStyle name="Normal 4 2 2 10 2 3 3" xfId="19548" xr:uid="{00000000-0005-0000-0000-0000B5120000}"/>
    <cellStyle name="Normal 4 2 2 10 2 4" xfId="8284" xr:uid="{00000000-0005-0000-0000-0000B6120000}"/>
    <cellStyle name="Normal 4 2 2 10 2 4 2" xfId="16362" xr:uid="{00000000-0005-0000-0000-0000B6120000}"/>
    <cellStyle name="Normal 4 2 2 10 2 5" xfId="6674" xr:uid="{00000000-0005-0000-0000-0000B3120000}"/>
    <cellStyle name="Normal 4 2 2 10 2 6" xfId="14754" xr:uid="{00000000-0005-0000-0000-0000B3120000}"/>
    <cellStyle name="Normal 4 2 2 10 3" xfId="2297" xr:uid="{00000000-0005-0000-0000-0000F60B0000}"/>
    <cellStyle name="Normal 4 2 2 10 3 2" xfId="3947" xr:uid="{00000000-0005-0000-0000-0000F70B0000}"/>
    <cellStyle name="Normal 4 2 2 10 3 2 2" xfId="10406" xr:uid="{00000000-0005-0000-0000-0000B8120000}"/>
    <cellStyle name="Normal 4 2 2 10 3 2 3" xfId="18484" xr:uid="{00000000-0005-0000-0000-0000B8120000}"/>
    <cellStyle name="Normal 4 2 2 10 3 3" xfId="5610" xr:uid="{00000000-0005-0000-0000-0000F80B0000}"/>
    <cellStyle name="Normal 4 2 2 10 3 3 2" xfId="11997" xr:uid="{00000000-0005-0000-0000-0000B9120000}"/>
    <cellStyle name="Normal 4 2 2 10 3 3 3" xfId="20075" xr:uid="{00000000-0005-0000-0000-0000B9120000}"/>
    <cellStyle name="Normal 4 2 2 10 3 4" xfId="8811" xr:uid="{00000000-0005-0000-0000-0000BA120000}"/>
    <cellStyle name="Normal 4 2 2 10 3 4 2" xfId="16889" xr:uid="{00000000-0005-0000-0000-0000BA120000}"/>
    <cellStyle name="Normal 4 2 2 10 3 5" xfId="7201" xr:uid="{00000000-0005-0000-0000-0000B7120000}"/>
    <cellStyle name="Normal 4 2 2 10 3 6" xfId="15281" xr:uid="{00000000-0005-0000-0000-0000B7120000}"/>
    <cellStyle name="Normal 4 2 2 10 4" xfId="2863" xr:uid="{00000000-0005-0000-0000-0000F90B0000}"/>
    <cellStyle name="Normal 4 2 2 10 4 2" xfId="9352" xr:uid="{00000000-0005-0000-0000-0000BB120000}"/>
    <cellStyle name="Normal 4 2 2 10 4 3" xfId="17430" xr:uid="{00000000-0005-0000-0000-0000BB120000}"/>
    <cellStyle name="Normal 4 2 2 10 5" xfId="4556" xr:uid="{00000000-0005-0000-0000-0000FA0B0000}"/>
    <cellStyle name="Normal 4 2 2 10 5 2" xfId="10943" xr:uid="{00000000-0005-0000-0000-0000BC120000}"/>
    <cellStyle name="Normal 4 2 2 10 5 3" xfId="19021" xr:uid="{00000000-0005-0000-0000-0000BC120000}"/>
    <cellStyle name="Normal 4 2 2 10 6" xfId="7757" xr:uid="{00000000-0005-0000-0000-0000BD120000}"/>
    <cellStyle name="Normal 4 2 2 10 6 2" xfId="15835" xr:uid="{00000000-0005-0000-0000-0000BD120000}"/>
    <cellStyle name="Normal 4 2 2 10 7" xfId="13159" xr:uid="{00000000-0005-0000-0000-0000BE120000}"/>
    <cellStyle name="Normal 4 2 2 10 7 2" xfId="21196" xr:uid="{00000000-0005-0000-0000-0000BE120000}"/>
    <cellStyle name="Normal 4 2 2 10 8" xfId="6147" xr:uid="{00000000-0005-0000-0000-0000B2120000}"/>
    <cellStyle name="Normal 4 2 2 10 9" xfId="14227" xr:uid="{00000000-0005-0000-0000-0000B2120000}"/>
    <cellStyle name="Normal 4 2 2 11" xfId="1441" xr:uid="{00000000-0005-0000-0000-0000FB0B0000}"/>
    <cellStyle name="Normal 4 2 2 11 2" xfId="3090" xr:uid="{00000000-0005-0000-0000-0000FC0B0000}"/>
    <cellStyle name="Normal 4 2 2 11 2 2" xfId="9549" xr:uid="{00000000-0005-0000-0000-0000C0120000}"/>
    <cellStyle name="Normal 4 2 2 11 2 3" xfId="17627" xr:uid="{00000000-0005-0000-0000-0000C0120000}"/>
    <cellStyle name="Normal 4 2 2 11 3" xfId="4753" xr:uid="{00000000-0005-0000-0000-0000FD0B0000}"/>
    <cellStyle name="Normal 4 2 2 11 3 2" xfId="11140" xr:uid="{00000000-0005-0000-0000-0000C1120000}"/>
    <cellStyle name="Normal 4 2 2 11 3 3" xfId="19218" xr:uid="{00000000-0005-0000-0000-0000C1120000}"/>
    <cellStyle name="Normal 4 2 2 11 4" xfId="7954" xr:uid="{00000000-0005-0000-0000-0000C2120000}"/>
    <cellStyle name="Normal 4 2 2 11 4 2" xfId="16032" xr:uid="{00000000-0005-0000-0000-0000C2120000}"/>
    <cellStyle name="Normal 4 2 2 11 5" xfId="12749" xr:uid="{00000000-0005-0000-0000-0000C3120000}"/>
    <cellStyle name="Normal 4 2 2 11 5 2" xfId="20810" xr:uid="{00000000-0005-0000-0000-0000C3120000}"/>
    <cellStyle name="Normal 4 2 2 11 6" xfId="6344" xr:uid="{00000000-0005-0000-0000-0000BF120000}"/>
    <cellStyle name="Normal 4 2 2 11 7" xfId="14424" xr:uid="{00000000-0005-0000-0000-0000BF120000}"/>
    <cellStyle name="Normal 4 2 2 12" xfId="1967" xr:uid="{00000000-0005-0000-0000-0000FE0B0000}"/>
    <cellStyle name="Normal 4 2 2 12 2" xfId="3617" xr:uid="{00000000-0005-0000-0000-0000FF0B0000}"/>
    <cellStyle name="Normal 4 2 2 12 2 2" xfId="10076" xr:uid="{00000000-0005-0000-0000-0000C5120000}"/>
    <cellStyle name="Normal 4 2 2 12 2 3" xfId="18154" xr:uid="{00000000-0005-0000-0000-0000C5120000}"/>
    <cellStyle name="Normal 4 2 2 12 3" xfId="5280" xr:uid="{00000000-0005-0000-0000-0000000C0000}"/>
    <cellStyle name="Normal 4 2 2 12 3 2" xfId="11667" xr:uid="{00000000-0005-0000-0000-0000C6120000}"/>
    <cellStyle name="Normal 4 2 2 12 3 3" xfId="19745" xr:uid="{00000000-0005-0000-0000-0000C6120000}"/>
    <cellStyle name="Normal 4 2 2 12 4" xfId="8481" xr:uid="{00000000-0005-0000-0000-0000C7120000}"/>
    <cellStyle name="Normal 4 2 2 12 4 2" xfId="16559" xr:uid="{00000000-0005-0000-0000-0000C7120000}"/>
    <cellStyle name="Normal 4 2 2 12 5" xfId="6871" xr:uid="{00000000-0005-0000-0000-0000C4120000}"/>
    <cellStyle name="Normal 4 2 2 12 6" xfId="14951" xr:uid="{00000000-0005-0000-0000-0000C4120000}"/>
    <cellStyle name="Normal 4 2 2 13" xfId="2560" xr:uid="{00000000-0005-0000-0000-0000010C0000}"/>
    <cellStyle name="Normal 4 2 2 13 2" xfId="9070" xr:uid="{00000000-0005-0000-0000-0000C8120000}"/>
    <cellStyle name="Normal 4 2 2 13 3" xfId="17148" xr:uid="{00000000-0005-0000-0000-0000C8120000}"/>
    <cellStyle name="Normal 4 2 2 14" xfId="926" xr:uid="{00000000-0005-0000-0000-0000020C0000}"/>
    <cellStyle name="Normal 4 2 2 14 2" xfId="7427" xr:uid="{00000000-0005-0000-0000-0000C9120000}"/>
    <cellStyle name="Normal 4 2 2 14 3" xfId="15505" xr:uid="{00000000-0005-0000-0000-0000C9120000}"/>
    <cellStyle name="Normal 4 2 2 15" xfId="4226" xr:uid="{00000000-0005-0000-0000-0000030C0000}"/>
    <cellStyle name="Normal 4 2 2 15 2" xfId="10613" xr:uid="{00000000-0005-0000-0000-0000CA120000}"/>
    <cellStyle name="Normal 4 2 2 15 3" xfId="18691" xr:uid="{00000000-0005-0000-0000-0000CA120000}"/>
    <cellStyle name="Normal 4 2 2 16" xfId="7328" xr:uid="{00000000-0005-0000-0000-0000CB120000}"/>
    <cellStyle name="Normal 4 2 2 16 2" xfId="15406" xr:uid="{00000000-0005-0000-0000-0000CB120000}"/>
    <cellStyle name="Normal 4 2 2 17" xfId="12262" xr:uid="{00000000-0005-0000-0000-0000CC120000}"/>
    <cellStyle name="Normal 4 2 2 17 2" xfId="20336" xr:uid="{00000000-0005-0000-0000-0000CC120000}"/>
    <cellStyle name="Normal 4 2 2 18" xfId="13654" xr:uid="{00000000-0005-0000-0000-0000CD120000}"/>
    <cellStyle name="Normal 4 2 2 18 2" xfId="21651" xr:uid="{00000000-0005-0000-0000-0000CD120000}"/>
    <cellStyle name="Normal 4 2 2 19" xfId="5817" xr:uid="{00000000-0005-0000-0000-0000B1120000}"/>
    <cellStyle name="Normal 4 2 2 2" xfId="555" xr:uid="{00000000-0005-0000-0000-00002B020000}"/>
    <cellStyle name="Normal 4 2 2 2 10" xfId="13655" xr:uid="{00000000-0005-0000-0000-0000CF120000}"/>
    <cellStyle name="Normal 4 2 2 2 10 2" xfId="21652" xr:uid="{00000000-0005-0000-0000-0000CF120000}"/>
    <cellStyle name="Normal 4 2 2 2 11" xfId="5818" xr:uid="{00000000-0005-0000-0000-0000CE120000}"/>
    <cellStyle name="Normal 4 2 2 2 12" xfId="13898" xr:uid="{00000000-0005-0000-0000-0000CE120000}"/>
    <cellStyle name="Normal 4 2 2 2 2" xfId="556" xr:uid="{00000000-0005-0000-0000-00002C020000}"/>
    <cellStyle name="Normal 4 2 2 2 2 10" xfId="5983" xr:uid="{00000000-0005-0000-0000-0000D0120000}"/>
    <cellStyle name="Normal 4 2 2 2 2 11" xfId="14063" xr:uid="{00000000-0005-0000-0000-0000D0120000}"/>
    <cellStyle name="Normal 4 2 2 2 2 2" xfId="1172" xr:uid="{00000000-0005-0000-0000-0000060C0000}"/>
    <cellStyle name="Normal 4 2 2 2 2 2 2" xfId="1830" xr:uid="{00000000-0005-0000-0000-0000070C0000}"/>
    <cellStyle name="Normal 4 2 2 2 2 2 2 2" xfId="3480" xr:uid="{00000000-0005-0000-0000-0000080C0000}"/>
    <cellStyle name="Normal 4 2 2 2 2 2 2 2 2" xfId="13162" xr:uid="{00000000-0005-0000-0000-0000D4120000}"/>
    <cellStyle name="Normal 4 2 2 2 2 2 2 2 2 2" xfId="21199" xr:uid="{00000000-0005-0000-0000-0000D4120000}"/>
    <cellStyle name="Normal 4 2 2 2 2 2 2 2 3" xfId="9939" xr:uid="{00000000-0005-0000-0000-0000D3120000}"/>
    <cellStyle name="Normal 4 2 2 2 2 2 2 2 4" xfId="18017" xr:uid="{00000000-0005-0000-0000-0000D3120000}"/>
    <cellStyle name="Normal 4 2 2 2 2 2 2 3" xfId="5143" xr:uid="{00000000-0005-0000-0000-0000090C0000}"/>
    <cellStyle name="Normal 4 2 2 2 2 2 2 3 2" xfId="11530" xr:uid="{00000000-0005-0000-0000-0000D5120000}"/>
    <cellStyle name="Normal 4 2 2 2 2 2 2 3 3" xfId="19608" xr:uid="{00000000-0005-0000-0000-0000D5120000}"/>
    <cellStyle name="Normal 4 2 2 2 2 2 2 4" xfId="8344" xr:uid="{00000000-0005-0000-0000-0000D6120000}"/>
    <cellStyle name="Normal 4 2 2 2 2 2 2 4 2" xfId="16422" xr:uid="{00000000-0005-0000-0000-0000D6120000}"/>
    <cellStyle name="Normal 4 2 2 2 2 2 2 5" xfId="12539" xr:uid="{00000000-0005-0000-0000-0000D7120000}"/>
    <cellStyle name="Normal 4 2 2 2 2 2 2 5 2" xfId="20607" xr:uid="{00000000-0005-0000-0000-0000D7120000}"/>
    <cellStyle name="Normal 4 2 2 2 2 2 2 6" xfId="6734" xr:uid="{00000000-0005-0000-0000-0000D2120000}"/>
    <cellStyle name="Normal 4 2 2 2 2 2 2 7" xfId="14814" xr:uid="{00000000-0005-0000-0000-0000D2120000}"/>
    <cellStyle name="Normal 4 2 2 2 2 2 3" xfId="2357" xr:uid="{00000000-0005-0000-0000-00000A0C0000}"/>
    <cellStyle name="Normal 4 2 2 2 2 2 3 2" xfId="4007" xr:uid="{00000000-0005-0000-0000-00000B0C0000}"/>
    <cellStyle name="Normal 4 2 2 2 2 2 3 2 2" xfId="10466" xr:uid="{00000000-0005-0000-0000-0000D9120000}"/>
    <cellStyle name="Normal 4 2 2 2 2 2 3 2 3" xfId="18544" xr:uid="{00000000-0005-0000-0000-0000D9120000}"/>
    <cellStyle name="Normal 4 2 2 2 2 2 3 3" xfId="5670" xr:uid="{00000000-0005-0000-0000-00000C0C0000}"/>
    <cellStyle name="Normal 4 2 2 2 2 2 3 3 2" xfId="12057" xr:uid="{00000000-0005-0000-0000-0000DA120000}"/>
    <cellStyle name="Normal 4 2 2 2 2 2 3 3 3" xfId="20135" xr:uid="{00000000-0005-0000-0000-0000DA120000}"/>
    <cellStyle name="Normal 4 2 2 2 2 2 3 4" xfId="8871" xr:uid="{00000000-0005-0000-0000-0000DB120000}"/>
    <cellStyle name="Normal 4 2 2 2 2 2 3 4 2" xfId="16949" xr:uid="{00000000-0005-0000-0000-0000DB120000}"/>
    <cellStyle name="Normal 4 2 2 2 2 2 3 5" xfId="13163" xr:uid="{00000000-0005-0000-0000-0000DC120000}"/>
    <cellStyle name="Normal 4 2 2 2 2 2 3 5 2" xfId="21200" xr:uid="{00000000-0005-0000-0000-0000DC120000}"/>
    <cellStyle name="Normal 4 2 2 2 2 2 3 6" xfId="7261" xr:uid="{00000000-0005-0000-0000-0000D8120000}"/>
    <cellStyle name="Normal 4 2 2 2 2 2 3 7" xfId="15341" xr:uid="{00000000-0005-0000-0000-0000D8120000}"/>
    <cellStyle name="Normal 4 2 2 2 2 2 4" xfId="2923" xr:uid="{00000000-0005-0000-0000-00000D0C0000}"/>
    <cellStyle name="Normal 4 2 2 2 2 2 4 2" xfId="13161" xr:uid="{00000000-0005-0000-0000-0000DE120000}"/>
    <cellStyle name="Normal 4 2 2 2 2 2 4 2 2" xfId="21198" xr:uid="{00000000-0005-0000-0000-0000DE120000}"/>
    <cellStyle name="Normal 4 2 2 2 2 2 4 3" xfId="9412" xr:uid="{00000000-0005-0000-0000-0000DD120000}"/>
    <cellStyle name="Normal 4 2 2 2 2 2 4 4" xfId="17490" xr:uid="{00000000-0005-0000-0000-0000DD120000}"/>
    <cellStyle name="Normal 4 2 2 2 2 2 5" xfId="4616" xr:uid="{00000000-0005-0000-0000-00000E0C0000}"/>
    <cellStyle name="Normal 4 2 2 2 2 2 5 2" xfId="11003" xr:uid="{00000000-0005-0000-0000-0000DF120000}"/>
    <cellStyle name="Normal 4 2 2 2 2 2 5 3" xfId="19081" xr:uid="{00000000-0005-0000-0000-0000DF120000}"/>
    <cellStyle name="Normal 4 2 2 2 2 2 6" xfId="7817" xr:uid="{00000000-0005-0000-0000-0000E0120000}"/>
    <cellStyle name="Normal 4 2 2 2 2 2 6 2" xfId="15895" xr:uid="{00000000-0005-0000-0000-0000E0120000}"/>
    <cellStyle name="Normal 4 2 2 2 2 2 7" xfId="12417" xr:uid="{00000000-0005-0000-0000-0000E1120000}"/>
    <cellStyle name="Normal 4 2 2 2 2 2 7 2" xfId="20488" xr:uid="{00000000-0005-0000-0000-0000E1120000}"/>
    <cellStyle name="Normal 4 2 2 2 2 2 8" xfId="6207" xr:uid="{00000000-0005-0000-0000-0000D1120000}"/>
    <cellStyle name="Normal 4 2 2 2 2 2 9" xfId="14287" xr:uid="{00000000-0005-0000-0000-0000D1120000}"/>
    <cellStyle name="Normal 4 2 2 2 2 3" xfId="1607" xr:uid="{00000000-0005-0000-0000-00000F0C0000}"/>
    <cellStyle name="Normal 4 2 2 2 2 3 2" xfId="3256" xr:uid="{00000000-0005-0000-0000-0000100C0000}"/>
    <cellStyle name="Normal 4 2 2 2 2 3 2 2" xfId="13164" xr:uid="{00000000-0005-0000-0000-0000E4120000}"/>
    <cellStyle name="Normal 4 2 2 2 2 3 2 2 2" xfId="21201" xr:uid="{00000000-0005-0000-0000-0000E4120000}"/>
    <cellStyle name="Normal 4 2 2 2 2 3 2 3" xfId="9715" xr:uid="{00000000-0005-0000-0000-0000E3120000}"/>
    <cellStyle name="Normal 4 2 2 2 2 3 2 4" xfId="17793" xr:uid="{00000000-0005-0000-0000-0000E3120000}"/>
    <cellStyle name="Normal 4 2 2 2 2 3 3" xfId="4919" xr:uid="{00000000-0005-0000-0000-0000110C0000}"/>
    <cellStyle name="Normal 4 2 2 2 2 3 3 2" xfId="11306" xr:uid="{00000000-0005-0000-0000-0000E5120000}"/>
    <cellStyle name="Normal 4 2 2 2 2 3 3 3" xfId="19384" xr:uid="{00000000-0005-0000-0000-0000E5120000}"/>
    <cellStyle name="Normal 4 2 2 2 2 3 4" xfId="8120" xr:uid="{00000000-0005-0000-0000-0000E6120000}"/>
    <cellStyle name="Normal 4 2 2 2 2 3 4 2" xfId="16198" xr:uid="{00000000-0005-0000-0000-0000E6120000}"/>
    <cellStyle name="Normal 4 2 2 2 2 3 5" xfId="12538" xr:uid="{00000000-0005-0000-0000-0000E7120000}"/>
    <cellStyle name="Normal 4 2 2 2 2 3 5 2" xfId="20606" xr:uid="{00000000-0005-0000-0000-0000E7120000}"/>
    <cellStyle name="Normal 4 2 2 2 2 3 6" xfId="6510" xr:uid="{00000000-0005-0000-0000-0000E2120000}"/>
    <cellStyle name="Normal 4 2 2 2 2 3 7" xfId="14590" xr:uid="{00000000-0005-0000-0000-0000E2120000}"/>
    <cellStyle name="Normal 4 2 2 2 2 4" xfId="2133" xr:uid="{00000000-0005-0000-0000-0000120C0000}"/>
    <cellStyle name="Normal 4 2 2 2 2 4 2" xfId="3783" xr:uid="{00000000-0005-0000-0000-0000130C0000}"/>
    <cellStyle name="Normal 4 2 2 2 2 4 2 2" xfId="10242" xr:uid="{00000000-0005-0000-0000-0000E9120000}"/>
    <cellStyle name="Normal 4 2 2 2 2 4 2 3" xfId="18320" xr:uid="{00000000-0005-0000-0000-0000E9120000}"/>
    <cellStyle name="Normal 4 2 2 2 2 4 3" xfId="5446" xr:uid="{00000000-0005-0000-0000-0000140C0000}"/>
    <cellStyle name="Normal 4 2 2 2 2 4 3 2" xfId="11833" xr:uid="{00000000-0005-0000-0000-0000EA120000}"/>
    <cellStyle name="Normal 4 2 2 2 2 4 3 3" xfId="19911" xr:uid="{00000000-0005-0000-0000-0000EA120000}"/>
    <cellStyle name="Normal 4 2 2 2 2 4 4" xfId="8647" xr:uid="{00000000-0005-0000-0000-0000EB120000}"/>
    <cellStyle name="Normal 4 2 2 2 2 4 4 2" xfId="16725" xr:uid="{00000000-0005-0000-0000-0000EB120000}"/>
    <cellStyle name="Normal 4 2 2 2 2 4 5" xfId="13165" xr:uid="{00000000-0005-0000-0000-0000EC120000}"/>
    <cellStyle name="Normal 4 2 2 2 2 4 5 2" xfId="21202" xr:uid="{00000000-0005-0000-0000-0000EC120000}"/>
    <cellStyle name="Normal 4 2 2 2 2 4 6" xfId="7037" xr:uid="{00000000-0005-0000-0000-0000E8120000}"/>
    <cellStyle name="Normal 4 2 2 2 2 4 7" xfId="15117" xr:uid="{00000000-0005-0000-0000-0000E8120000}"/>
    <cellStyle name="Normal 4 2 2 2 2 5" xfId="2562" xr:uid="{00000000-0005-0000-0000-0000150C0000}"/>
    <cellStyle name="Normal 4 2 2 2 2 5 2" xfId="13160" xr:uid="{00000000-0005-0000-0000-0000EE120000}"/>
    <cellStyle name="Normal 4 2 2 2 2 5 2 2" xfId="21197" xr:uid="{00000000-0005-0000-0000-0000EE120000}"/>
    <cellStyle name="Normal 4 2 2 2 2 5 3" xfId="9072" xr:uid="{00000000-0005-0000-0000-0000ED120000}"/>
    <cellStyle name="Normal 4 2 2 2 2 5 4" xfId="17150" xr:uid="{00000000-0005-0000-0000-0000ED120000}"/>
    <cellStyle name="Normal 4 2 2 2 2 6" xfId="4392" xr:uid="{00000000-0005-0000-0000-0000160C0000}"/>
    <cellStyle name="Normal 4 2 2 2 2 6 2" xfId="10779" xr:uid="{00000000-0005-0000-0000-0000EF120000}"/>
    <cellStyle name="Normal 4 2 2 2 2 6 3" xfId="18857" xr:uid="{00000000-0005-0000-0000-0000EF120000}"/>
    <cellStyle name="Normal 4 2 2 2 2 7" xfId="7593" xr:uid="{00000000-0005-0000-0000-0000F0120000}"/>
    <cellStyle name="Normal 4 2 2 2 2 7 2" xfId="15671" xr:uid="{00000000-0005-0000-0000-0000F0120000}"/>
    <cellStyle name="Normal 4 2 2 2 2 8" xfId="12264" xr:uid="{00000000-0005-0000-0000-0000F1120000}"/>
    <cellStyle name="Normal 4 2 2 2 2 8 2" xfId="20338" xr:uid="{00000000-0005-0000-0000-0000F1120000}"/>
    <cellStyle name="Normal 4 2 2 2 2 9" xfId="13656" xr:uid="{00000000-0005-0000-0000-0000F2120000}"/>
    <cellStyle name="Normal 4 2 2 2 2 9 2" xfId="21653" xr:uid="{00000000-0005-0000-0000-0000F2120000}"/>
    <cellStyle name="Normal 4 2 2 2 3" xfId="557" xr:uid="{00000000-0005-0000-0000-00002D020000}"/>
    <cellStyle name="Normal 4 2 2 2 3 10" xfId="14147" xr:uid="{00000000-0005-0000-0000-0000F3120000}"/>
    <cellStyle name="Normal 4 2 2 2 3 2" xfId="1690" xr:uid="{00000000-0005-0000-0000-0000180C0000}"/>
    <cellStyle name="Normal 4 2 2 2 3 2 2" xfId="3340" xr:uid="{00000000-0005-0000-0000-0000190C0000}"/>
    <cellStyle name="Normal 4 2 2 2 3 2 2 2" xfId="13167" xr:uid="{00000000-0005-0000-0000-0000F6120000}"/>
    <cellStyle name="Normal 4 2 2 2 3 2 2 2 2" xfId="21204" xr:uid="{00000000-0005-0000-0000-0000F6120000}"/>
    <cellStyle name="Normal 4 2 2 2 3 2 2 3" xfId="9799" xr:uid="{00000000-0005-0000-0000-0000F5120000}"/>
    <cellStyle name="Normal 4 2 2 2 3 2 2 4" xfId="17877" xr:uid="{00000000-0005-0000-0000-0000F5120000}"/>
    <cellStyle name="Normal 4 2 2 2 3 2 3" xfId="5003" xr:uid="{00000000-0005-0000-0000-00001A0C0000}"/>
    <cellStyle name="Normal 4 2 2 2 3 2 3 2" xfId="11390" xr:uid="{00000000-0005-0000-0000-0000F7120000}"/>
    <cellStyle name="Normal 4 2 2 2 3 2 3 3" xfId="19468" xr:uid="{00000000-0005-0000-0000-0000F7120000}"/>
    <cellStyle name="Normal 4 2 2 2 3 2 4" xfId="8204" xr:uid="{00000000-0005-0000-0000-0000F8120000}"/>
    <cellStyle name="Normal 4 2 2 2 3 2 4 2" xfId="16282" xr:uid="{00000000-0005-0000-0000-0000F8120000}"/>
    <cellStyle name="Normal 4 2 2 2 3 2 5" xfId="12540" xr:uid="{00000000-0005-0000-0000-0000F9120000}"/>
    <cellStyle name="Normal 4 2 2 2 3 2 5 2" xfId="20608" xr:uid="{00000000-0005-0000-0000-0000F9120000}"/>
    <cellStyle name="Normal 4 2 2 2 3 2 6" xfId="6594" xr:uid="{00000000-0005-0000-0000-0000F4120000}"/>
    <cellStyle name="Normal 4 2 2 2 3 2 7" xfId="14674" xr:uid="{00000000-0005-0000-0000-0000F4120000}"/>
    <cellStyle name="Normal 4 2 2 2 3 3" xfId="2217" xr:uid="{00000000-0005-0000-0000-00001B0C0000}"/>
    <cellStyle name="Normal 4 2 2 2 3 3 2" xfId="3867" xr:uid="{00000000-0005-0000-0000-00001C0C0000}"/>
    <cellStyle name="Normal 4 2 2 2 3 3 2 2" xfId="10326" xr:uid="{00000000-0005-0000-0000-0000FB120000}"/>
    <cellStyle name="Normal 4 2 2 2 3 3 2 3" xfId="18404" xr:uid="{00000000-0005-0000-0000-0000FB120000}"/>
    <cellStyle name="Normal 4 2 2 2 3 3 3" xfId="5530" xr:uid="{00000000-0005-0000-0000-00001D0C0000}"/>
    <cellStyle name="Normal 4 2 2 2 3 3 3 2" xfId="11917" xr:uid="{00000000-0005-0000-0000-0000FC120000}"/>
    <cellStyle name="Normal 4 2 2 2 3 3 3 3" xfId="19995" xr:uid="{00000000-0005-0000-0000-0000FC120000}"/>
    <cellStyle name="Normal 4 2 2 2 3 3 4" xfId="8731" xr:uid="{00000000-0005-0000-0000-0000FD120000}"/>
    <cellStyle name="Normal 4 2 2 2 3 3 4 2" xfId="16809" xr:uid="{00000000-0005-0000-0000-0000FD120000}"/>
    <cellStyle name="Normal 4 2 2 2 3 3 5" xfId="13168" xr:uid="{00000000-0005-0000-0000-0000FE120000}"/>
    <cellStyle name="Normal 4 2 2 2 3 3 5 2" xfId="21205" xr:uid="{00000000-0005-0000-0000-0000FE120000}"/>
    <cellStyle name="Normal 4 2 2 2 3 3 6" xfId="7121" xr:uid="{00000000-0005-0000-0000-0000FA120000}"/>
    <cellStyle name="Normal 4 2 2 2 3 3 7" xfId="15201" xr:uid="{00000000-0005-0000-0000-0000FA120000}"/>
    <cellStyle name="Normal 4 2 2 2 3 4" xfId="2563" xr:uid="{00000000-0005-0000-0000-00001E0C0000}"/>
    <cellStyle name="Normal 4 2 2 2 3 4 2" xfId="13166" xr:uid="{00000000-0005-0000-0000-000000130000}"/>
    <cellStyle name="Normal 4 2 2 2 3 4 2 2" xfId="21203" xr:uid="{00000000-0005-0000-0000-000000130000}"/>
    <cellStyle name="Normal 4 2 2 2 3 4 3" xfId="9073" xr:uid="{00000000-0005-0000-0000-0000FF120000}"/>
    <cellStyle name="Normal 4 2 2 2 3 4 4" xfId="17151" xr:uid="{00000000-0005-0000-0000-0000FF120000}"/>
    <cellStyle name="Normal 4 2 2 2 3 5" xfId="4476" xr:uid="{00000000-0005-0000-0000-00001F0C0000}"/>
    <cellStyle name="Normal 4 2 2 2 3 5 2" xfId="10863" xr:uid="{00000000-0005-0000-0000-000001130000}"/>
    <cellStyle name="Normal 4 2 2 2 3 5 3" xfId="18941" xr:uid="{00000000-0005-0000-0000-000001130000}"/>
    <cellStyle name="Normal 4 2 2 2 3 6" xfId="7677" xr:uid="{00000000-0005-0000-0000-000002130000}"/>
    <cellStyle name="Normal 4 2 2 2 3 6 2" xfId="15755" xr:uid="{00000000-0005-0000-0000-000002130000}"/>
    <cellStyle name="Normal 4 2 2 2 3 7" xfId="12265" xr:uid="{00000000-0005-0000-0000-000003130000}"/>
    <cellStyle name="Normal 4 2 2 2 3 7 2" xfId="20339" xr:uid="{00000000-0005-0000-0000-000003130000}"/>
    <cellStyle name="Normal 4 2 2 2 3 8" xfId="13657" xr:uid="{00000000-0005-0000-0000-000004130000}"/>
    <cellStyle name="Normal 4 2 2 2 3 8 2" xfId="21654" xr:uid="{00000000-0005-0000-0000-000004130000}"/>
    <cellStyle name="Normal 4 2 2 2 3 9" xfId="6067" xr:uid="{00000000-0005-0000-0000-0000F3120000}"/>
    <cellStyle name="Normal 4 2 2 2 4" xfId="1442" xr:uid="{00000000-0005-0000-0000-0000200C0000}"/>
    <cellStyle name="Normal 4 2 2 2 4 2" xfId="3091" xr:uid="{00000000-0005-0000-0000-0000210C0000}"/>
    <cellStyle name="Normal 4 2 2 2 4 2 2" xfId="13169" xr:uid="{00000000-0005-0000-0000-000007130000}"/>
    <cellStyle name="Normal 4 2 2 2 4 2 2 2" xfId="21206" xr:uid="{00000000-0005-0000-0000-000007130000}"/>
    <cellStyle name="Normal 4 2 2 2 4 2 3" xfId="9550" xr:uid="{00000000-0005-0000-0000-000006130000}"/>
    <cellStyle name="Normal 4 2 2 2 4 2 4" xfId="17628" xr:uid="{00000000-0005-0000-0000-000006130000}"/>
    <cellStyle name="Normal 4 2 2 2 4 3" xfId="4754" xr:uid="{00000000-0005-0000-0000-0000220C0000}"/>
    <cellStyle name="Normal 4 2 2 2 4 3 2" xfId="11141" xr:uid="{00000000-0005-0000-0000-000008130000}"/>
    <cellStyle name="Normal 4 2 2 2 4 3 3" xfId="19219" xr:uid="{00000000-0005-0000-0000-000008130000}"/>
    <cellStyle name="Normal 4 2 2 2 4 4" xfId="7955" xr:uid="{00000000-0005-0000-0000-000009130000}"/>
    <cellStyle name="Normal 4 2 2 2 4 4 2" xfId="16033" xr:uid="{00000000-0005-0000-0000-000009130000}"/>
    <cellStyle name="Normal 4 2 2 2 4 5" xfId="12537" xr:uid="{00000000-0005-0000-0000-00000A130000}"/>
    <cellStyle name="Normal 4 2 2 2 4 5 2" xfId="20605" xr:uid="{00000000-0005-0000-0000-00000A130000}"/>
    <cellStyle name="Normal 4 2 2 2 4 6" xfId="6345" xr:uid="{00000000-0005-0000-0000-000005130000}"/>
    <cellStyle name="Normal 4 2 2 2 4 7" xfId="14425" xr:uid="{00000000-0005-0000-0000-000005130000}"/>
    <cellStyle name="Normal 4 2 2 2 5" xfId="1968" xr:uid="{00000000-0005-0000-0000-0000230C0000}"/>
    <cellStyle name="Normal 4 2 2 2 5 2" xfId="3618" xr:uid="{00000000-0005-0000-0000-0000240C0000}"/>
    <cellStyle name="Normal 4 2 2 2 5 2 2" xfId="10077" xr:uid="{00000000-0005-0000-0000-00000C130000}"/>
    <cellStyle name="Normal 4 2 2 2 5 2 3" xfId="18155" xr:uid="{00000000-0005-0000-0000-00000C130000}"/>
    <cellStyle name="Normal 4 2 2 2 5 3" xfId="5281" xr:uid="{00000000-0005-0000-0000-0000250C0000}"/>
    <cellStyle name="Normal 4 2 2 2 5 3 2" xfId="11668" xr:uid="{00000000-0005-0000-0000-00000D130000}"/>
    <cellStyle name="Normal 4 2 2 2 5 3 3" xfId="19746" xr:uid="{00000000-0005-0000-0000-00000D130000}"/>
    <cellStyle name="Normal 4 2 2 2 5 4" xfId="8482" xr:uid="{00000000-0005-0000-0000-00000E130000}"/>
    <cellStyle name="Normal 4 2 2 2 5 4 2" xfId="16560" xr:uid="{00000000-0005-0000-0000-00000E130000}"/>
    <cellStyle name="Normal 4 2 2 2 5 5" xfId="13170" xr:uid="{00000000-0005-0000-0000-00000F130000}"/>
    <cellStyle name="Normal 4 2 2 2 5 5 2" xfId="21207" xr:uid="{00000000-0005-0000-0000-00000F130000}"/>
    <cellStyle name="Normal 4 2 2 2 5 6" xfId="6872" xr:uid="{00000000-0005-0000-0000-00000B130000}"/>
    <cellStyle name="Normal 4 2 2 2 5 7" xfId="14952" xr:uid="{00000000-0005-0000-0000-00000B130000}"/>
    <cellStyle name="Normal 4 2 2 2 6" xfId="2561" xr:uid="{00000000-0005-0000-0000-0000260C0000}"/>
    <cellStyle name="Normal 4 2 2 2 6 2" xfId="12750" xr:uid="{00000000-0005-0000-0000-000011130000}"/>
    <cellStyle name="Normal 4 2 2 2 6 2 2" xfId="20811" xr:uid="{00000000-0005-0000-0000-000011130000}"/>
    <cellStyle name="Normal 4 2 2 2 6 3" xfId="9071" xr:uid="{00000000-0005-0000-0000-000010130000}"/>
    <cellStyle name="Normal 4 2 2 2 6 4" xfId="17149" xr:uid="{00000000-0005-0000-0000-000010130000}"/>
    <cellStyle name="Normal 4 2 2 2 7" xfId="4227" xr:uid="{00000000-0005-0000-0000-0000270C0000}"/>
    <cellStyle name="Normal 4 2 2 2 7 2" xfId="10614" xr:uid="{00000000-0005-0000-0000-000012130000}"/>
    <cellStyle name="Normal 4 2 2 2 7 3" xfId="18692" xr:uid="{00000000-0005-0000-0000-000012130000}"/>
    <cellStyle name="Normal 4 2 2 2 8" xfId="7428" xr:uid="{00000000-0005-0000-0000-000013130000}"/>
    <cellStyle name="Normal 4 2 2 2 8 2" xfId="15506" xr:uid="{00000000-0005-0000-0000-000013130000}"/>
    <cellStyle name="Normal 4 2 2 2 9" xfId="12263" xr:uid="{00000000-0005-0000-0000-000014130000}"/>
    <cellStyle name="Normal 4 2 2 2 9 2" xfId="20337" xr:uid="{00000000-0005-0000-0000-000014130000}"/>
    <cellStyle name="Normal 4 2 2 20" xfId="13897" xr:uid="{00000000-0005-0000-0000-0000B1120000}"/>
    <cellStyle name="Normal 4 2 2 3" xfId="558" xr:uid="{00000000-0005-0000-0000-00002E020000}"/>
    <cellStyle name="Normal 4 2 2 3 10" xfId="13658" xr:uid="{00000000-0005-0000-0000-000016130000}"/>
    <cellStyle name="Normal 4 2 2 3 10 2" xfId="21655" xr:uid="{00000000-0005-0000-0000-000016130000}"/>
    <cellStyle name="Normal 4 2 2 3 11" xfId="5819" xr:uid="{00000000-0005-0000-0000-000015130000}"/>
    <cellStyle name="Normal 4 2 2 3 12" xfId="13899" xr:uid="{00000000-0005-0000-0000-000015130000}"/>
    <cellStyle name="Normal 4 2 2 3 2" xfId="559" xr:uid="{00000000-0005-0000-0000-00002F020000}"/>
    <cellStyle name="Normal 4 2 2 3 2 10" xfId="5969" xr:uid="{00000000-0005-0000-0000-000017130000}"/>
    <cellStyle name="Normal 4 2 2 3 2 11" xfId="14049" xr:uid="{00000000-0005-0000-0000-000017130000}"/>
    <cellStyle name="Normal 4 2 2 3 2 2" xfId="1173" xr:uid="{00000000-0005-0000-0000-00002A0C0000}"/>
    <cellStyle name="Normal 4 2 2 3 2 2 2" xfId="1831" xr:uid="{00000000-0005-0000-0000-00002B0C0000}"/>
    <cellStyle name="Normal 4 2 2 3 2 2 2 2" xfId="3481" xr:uid="{00000000-0005-0000-0000-00002C0C0000}"/>
    <cellStyle name="Normal 4 2 2 3 2 2 2 2 2" xfId="9940" xr:uid="{00000000-0005-0000-0000-00001A130000}"/>
    <cellStyle name="Normal 4 2 2 3 2 2 2 2 3" xfId="18018" xr:uid="{00000000-0005-0000-0000-00001A130000}"/>
    <cellStyle name="Normal 4 2 2 3 2 2 2 3" xfId="5144" xr:uid="{00000000-0005-0000-0000-00002D0C0000}"/>
    <cellStyle name="Normal 4 2 2 3 2 2 2 3 2" xfId="11531" xr:uid="{00000000-0005-0000-0000-00001B130000}"/>
    <cellStyle name="Normal 4 2 2 3 2 2 2 3 3" xfId="19609" xr:uid="{00000000-0005-0000-0000-00001B130000}"/>
    <cellStyle name="Normal 4 2 2 3 2 2 2 4" xfId="8345" xr:uid="{00000000-0005-0000-0000-00001C130000}"/>
    <cellStyle name="Normal 4 2 2 3 2 2 2 4 2" xfId="16423" xr:uid="{00000000-0005-0000-0000-00001C130000}"/>
    <cellStyle name="Normal 4 2 2 3 2 2 2 5" xfId="13172" xr:uid="{00000000-0005-0000-0000-00001D130000}"/>
    <cellStyle name="Normal 4 2 2 3 2 2 2 5 2" xfId="21209" xr:uid="{00000000-0005-0000-0000-00001D130000}"/>
    <cellStyle name="Normal 4 2 2 3 2 2 2 6" xfId="6735" xr:uid="{00000000-0005-0000-0000-000019130000}"/>
    <cellStyle name="Normal 4 2 2 3 2 2 2 7" xfId="14815" xr:uid="{00000000-0005-0000-0000-000019130000}"/>
    <cellStyle name="Normal 4 2 2 3 2 2 3" xfId="2358" xr:uid="{00000000-0005-0000-0000-00002E0C0000}"/>
    <cellStyle name="Normal 4 2 2 3 2 2 3 2" xfId="4008" xr:uid="{00000000-0005-0000-0000-00002F0C0000}"/>
    <cellStyle name="Normal 4 2 2 3 2 2 3 2 2" xfId="10467" xr:uid="{00000000-0005-0000-0000-00001F130000}"/>
    <cellStyle name="Normal 4 2 2 3 2 2 3 2 3" xfId="18545" xr:uid="{00000000-0005-0000-0000-00001F130000}"/>
    <cellStyle name="Normal 4 2 2 3 2 2 3 3" xfId="5671" xr:uid="{00000000-0005-0000-0000-0000300C0000}"/>
    <cellStyle name="Normal 4 2 2 3 2 2 3 3 2" xfId="12058" xr:uid="{00000000-0005-0000-0000-000020130000}"/>
    <cellStyle name="Normal 4 2 2 3 2 2 3 3 3" xfId="20136" xr:uid="{00000000-0005-0000-0000-000020130000}"/>
    <cellStyle name="Normal 4 2 2 3 2 2 3 4" xfId="8872" xr:uid="{00000000-0005-0000-0000-000021130000}"/>
    <cellStyle name="Normal 4 2 2 3 2 2 3 4 2" xfId="16950" xr:uid="{00000000-0005-0000-0000-000021130000}"/>
    <cellStyle name="Normal 4 2 2 3 2 2 3 5" xfId="7262" xr:uid="{00000000-0005-0000-0000-00001E130000}"/>
    <cellStyle name="Normal 4 2 2 3 2 2 3 6" xfId="15342" xr:uid="{00000000-0005-0000-0000-00001E130000}"/>
    <cellStyle name="Normal 4 2 2 3 2 2 4" xfId="2924" xr:uid="{00000000-0005-0000-0000-0000310C0000}"/>
    <cellStyle name="Normal 4 2 2 3 2 2 4 2" xfId="9413" xr:uid="{00000000-0005-0000-0000-000022130000}"/>
    <cellStyle name="Normal 4 2 2 3 2 2 4 3" xfId="17491" xr:uid="{00000000-0005-0000-0000-000022130000}"/>
    <cellStyle name="Normal 4 2 2 3 2 2 5" xfId="4617" xr:uid="{00000000-0005-0000-0000-0000320C0000}"/>
    <cellStyle name="Normal 4 2 2 3 2 2 5 2" xfId="11004" xr:uid="{00000000-0005-0000-0000-000023130000}"/>
    <cellStyle name="Normal 4 2 2 3 2 2 5 3" xfId="19082" xr:uid="{00000000-0005-0000-0000-000023130000}"/>
    <cellStyle name="Normal 4 2 2 3 2 2 6" xfId="7818" xr:uid="{00000000-0005-0000-0000-000024130000}"/>
    <cellStyle name="Normal 4 2 2 3 2 2 6 2" xfId="15896" xr:uid="{00000000-0005-0000-0000-000024130000}"/>
    <cellStyle name="Normal 4 2 2 3 2 2 7" xfId="12542" xr:uid="{00000000-0005-0000-0000-000025130000}"/>
    <cellStyle name="Normal 4 2 2 3 2 2 7 2" xfId="20610" xr:uid="{00000000-0005-0000-0000-000025130000}"/>
    <cellStyle name="Normal 4 2 2 3 2 2 8" xfId="6208" xr:uid="{00000000-0005-0000-0000-000018130000}"/>
    <cellStyle name="Normal 4 2 2 3 2 2 9" xfId="14288" xr:uid="{00000000-0005-0000-0000-000018130000}"/>
    <cellStyle name="Normal 4 2 2 3 2 3" xfId="1593" xr:uid="{00000000-0005-0000-0000-0000330C0000}"/>
    <cellStyle name="Normal 4 2 2 3 2 3 2" xfId="3242" xr:uid="{00000000-0005-0000-0000-0000340C0000}"/>
    <cellStyle name="Normal 4 2 2 3 2 3 2 2" xfId="9701" xr:uid="{00000000-0005-0000-0000-000027130000}"/>
    <cellStyle name="Normal 4 2 2 3 2 3 2 3" xfId="17779" xr:uid="{00000000-0005-0000-0000-000027130000}"/>
    <cellStyle name="Normal 4 2 2 3 2 3 3" xfId="4905" xr:uid="{00000000-0005-0000-0000-0000350C0000}"/>
    <cellStyle name="Normal 4 2 2 3 2 3 3 2" xfId="11292" xr:uid="{00000000-0005-0000-0000-000028130000}"/>
    <cellStyle name="Normal 4 2 2 3 2 3 3 3" xfId="19370" xr:uid="{00000000-0005-0000-0000-000028130000}"/>
    <cellStyle name="Normal 4 2 2 3 2 3 4" xfId="8106" xr:uid="{00000000-0005-0000-0000-000029130000}"/>
    <cellStyle name="Normal 4 2 2 3 2 3 4 2" xfId="16184" xr:uid="{00000000-0005-0000-0000-000029130000}"/>
    <cellStyle name="Normal 4 2 2 3 2 3 5" xfId="13173" xr:uid="{00000000-0005-0000-0000-00002A130000}"/>
    <cellStyle name="Normal 4 2 2 3 2 3 5 2" xfId="21210" xr:uid="{00000000-0005-0000-0000-00002A130000}"/>
    <cellStyle name="Normal 4 2 2 3 2 3 6" xfId="6496" xr:uid="{00000000-0005-0000-0000-000026130000}"/>
    <cellStyle name="Normal 4 2 2 3 2 3 7" xfId="14576" xr:uid="{00000000-0005-0000-0000-000026130000}"/>
    <cellStyle name="Normal 4 2 2 3 2 4" xfId="2119" xr:uid="{00000000-0005-0000-0000-0000360C0000}"/>
    <cellStyle name="Normal 4 2 2 3 2 4 2" xfId="3769" xr:uid="{00000000-0005-0000-0000-0000370C0000}"/>
    <cellStyle name="Normal 4 2 2 3 2 4 2 2" xfId="10228" xr:uid="{00000000-0005-0000-0000-00002C130000}"/>
    <cellStyle name="Normal 4 2 2 3 2 4 2 3" xfId="18306" xr:uid="{00000000-0005-0000-0000-00002C130000}"/>
    <cellStyle name="Normal 4 2 2 3 2 4 3" xfId="5432" xr:uid="{00000000-0005-0000-0000-0000380C0000}"/>
    <cellStyle name="Normal 4 2 2 3 2 4 3 2" xfId="11819" xr:uid="{00000000-0005-0000-0000-00002D130000}"/>
    <cellStyle name="Normal 4 2 2 3 2 4 3 3" xfId="19897" xr:uid="{00000000-0005-0000-0000-00002D130000}"/>
    <cellStyle name="Normal 4 2 2 3 2 4 4" xfId="8633" xr:uid="{00000000-0005-0000-0000-00002E130000}"/>
    <cellStyle name="Normal 4 2 2 3 2 4 4 2" xfId="16711" xr:uid="{00000000-0005-0000-0000-00002E130000}"/>
    <cellStyle name="Normal 4 2 2 3 2 4 5" xfId="13171" xr:uid="{00000000-0005-0000-0000-00002F130000}"/>
    <cellStyle name="Normal 4 2 2 3 2 4 5 2" xfId="21208" xr:uid="{00000000-0005-0000-0000-00002F130000}"/>
    <cellStyle name="Normal 4 2 2 3 2 4 6" xfId="7023" xr:uid="{00000000-0005-0000-0000-00002B130000}"/>
    <cellStyle name="Normal 4 2 2 3 2 4 7" xfId="15103" xr:uid="{00000000-0005-0000-0000-00002B130000}"/>
    <cellStyle name="Normal 4 2 2 3 2 5" xfId="2565" xr:uid="{00000000-0005-0000-0000-0000390C0000}"/>
    <cellStyle name="Normal 4 2 2 3 2 5 2" xfId="9075" xr:uid="{00000000-0005-0000-0000-000030130000}"/>
    <cellStyle name="Normal 4 2 2 3 2 5 3" xfId="17153" xr:uid="{00000000-0005-0000-0000-000030130000}"/>
    <cellStyle name="Normal 4 2 2 3 2 6" xfId="4378" xr:uid="{00000000-0005-0000-0000-00003A0C0000}"/>
    <cellStyle name="Normal 4 2 2 3 2 6 2" xfId="10765" xr:uid="{00000000-0005-0000-0000-000031130000}"/>
    <cellStyle name="Normal 4 2 2 3 2 6 3" xfId="18843" xr:uid="{00000000-0005-0000-0000-000031130000}"/>
    <cellStyle name="Normal 4 2 2 3 2 7" xfId="7579" xr:uid="{00000000-0005-0000-0000-000032130000}"/>
    <cellStyle name="Normal 4 2 2 3 2 7 2" xfId="15657" xr:uid="{00000000-0005-0000-0000-000032130000}"/>
    <cellStyle name="Normal 4 2 2 3 2 8" xfId="12267" xr:uid="{00000000-0005-0000-0000-000033130000}"/>
    <cellStyle name="Normal 4 2 2 3 2 8 2" xfId="20341" xr:uid="{00000000-0005-0000-0000-000033130000}"/>
    <cellStyle name="Normal 4 2 2 3 2 9" xfId="13659" xr:uid="{00000000-0005-0000-0000-000034130000}"/>
    <cellStyle name="Normal 4 2 2 3 2 9 2" xfId="21656" xr:uid="{00000000-0005-0000-0000-000034130000}"/>
    <cellStyle name="Normal 4 2 2 3 3" xfId="1037" xr:uid="{00000000-0005-0000-0000-00003B0C0000}"/>
    <cellStyle name="Normal 4 2 2 3 3 2" xfId="1691" xr:uid="{00000000-0005-0000-0000-00003C0C0000}"/>
    <cellStyle name="Normal 4 2 2 3 3 2 2" xfId="3341" xr:uid="{00000000-0005-0000-0000-00003D0C0000}"/>
    <cellStyle name="Normal 4 2 2 3 3 2 2 2" xfId="13175" xr:uid="{00000000-0005-0000-0000-000038130000}"/>
    <cellStyle name="Normal 4 2 2 3 3 2 2 2 2" xfId="21212" xr:uid="{00000000-0005-0000-0000-000038130000}"/>
    <cellStyle name="Normal 4 2 2 3 3 2 2 3" xfId="9800" xr:uid="{00000000-0005-0000-0000-000037130000}"/>
    <cellStyle name="Normal 4 2 2 3 3 2 2 4" xfId="17878" xr:uid="{00000000-0005-0000-0000-000037130000}"/>
    <cellStyle name="Normal 4 2 2 3 3 2 3" xfId="5004" xr:uid="{00000000-0005-0000-0000-00003E0C0000}"/>
    <cellStyle name="Normal 4 2 2 3 3 2 3 2" xfId="11391" xr:uid="{00000000-0005-0000-0000-000039130000}"/>
    <cellStyle name="Normal 4 2 2 3 3 2 3 3" xfId="19469" xr:uid="{00000000-0005-0000-0000-000039130000}"/>
    <cellStyle name="Normal 4 2 2 3 3 2 4" xfId="8205" xr:uid="{00000000-0005-0000-0000-00003A130000}"/>
    <cellStyle name="Normal 4 2 2 3 3 2 4 2" xfId="16283" xr:uid="{00000000-0005-0000-0000-00003A130000}"/>
    <cellStyle name="Normal 4 2 2 3 3 2 5" xfId="12543" xr:uid="{00000000-0005-0000-0000-00003B130000}"/>
    <cellStyle name="Normal 4 2 2 3 3 2 5 2" xfId="20611" xr:uid="{00000000-0005-0000-0000-00003B130000}"/>
    <cellStyle name="Normal 4 2 2 3 3 2 6" xfId="6595" xr:uid="{00000000-0005-0000-0000-000036130000}"/>
    <cellStyle name="Normal 4 2 2 3 3 2 7" xfId="14675" xr:uid="{00000000-0005-0000-0000-000036130000}"/>
    <cellStyle name="Normal 4 2 2 3 3 3" xfId="2218" xr:uid="{00000000-0005-0000-0000-00003F0C0000}"/>
    <cellStyle name="Normal 4 2 2 3 3 3 2" xfId="3868" xr:uid="{00000000-0005-0000-0000-0000400C0000}"/>
    <cellStyle name="Normal 4 2 2 3 3 3 2 2" xfId="10327" xr:uid="{00000000-0005-0000-0000-00003D130000}"/>
    <cellStyle name="Normal 4 2 2 3 3 3 2 3" xfId="18405" xr:uid="{00000000-0005-0000-0000-00003D130000}"/>
    <cellStyle name="Normal 4 2 2 3 3 3 3" xfId="5531" xr:uid="{00000000-0005-0000-0000-0000410C0000}"/>
    <cellStyle name="Normal 4 2 2 3 3 3 3 2" xfId="11918" xr:uid="{00000000-0005-0000-0000-00003E130000}"/>
    <cellStyle name="Normal 4 2 2 3 3 3 3 3" xfId="19996" xr:uid="{00000000-0005-0000-0000-00003E130000}"/>
    <cellStyle name="Normal 4 2 2 3 3 3 4" xfId="8732" xr:uid="{00000000-0005-0000-0000-00003F130000}"/>
    <cellStyle name="Normal 4 2 2 3 3 3 4 2" xfId="16810" xr:uid="{00000000-0005-0000-0000-00003F130000}"/>
    <cellStyle name="Normal 4 2 2 3 3 3 5" xfId="13176" xr:uid="{00000000-0005-0000-0000-000040130000}"/>
    <cellStyle name="Normal 4 2 2 3 3 3 5 2" xfId="21213" xr:uid="{00000000-0005-0000-0000-000040130000}"/>
    <cellStyle name="Normal 4 2 2 3 3 3 6" xfId="7122" xr:uid="{00000000-0005-0000-0000-00003C130000}"/>
    <cellStyle name="Normal 4 2 2 3 3 3 7" xfId="15202" xr:uid="{00000000-0005-0000-0000-00003C130000}"/>
    <cellStyle name="Normal 4 2 2 3 3 4" xfId="2800" xr:uid="{00000000-0005-0000-0000-0000420C0000}"/>
    <cellStyle name="Normal 4 2 2 3 3 4 2" xfId="13174" xr:uid="{00000000-0005-0000-0000-000042130000}"/>
    <cellStyle name="Normal 4 2 2 3 3 4 2 2" xfId="21211" xr:uid="{00000000-0005-0000-0000-000042130000}"/>
    <cellStyle name="Normal 4 2 2 3 3 4 3" xfId="9289" xr:uid="{00000000-0005-0000-0000-000041130000}"/>
    <cellStyle name="Normal 4 2 2 3 3 4 4" xfId="17367" xr:uid="{00000000-0005-0000-0000-000041130000}"/>
    <cellStyle name="Normal 4 2 2 3 3 5" xfId="4477" xr:uid="{00000000-0005-0000-0000-0000430C0000}"/>
    <cellStyle name="Normal 4 2 2 3 3 5 2" xfId="10864" xr:uid="{00000000-0005-0000-0000-000043130000}"/>
    <cellStyle name="Normal 4 2 2 3 3 5 3" xfId="18942" xr:uid="{00000000-0005-0000-0000-000043130000}"/>
    <cellStyle name="Normal 4 2 2 3 3 6" xfId="7678" xr:uid="{00000000-0005-0000-0000-000044130000}"/>
    <cellStyle name="Normal 4 2 2 3 3 6 2" xfId="15756" xr:uid="{00000000-0005-0000-0000-000044130000}"/>
    <cellStyle name="Normal 4 2 2 3 3 7" xfId="12402" xr:uid="{00000000-0005-0000-0000-000045130000}"/>
    <cellStyle name="Normal 4 2 2 3 3 7 2" xfId="20473" xr:uid="{00000000-0005-0000-0000-000045130000}"/>
    <cellStyle name="Normal 4 2 2 3 3 8" xfId="6068" xr:uid="{00000000-0005-0000-0000-000035130000}"/>
    <cellStyle name="Normal 4 2 2 3 3 9" xfId="14148" xr:uid="{00000000-0005-0000-0000-000035130000}"/>
    <cellStyle name="Normal 4 2 2 3 4" xfId="1443" xr:uid="{00000000-0005-0000-0000-0000440C0000}"/>
    <cellStyle name="Normal 4 2 2 3 4 2" xfId="3092" xr:uid="{00000000-0005-0000-0000-0000450C0000}"/>
    <cellStyle name="Normal 4 2 2 3 4 2 2" xfId="13177" xr:uid="{00000000-0005-0000-0000-000048130000}"/>
    <cellStyle name="Normal 4 2 2 3 4 2 2 2" xfId="21214" xr:uid="{00000000-0005-0000-0000-000048130000}"/>
    <cellStyle name="Normal 4 2 2 3 4 2 3" xfId="9551" xr:uid="{00000000-0005-0000-0000-000047130000}"/>
    <cellStyle name="Normal 4 2 2 3 4 2 4" xfId="17629" xr:uid="{00000000-0005-0000-0000-000047130000}"/>
    <cellStyle name="Normal 4 2 2 3 4 3" xfId="4755" xr:uid="{00000000-0005-0000-0000-0000460C0000}"/>
    <cellStyle name="Normal 4 2 2 3 4 3 2" xfId="11142" xr:uid="{00000000-0005-0000-0000-000049130000}"/>
    <cellStyle name="Normal 4 2 2 3 4 3 3" xfId="19220" xr:uid="{00000000-0005-0000-0000-000049130000}"/>
    <cellStyle name="Normal 4 2 2 3 4 4" xfId="7956" xr:uid="{00000000-0005-0000-0000-00004A130000}"/>
    <cellStyle name="Normal 4 2 2 3 4 4 2" xfId="16034" xr:uid="{00000000-0005-0000-0000-00004A130000}"/>
    <cellStyle name="Normal 4 2 2 3 4 5" xfId="12541" xr:uid="{00000000-0005-0000-0000-00004B130000}"/>
    <cellStyle name="Normal 4 2 2 3 4 5 2" xfId="20609" xr:uid="{00000000-0005-0000-0000-00004B130000}"/>
    <cellStyle name="Normal 4 2 2 3 4 6" xfId="6346" xr:uid="{00000000-0005-0000-0000-000046130000}"/>
    <cellStyle name="Normal 4 2 2 3 4 7" xfId="14426" xr:uid="{00000000-0005-0000-0000-000046130000}"/>
    <cellStyle name="Normal 4 2 2 3 5" xfId="1969" xr:uid="{00000000-0005-0000-0000-0000470C0000}"/>
    <cellStyle name="Normal 4 2 2 3 5 2" xfId="3619" xr:uid="{00000000-0005-0000-0000-0000480C0000}"/>
    <cellStyle name="Normal 4 2 2 3 5 2 2" xfId="10078" xr:uid="{00000000-0005-0000-0000-00004D130000}"/>
    <cellStyle name="Normal 4 2 2 3 5 2 3" xfId="18156" xr:uid="{00000000-0005-0000-0000-00004D130000}"/>
    <cellStyle name="Normal 4 2 2 3 5 3" xfId="5282" xr:uid="{00000000-0005-0000-0000-0000490C0000}"/>
    <cellStyle name="Normal 4 2 2 3 5 3 2" xfId="11669" xr:uid="{00000000-0005-0000-0000-00004E130000}"/>
    <cellStyle name="Normal 4 2 2 3 5 3 3" xfId="19747" xr:uid="{00000000-0005-0000-0000-00004E130000}"/>
    <cellStyle name="Normal 4 2 2 3 5 4" xfId="8483" xr:uid="{00000000-0005-0000-0000-00004F130000}"/>
    <cellStyle name="Normal 4 2 2 3 5 4 2" xfId="16561" xr:uid="{00000000-0005-0000-0000-00004F130000}"/>
    <cellStyle name="Normal 4 2 2 3 5 5" xfId="13178" xr:uid="{00000000-0005-0000-0000-000050130000}"/>
    <cellStyle name="Normal 4 2 2 3 5 5 2" xfId="21215" xr:uid="{00000000-0005-0000-0000-000050130000}"/>
    <cellStyle name="Normal 4 2 2 3 5 6" xfId="6873" xr:uid="{00000000-0005-0000-0000-00004C130000}"/>
    <cellStyle name="Normal 4 2 2 3 5 7" xfId="14953" xr:uid="{00000000-0005-0000-0000-00004C130000}"/>
    <cellStyle name="Normal 4 2 2 3 6" xfId="2564" xr:uid="{00000000-0005-0000-0000-00004A0C0000}"/>
    <cellStyle name="Normal 4 2 2 3 6 2" xfId="12751" xr:uid="{00000000-0005-0000-0000-000052130000}"/>
    <cellStyle name="Normal 4 2 2 3 6 2 2" xfId="20812" xr:uid="{00000000-0005-0000-0000-000052130000}"/>
    <cellStyle name="Normal 4 2 2 3 6 3" xfId="9074" xr:uid="{00000000-0005-0000-0000-000051130000}"/>
    <cellStyle name="Normal 4 2 2 3 6 4" xfId="17152" xr:uid="{00000000-0005-0000-0000-000051130000}"/>
    <cellStyle name="Normal 4 2 2 3 7" xfId="4228" xr:uid="{00000000-0005-0000-0000-00004B0C0000}"/>
    <cellStyle name="Normal 4 2 2 3 7 2" xfId="10615" xr:uid="{00000000-0005-0000-0000-000053130000}"/>
    <cellStyle name="Normal 4 2 2 3 7 3" xfId="18693" xr:uid="{00000000-0005-0000-0000-000053130000}"/>
    <cellStyle name="Normal 4 2 2 3 8" xfId="7429" xr:uid="{00000000-0005-0000-0000-000054130000}"/>
    <cellStyle name="Normal 4 2 2 3 8 2" xfId="15507" xr:uid="{00000000-0005-0000-0000-000054130000}"/>
    <cellStyle name="Normal 4 2 2 3 9" xfId="12266" xr:uid="{00000000-0005-0000-0000-000055130000}"/>
    <cellStyle name="Normal 4 2 2 3 9 2" xfId="20340" xr:uid="{00000000-0005-0000-0000-000055130000}"/>
    <cellStyle name="Normal 4 2 2 4" xfId="560" xr:uid="{00000000-0005-0000-0000-000030020000}"/>
    <cellStyle name="Normal 4 2 2 4 10" xfId="13660" xr:uid="{00000000-0005-0000-0000-000057130000}"/>
    <cellStyle name="Normal 4 2 2 4 10 2" xfId="21657" xr:uid="{00000000-0005-0000-0000-000057130000}"/>
    <cellStyle name="Normal 4 2 2 4 11" xfId="5820" xr:uid="{00000000-0005-0000-0000-000056130000}"/>
    <cellStyle name="Normal 4 2 2 4 12" xfId="13900" xr:uid="{00000000-0005-0000-0000-000056130000}"/>
    <cellStyle name="Normal 4 2 2 4 2" xfId="561" xr:uid="{00000000-0005-0000-0000-000031020000}"/>
    <cellStyle name="Normal 4 2 2 4 2 10" xfId="5949" xr:uid="{00000000-0005-0000-0000-000058130000}"/>
    <cellStyle name="Normal 4 2 2 4 2 11" xfId="14029" xr:uid="{00000000-0005-0000-0000-000058130000}"/>
    <cellStyle name="Normal 4 2 2 4 2 2" xfId="1174" xr:uid="{00000000-0005-0000-0000-00004E0C0000}"/>
    <cellStyle name="Normal 4 2 2 4 2 2 2" xfId="1832" xr:uid="{00000000-0005-0000-0000-00004F0C0000}"/>
    <cellStyle name="Normal 4 2 2 4 2 2 2 2" xfId="3482" xr:uid="{00000000-0005-0000-0000-0000500C0000}"/>
    <cellStyle name="Normal 4 2 2 4 2 2 2 2 2" xfId="9941" xr:uid="{00000000-0005-0000-0000-00005B130000}"/>
    <cellStyle name="Normal 4 2 2 4 2 2 2 2 3" xfId="18019" xr:uid="{00000000-0005-0000-0000-00005B130000}"/>
    <cellStyle name="Normal 4 2 2 4 2 2 2 3" xfId="5145" xr:uid="{00000000-0005-0000-0000-0000510C0000}"/>
    <cellStyle name="Normal 4 2 2 4 2 2 2 3 2" xfId="11532" xr:uid="{00000000-0005-0000-0000-00005C130000}"/>
    <cellStyle name="Normal 4 2 2 4 2 2 2 3 3" xfId="19610" xr:uid="{00000000-0005-0000-0000-00005C130000}"/>
    <cellStyle name="Normal 4 2 2 4 2 2 2 4" xfId="8346" xr:uid="{00000000-0005-0000-0000-00005D130000}"/>
    <cellStyle name="Normal 4 2 2 4 2 2 2 4 2" xfId="16424" xr:uid="{00000000-0005-0000-0000-00005D130000}"/>
    <cellStyle name="Normal 4 2 2 4 2 2 2 5" xfId="13180" xr:uid="{00000000-0005-0000-0000-00005E130000}"/>
    <cellStyle name="Normal 4 2 2 4 2 2 2 5 2" xfId="21217" xr:uid="{00000000-0005-0000-0000-00005E130000}"/>
    <cellStyle name="Normal 4 2 2 4 2 2 2 6" xfId="6736" xr:uid="{00000000-0005-0000-0000-00005A130000}"/>
    <cellStyle name="Normal 4 2 2 4 2 2 2 7" xfId="14816" xr:uid="{00000000-0005-0000-0000-00005A130000}"/>
    <cellStyle name="Normal 4 2 2 4 2 2 3" xfId="2359" xr:uid="{00000000-0005-0000-0000-0000520C0000}"/>
    <cellStyle name="Normal 4 2 2 4 2 2 3 2" xfId="4009" xr:uid="{00000000-0005-0000-0000-0000530C0000}"/>
    <cellStyle name="Normal 4 2 2 4 2 2 3 2 2" xfId="10468" xr:uid="{00000000-0005-0000-0000-000060130000}"/>
    <cellStyle name="Normal 4 2 2 4 2 2 3 2 3" xfId="18546" xr:uid="{00000000-0005-0000-0000-000060130000}"/>
    <cellStyle name="Normal 4 2 2 4 2 2 3 3" xfId="5672" xr:uid="{00000000-0005-0000-0000-0000540C0000}"/>
    <cellStyle name="Normal 4 2 2 4 2 2 3 3 2" xfId="12059" xr:uid="{00000000-0005-0000-0000-000061130000}"/>
    <cellStyle name="Normal 4 2 2 4 2 2 3 3 3" xfId="20137" xr:uid="{00000000-0005-0000-0000-000061130000}"/>
    <cellStyle name="Normal 4 2 2 4 2 2 3 4" xfId="8873" xr:uid="{00000000-0005-0000-0000-000062130000}"/>
    <cellStyle name="Normal 4 2 2 4 2 2 3 4 2" xfId="16951" xr:uid="{00000000-0005-0000-0000-000062130000}"/>
    <cellStyle name="Normal 4 2 2 4 2 2 3 5" xfId="7263" xr:uid="{00000000-0005-0000-0000-00005F130000}"/>
    <cellStyle name="Normal 4 2 2 4 2 2 3 6" xfId="15343" xr:uid="{00000000-0005-0000-0000-00005F130000}"/>
    <cellStyle name="Normal 4 2 2 4 2 2 4" xfId="2925" xr:uid="{00000000-0005-0000-0000-0000550C0000}"/>
    <cellStyle name="Normal 4 2 2 4 2 2 4 2" xfId="9414" xr:uid="{00000000-0005-0000-0000-000063130000}"/>
    <cellStyle name="Normal 4 2 2 4 2 2 4 3" xfId="17492" xr:uid="{00000000-0005-0000-0000-000063130000}"/>
    <cellStyle name="Normal 4 2 2 4 2 2 5" xfId="4618" xr:uid="{00000000-0005-0000-0000-0000560C0000}"/>
    <cellStyle name="Normal 4 2 2 4 2 2 5 2" xfId="11005" xr:uid="{00000000-0005-0000-0000-000064130000}"/>
    <cellStyle name="Normal 4 2 2 4 2 2 5 3" xfId="19083" xr:uid="{00000000-0005-0000-0000-000064130000}"/>
    <cellStyle name="Normal 4 2 2 4 2 2 6" xfId="7819" xr:uid="{00000000-0005-0000-0000-000065130000}"/>
    <cellStyle name="Normal 4 2 2 4 2 2 6 2" xfId="15897" xr:uid="{00000000-0005-0000-0000-000065130000}"/>
    <cellStyle name="Normal 4 2 2 4 2 2 7" xfId="12545" xr:uid="{00000000-0005-0000-0000-000066130000}"/>
    <cellStyle name="Normal 4 2 2 4 2 2 7 2" xfId="20613" xr:uid="{00000000-0005-0000-0000-000066130000}"/>
    <cellStyle name="Normal 4 2 2 4 2 2 8" xfId="6209" xr:uid="{00000000-0005-0000-0000-000059130000}"/>
    <cellStyle name="Normal 4 2 2 4 2 2 9" xfId="14289" xr:uid="{00000000-0005-0000-0000-000059130000}"/>
    <cellStyle name="Normal 4 2 2 4 2 3" xfId="1573" xr:uid="{00000000-0005-0000-0000-0000570C0000}"/>
    <cellStyle name="Normal 4 2 2 4 2 3 2" xfId="3222" xr:uid="{00000000-0005-0000-0000-0000580C0000}"/>
    <cellStyle name="Normal 4 2 2 4 2 3 2 2" xfId="9681" xr:uid="{00000000-0005-0000-0000-000068130000}"/>
    <cellStyle name="Normal 4 2 2 4 2 3 2 3" xfId="17759" xr:uid="{00000000-0005-0000-0000-000068130000}"/>
    <cellStyle name="Normal 4 2 2 4 2 3 3" xfId="4885" xr:uid="{00000000-0005-0000-0000-0000590C0000}"/>
    <cellStyle name="Normal 4 2 2 4 2 3 3 2" xfId="11272" xr:uid="{00000000-0005-0000-0000-000069130000}"/>
    <cellStyle name="Normal 4 2 2 4 2 3 3 3" xfId="19350" xr:uid="{00000000-0005-0000-0000-000069130000}"/>
    <cellStyle name="Normal 4 2 2 4 2 3 4" xfId="8086" xr:uid="{00000000-0005-0000-0000-00006A130000}"/>
    <cellStyle name="Normal 4 2 2 4 2 3 4 2" xfId="16164" xr:uid="{00000000-0005-0000-0000-00006A130000}"/>
    <cellStyle name="Normal 4 2 2 4 2 3 5" xfId="13181" xr:uid="{00000000-0005-0000-0000-00006B130000}"/>
    <cellStyle name="Normal 4 2 2 4 2 3 5 2" xfId="21218" xr:uid="{00000000-0005-0000-0000-00006B130000}"/>
    <cellStyle name="Normal 4 2 2 4 2 3 6" xfId="6476" xr:uid="{00000000-0005-0000-0000-000067130000}"/>
    <cellStyle name="Normal 4 2 2 4 2 3 7" xfId="14556" xr:uid="{00000000-0005-0000-0000-000067130000}"/>
    <cellStyle name="Normal 4 2 2 4 2 4" xfId="2099" xr:uid="{00000000-0005-0000-0000-00005A0C0000}"/>
    <cellStyle name="Normal 4 2 2 4 2 4 2" xfId="3749" xr:uid="{00000000-0005-0000-0000-00005B0C0000}"/>
    <cellStyle name="Normal 4 2 2 4 2 4 2 2" xfId="10208" xr:uid="{00000000-0005-0000-0000-00006D130000}"/>
    <cellStyle name="Normal 4 2 2 4 2 4 2 3" xfId="18286" xr:uid="{00000000-0005-0000-0000-00006D130000}"/>
    <cellStyle name="Normal 4 2 2 4 2 4 3" xfId="5412" xr:uid="{00000000-0005-0000-0000-00005C0C0000}"/>
    <cellStyle name="Normal 4 2 2 4 2 4 3 2" xfId="11799" xr:uid="{00000000-0005-0000-0000-00006E130000}"/>
    <cellStyle name="Normal 4 2 2 4 2 4 3 3" xfId="19877" xr:uid="{00000000-0005-0000-0000-00006E130000}"/>
    <cellStyle name="Normal 4 2 2 4 2 4 4" xfId="8613" xr:uid="{00000000-0005-0000-0000-00006F130000}"/>
    <cellStyle name="Normal 4 2 2 4 2 4 4 2" xfId="16691" xr:uid="{00000000-0005-0000-0000-00006F130000}"/>
    <cellStyle name="Normal 4 2 2 4 2 4 5" xfId="13179" xr:uid="{00000000-0005-0000-0000-000070130000}"/>
    <cellStyle name="Normal 4 2 2 4 2 4 5 2" xfId="21216" xr:uid="{00000000-0005-0000-0000-000070130000}"/>
    <cellStyle name="Normal 4 2 2 4 2 4 6" xfId="7003" xr:uid="{00000000-0005-0000-0000-00006C130000}"/>
    <cellStyle name="Normal 4 2 2 4 2 4 7" xfId="15083" xr:uid="{00000000-0005-0000-0000-00006C130000}"/>
    <cellStyle name="Normal 4 2 2 4 2 5" xfId="2567" xr:uid="{00000000-0005-0000-0000-00005D0C0000}"/>
    <cellStyle name="Normal 4 2 2 4 2 5 2" xfId="9077" xr:uid="{00000000-0005-0000-0000-000071130000}"/>
    <cellStyle name="Normal 4 2 2 4 2 5 3" xfId="17155" xr:uid="{00000000-0005-0000-0000-000071130000}"/>
    <cellStyle name="Normal 4 2 2 4 2 6" xfId="4358" xr:uid="{00000000-0005-0000-0000-00005E0C0000}"/>
    <cellStyle name="Normal 4 2 2 4 2 6 2" xfId="10745" xr:uid="{00000000-0005-0000-0000-000072130000}"/>
    <cellStyle name="Normal 4 2 2 4 2 6 3" xfId="18823" xr:uid="{00000000-0005-0000-0000-000072130000}"/>
    <cellStyle name="Normal 4 2 2 4 2 7" xfId="7559" xr:uid="{00000000-0005-0000-0000-000073130000}"/>
    <cellStyle name="Normal 4 2 2 4 2 7 2" xfId="15637" xr:uid="{00000000-0005-0000-0000-000073130000}"/>
    <cellStyle name="Normal 4 2 2 4 2 8" xfId="12269" xr:uid="{00000000-0005-0000-0000-000074130000}"/>
    <cellStyle name="Normal 4 2 2 4 2 8 2" xfId="20343" xr:uid="{00000000-0005-0000-0000-000074130000}"/>
    <cellStyle name="Normal 4 2 2 4 2 9" xfId="13661" xr:uid="{00000000-0005-0000-0000-000075130000}"/>
    <cellStyle name="Normal 4 2 2 4 2 9 2" xfId="21658" xr:uid="{00000000-0005-0000-0000-000075130000}"/>
    <cellStyle name="Normal 4 2 2 4 3" xfId="1038" xr:uid="{00000000-0005-0000-0000-00005F0C0000}"/>
    <cellStyle name="Normal 4 2 2 4 3 2" xfId="1692" xr:uid="{00000000-0005-0000-0000-0000600C0000}"/>
    <cellStyle name="Normal 4 2 2 4 3 2 2" xfId="3342" xr:uid="{00000000-0005-0000-0000-0000610C0000}"/>
    <cellStyle name="Normal 4 2 2 4 3 2 2 2" xfId="9801" xr:uid="{00000000-0005-0000-0000-000078130000}"/>
    <cellStyle name="Normal 4 2 2 4 3 2 2 3" xfId="17879" xr:uid="{00000000-0005-0000-0000-000078130000}"/>
    <cellStyle name="Normal 4 2 2 4 3 2 3" xfId="5005" xr:uid="{00000000-0005-0000-0000-0000620C0000}"/>
    <cellStyle name="Normal 4 2 2 4 3 2 3 2" xfId="11392" xr:uid="{00000000-0005-0000-0000-000079130000}"/>
    <cellStyle name="Normal 4 2 2 4 3 2 3 3" xfId="19470" xr:uid="{00000000-0005-0000-0000-000079130000}"/>
    <cellStyle name="Normal 4 2 2 4 3 2 4" xfId="8206" xr:uid="{00000000-0005-0000-0000-00007A130000}"/>
    <cellStyle name="Normal 4 2 2 4 3 2 4 2" xfId="16284" xr:uid="{00000000-0005-0000-0000-00007A130000}"/>
    <cellStyle name="Normal 4 2 2 4 3 2 5" xfId="13182" xr:uid="{00000000-0005-0000-0000-00007B130000}"/>
    <cellStyle name="Normal 4 2 2 4 3 2 5 2" xfId="21219" xr:uid="{00000000-0005-0000-0000-00007B130000}"/>
    <cellStyle name="Normal 4 2 2 4 3 2 6" xfId="6596" xr:uid="{00000000-0005-0000-0000-000077130000}"/>
    <cellStyle name="Normal 4 2 2 4 3 2 7" xfId="14676" xr:uid="{00000000-0005-0000-0000-000077130000}"/>
    <cellStyle name="Normal 4 2 2 4 3 3" xfId="2219" xr:uid="{00000000-0005-0000-0000-0000630C0000}"/>
    <cellStyle name="Normal 4 2 2 4 3 3 2" xfId="3869" xr:uid="{00000000-0005-0000-0000-0000640C0000}"/>
    <cellStyle name="Normal 4 2 2 4 3 3 2 2" xfId="10328" xr:uid="{00000000-0005-0000-0000-00007D130000}"/>
    <cellStyle name="Normal 4 2 2 4 3 3 2 3" xfId="18406" xr:uid="{00000000-0005-0000-0000-00007D130000}"/>
    <cellStyle name="Normal 4 2 2 4 3 3 3" xfId="5532" xr:uid="{00000000-0005-0000-0000-0000650C0000}"/>
    <cellStyle name="Normal 4 2 2 4 3 3 3 2" xfId="11919" xr:uid="{00000000-0005-0000-0000-00007E130000}"/>
    <cellStyle name="Normal 4 2 2 4 3 3 3 3" xfId="19997" xr:uid="{00000000-0005-0000-0000-00007E130000}"/>
    <cellStyle name="Normal 4 2 2 4 3 3 4" xfId="8733" xr:uid="{00000000-0005-0000-0000-00007F130000}"/>
    <cellStyle name="Normal 4 2 2 4 3 3 4 2" xfId="16811" xr:uid="{00000000-0005-0000-0000-00007F130000}"/>
    <cellStyle name="Normal 4 2 2 4 3 3 5" xfId="7123" xr:uid="{00000000-0005-0000-0000-00007C130000}"/>
    <cellStyle name="Normal 4 2 2 4 3 3 6" xfId="15203" xr:uid="{00000000-0005-0000-0000-00007C130000}"/>
    <cellStyle name="Normal 4 2 2 4 3 4" xfId="2801" xr:uid="{00000000-0005-0000-0000-0000660C0000}"/>
    <cellStyle name="Normal 4 2 2 4 3 4 2" xfId="9290" xr:uid="{00000000-0005-0000-0000-000080130000}"/>
    <cellStyle name="Normal 4 2 2 4 3 4 3" xfId="17368" xr:uid="{00000000-0005-0000-0000-000080130000}"/>
    <cellStyle name="Normal 4 2 2 4 3 5" xfId="4478" xr:uid="{00000000-0005-0000-0000-0000670C0000}"/>
    <cellStyle name="Normal 4 2 2 4 3 5 2" xfId="10865" xr:uid="{00000000-0005-0000-0000-000081130000}"/>
    <cellStyle name="Normal 4 2 2 4 3 5 3" xfId="18943" xr:uid="{00000000-0005-0000-0000-000081130000}"/>
    <cellStyle name="Normal 4 2 2 4 3 6" xfId="7679" xr:uid="{00000000-0005-0000-0000-000082130000}"/>
    <cellStyle name="Normal 4 2 2 4 3 6 2" xfId="15757" xr:uid="{00000000-0005-0000-0000-000082130000}"/>
    <cellStyle name="Normal 4 2 2 4 3 7" xfId="12544" xr:uid="{00000000-0005-0000-0000-000083130000}"/>
    <cellStyle name="Normal 4 2 2 4 3 7 2" xfId="20612" xr:uid="{00000000-0005-0000-0000-000083130000}"/>
    <cellStyle name="Normal 4 2 2 4 3 8" xfId="6069" xr:uid="{00000000-0005-0000-0000-000076130000}"/>
    <cellStyle name="Normal 4 2 2 4 3 9" xfId="14149" xr:uid="{00000000-0005-0000-0000-000076130000}"/>
    <cellStyle name="Normal 4 2 2 4 4" xfId="1444" xr:uid="{00000000-0005-0000-0000-0000680C0000}"/>
    <cellStyle name="Normal 4 2 2 4 4 2" xfId="3093" xr:uid="{00000000-0005-0000-0000-0000690C0000}"/>
    <cellStyle name="Normal 4 2 2 4 4 2 2" xfId="9552" xr:uid="{00000000-0005-0000-0000-000085130000}"/>
    <cellStyle name="Normal 4 2 2 4 4 2 3" xfId="17630" xr:uid="{00000000-0005-0000-0000-000085130000}"/>
    <cellStyle name="Normal 4 2 2 4 4 3" xfId="4756" xr:uid="{00000000-0005-0000-0000-00006A0C0000}"/>
    <cellStyle name="Normal 4 2 2 4 4 3 2" xfId="11143" xr:uid="{00000000-0005-0000-0000-000086130000}"/>
    <cellStyle name="Normal 4 2 2 4 4 3 3" xfId="19221" xr:uid="{00000000-0005-0000-0000-000086130000}"/>
    <cellStyle name="Normal 4 2 2 4 4 4" xfId="7957" xr:uid="{00000000-0005-0000-0000-000087130000}"/>
    <cellStyle name="Normal 4 2 2 4 4 4 2" xfId="16035" xr:uid="{00000000-0005-0000-0000-000087130000}"/>
    <cellStyle name="Normal 4 2 2 4 4 5" xfId="13183" xr:uid="{00000000-0005-0000-0000-000088130000}"/>
    <cellStyle name="Normal 4 2 2 4 4 5 2" xfId="21220" xr:uid="{00000000-0005-0000-0000-000088130000}"/>
    <cellStyle name="Normal 4 2 2 4 4 6" xfId="6347" xr:uid="{00000000-0005-0000-0000-000084130000}"/>
    <cellStyle name="Normal 4 2 2 4 4 7" xfId="14427" xr:uid="{00000000-0005-0000-0000-000084130000}"/>
    <cellStyle name="Normal 4 2 2 4 5" xfId="1970" xr:uid="{00000000-0005-0000-0000-00006B0C0000}"/>
    <cellStyle name="Normal 4 2 2 4 5 2" xfId="3620" xr:uid="{00000000-0005-0000-0000-00006C0C0000}"/>
    <cellStyle name="Normal 4 2 2 4 5 2 2" xfId="10079" xr:uid="{00000000-0005-0000-0000-00008A130000}"/>
    <cellStyle name="Normal 4 2 2 4 5 2 3" xfId="18157" xr:uid="{00000000-0005-0000-0000-00008A130000}"/>
    <cellStyle name="Normal 4 2 2 4 5 3" xfId="5283" xr:uid="{00000000-0005-0000-0000-00006D0C0000}"/>
    <cellStyle name="Normal 4 2 2 4 5 3 2" xfId="11670" xr:uid="{00000000-0005-0000-0000-00008B130000}"/>
    <cellStyle name="Normal 4 2 2 4 5 3 3" xfId="19748" xr:uid="{00000000-0005-0000-0000-00008B130000}"/>
    <cellStyle name="Normal 4 2 2 4 5 4" xfId="8484" xr:uid="{00000000-0005-0000-0000-00008C130000}"/>
    <cellStyle name="Normal 4 2 2 4 5 4 2" xfId="16562" xr:uid="{00000000-0005-0000-0000-00008C130000}"/>
    <cellStyle name="Normal 4 2 2 4 5 5" xfId="12752" xr:uid="{00000000-0005-0000-0000-00008D130000}"/>
    <cellStyle name="Normal 4 2 2 4 5 5 2" xfId="20813" xr:uid="{00000000-0005-0000-0000-00008D130000}"/>
    <cellStyle name="Normal 4 2 2 4 5 6" xfId="6874" xr:uid="{00000000-0005-0000-0000-000089130000}"/>
    <cellStyle name="Normal 4 2 2 4 5 7" xfId="14954" xr:uid="{00000000-0005-0000-0000-000089130000}"/>
    <cellStyle name="Normal 4 2 2 4 6" xfId="2566" xr:uid="{00000000-0005-0000-0000-00006E0C0000}"/>
    <cellStyle name="Normal 4 2 2 4 6 2" xfId="9076" xr:uid="{00000000-0005-0000-0000-00008E130000}"/>
    <cellStyle name="Normal 4 2 2 4 6 3" xfId="17154" xr:uid="{00000000-0005-0000-0000-00008E130000}"/>
    <cellStyle name="Normal 4 2 2 4 7" xfId="4229" xr:uid="{00000000-0005-0000-0000-00006F0C0000}"/>
    <cellStyle name="Normal 4 2 2 4 7 2" xfId="10616" xr:uid="{00000000-0005-0000-0000-00008F130000}"/>
    <cellStyle name="Normal 4 2 2 4 7 3" xfId="18694" xr:uid="{00000000-0005-0000-0000-00008F130000}"/>
    <cellStyle name="Normal 4 2 2 4 8" xfId="7430" xr:uid="{00000000-0005-0000-0000-000090130000}"/>
    <cellStyle name="Normal 4 2 2 4 8 2" xfId="15508" xr:uid="{00000000-0005-0000-0000-000090130000}"/>
    <cellStyle name="Normal 4 2 2 4 9" xfId="12268" xr:uid="{00000000-0005-0000-0000-000091130000}"/>
    <cellStyle name="Normal 4 2 2 4 9 2" xfId="20342" xr:uid="{00000000-0005-0000-0000-000091130000}"/>
    <cellStyle name="Normal 4 2 2 5" xfId="562" xr:uid="{00000000-0005-0000-0000-000032020000}"/>
    <cellStyle name="Normal 4 2 2 5 10" xfId="13662" xr:uid="{00000000-0005-0000-0000-000093130000}"/>
    <cellStyle name="Normal 4 2 2 5 10 2" xfId="21659" xr:uid="{00000000-0005-0000-0000-000093130000}"/>
    <cellStyle name="Normal 4 2 2 5 11" xfId="5821" xr:uid="{00000000-0005-0000-0000-000092130000}"/>
    <cellStyle name="Normal 4 2 2 5 12" xfId="13901" xr:uid="{00000000-0005-0000-0000-000092130000}"/>
    <cellStyle name="Normal 4 2 2 5 2" xfId="972" xr:uid="{00000000-0005-0000-0000-0000710C0000}"/>
    <cellStyle name="Normal 4 2 2 5 2 10" xfId="14011" xr:uid="{00000000-0005-0000-0000-000094130000}"/>
    <cellStyle name="Normal 4 2 2 5 2 2" xfId="1175" xr:uid="{00000000-0005-0000-0000-0000720C0000}"/>
    <cellStyle name="Normal 4 2 2 5 2 2 2" xfId="1833" xr:uid="{00000000-0005-0000-0000-0000730C0000}"/>
    <cellStyle name="Normal 4 2 2 5 2 2 2 2" xfId="3483" xr:uid="{00000000-0005-0000-0000-0000740C0000}"/>
    <cellStyle name="Normal 4 2 2 5 2 2 2 2 2" xfId="9942" xr:uid="{00000000-0005-0000-0000-000097130000}"/>
    <cellStyle name="Normal 4 2 2 5 2 2 2 2 3" xfId="18020" xr:uid="{00000000-0005-0000-0000-000097130000}"/>
    <cellStyle name="Normal 4 2 2 5 2 2 2 3" xfId="5146" xr:uid="{00000000-0005-0000-0000-0000750C0000}"/>
    <cellStyle name="Normal 4 2 2 5 2 2 2 3 2" xfId="11533" xr:uid="{00000000-0005-0000-0000-000098130000}"/>
    <cellStyle name="Normal 4 2 2 5 2 2 2 3 3" xfId="19611" xr:uid="{00000000-0005-0000-0000-000098130000}"/>
    <cellStyle name="Normal 4 2 2 5 2 2 2 4" xfId="8347" xr:uid="{00000000-0005-0000-0000-000099130000}"/>
    <cellStyle name="Normal 4 2 2 5 2 2 2 4 2" xfId="16425" xr:uid="{00000000-0005-0000-0000-000099130000}"/>
    <cellStyle name="Normal 4 2 2 5 2 2 2 5" xfId="6737" xr:uid="{00000000-0005-0000-0000-000096130000}"/>
    <cellStyle name="Normal 4 2 2 5 2 2 2 6" xfId="14817" xr:uid="{00000000-0005-0000-0000-000096130000}"/>
    <cellStyle name="Normal 4 2 2 5 2 2 3" xfId="2360" xr:uid="{00000000-0005-0000-0000-0000760C0000}"/>
    <cellStyle name="Normal 4 2 2 5 2 2 3 2" xfId="4010" xr:uid="{00000000-0005-0000-0000-0000770C0000}"/>
    <cellStyle name="Normal 4 2 2 5 2 2 3 2 2" xfId="10469" xr:uid="{00000000-0005-0000-0000-00009B130000}"/>
    <cellStyle name="Normal 4 2 2 5 2 2 3 2 3" xfId="18547" xr:uid="{00000000-0005-0000-0000-00009B130000}"/>
    <cellStyle name="Normal 4 2 2 5 2 2 3 3" xfId="5673" xr:uid="{00000000-0005-0000-0000-0000780C0000}"/>
    <cellStyle name="Normal 4 2 2 5 2 2 3 3 2" xfId="12060" xr:uid="{00000000-0005-0000-0000-00009C130000}"/>
    <cellStyle name="Normal 4 2 2 5 2 2 3 3 3" xfId="20138" xr:uid="{00000000-0005-0000-0000-00009C130000}"/>
    <cellStyle name="Normal 4 2 2 5 2 2 3 4" xfId="8874" xr:uid="{00000000-0005-0000-0000-00009D130000}"/>
    <cellStyle name="Normal 4 2 2 5 2 2 3 4 2" xfId="16952" xr:uid="{00000000-0005-0000-0000-00009D130000}"/>
    <cellStyle name="Normal 4 2 2 5 2 2 3 5" xfId="7264" xr:uid="{00000000-0005-0000-0000-00009A130000}"/>
    <cellStyle name="Normal 4 2 2 5 2 2 3 6" xfId="15344" xr:uid="{00000000-0005-0000-0000-00009A130000}"/>
    <cellStyle name="Normal 4 2 2 5 2 2 4" xfId="2926" xr:uid="{00000000-0005-0000-0000-0000790C0000}"/>
    <cellStyle name="Normal 4 2 2 5 2 2 4 2" xfId="9415" xr:uid="{00000000-0005-0000-0000-00009E130000}"/>
    <cellStyle name="Normal 4 2 2 5 2 2 4 3" xfId="17493" xr:uid="{00000000-0005-0000-0000-00009E130000}"/>
    <cellStyle name="Normal 4 2 2 5 2 2 5" xfId="4619" xr:uid="{00000000-0005-0000-0000-00007A0C0000}"/>
    <cellStyle name="Normal 4 2 2 5 2 2 5 2" xfId="11006" xr:uid="{00000000-0005-0000-0000-00009F130000}"/>
    <cellStyle name="Normal 4 2 2 5 2 2 5 3" xfId="19084" xr:uid="{00000000-0005-0000-0000-00009F130000}"/>
    <cellStyle name="Normal 4 2 2 5 2 2 6" xfId="7820" xr:uid="{00000000-0005-0000-0000-0000A0130000}"/>
    <cellStyle name="Normal 4 2 2 5 2 2 6 2" xfId="15898" xr:uid="{00000000-0005-0000-0000-0000A0130000}"/>
    <cellStyle name="Normal 4 2 2 5 2 2 7" xfId="13184" xr:uid="{00000000-0005-0000-0000-0000A1130000}"/>
    <cellStyle name="Normal 4 2 2 5 2 2 7 2" xfId="21221" xr:uid="{00000000-0005-0000-0000-0000A1130000}"/>
    <cellStyle name="Normal 4 2 2 5 2 2 8" xfId="6210" xr:uid="{00000000-0005-0000-0000-000095130000}"/>
    <cellStyle name="Normal 4 2 2 5 2 2 9" xfId="14290" xr:uid="{00000000-0005-0000-0000-000095130000}"/>
    <cellStyle name="Normal 4 2 2 5 2 3" xfId="1555" xr:uid="{00000000-0005-0000-0000-00007B0C0000}"/>
    <cellStyle name="Normal 4 2 2 5 2 3 2" xfId="3204" xr:uid="{00000000-0005-0000-0000-00007C0C0000}"/>
    <cellStyle name="Normal 4 2 2 5 2 3 2 2" xfId="9663" xr:uid="{00000000-0005-0000-0000-0000A3130000}"/>
    <cellStyle name="Normal 4 2 2 5 2 3 2 3" xfId="17741" xr:uid="{00000000-0005-0000-0000-0000A3130000}"/>
    <cellStyle name="Normal 4 2 2 5 2 3 3" xfId="4867" xr:uid="{00000000-0005-0000-0000-00007D0C0000}"/>
    <cellStyle name="Normal 4 2 2 5 2 3 3 2" xfId="11254" xr:uid="{00000000-0005-0000-0000-0000A4130000}"/>
    <cellStyle name="Normal 4 2 2 5 2 3 3 3" xfId="19332" xr:uid="{00000000-0005-0000-0000-0000A4130000}"/>
    <cellStyle name="Normal 4 2 2 5 2 3 4" xfId="8068" xr:uid="{00000000-0005-0000-0000-0000A5130000}"/>
    <cellStyle name="Normal 4 2 2 5 2 3 4 2" xfId="16146" xr:uid="{00000000-0005-0000-0000-0000A5130000}"/>
    <cellStyle name="Normal 4 2 2 5 2 3 5" xfId="6458" xr:uid="{00000000-0005-0000-0000-0000A2130000}"/>
    <cellStyle name="Normal 4 2 2 5 2 3 6" xfId="14538" xr:uid="{00000000-0005-0000-0000-0000A2130000}"/>
    <cellStyle name="Normal 4 2 2 5 2 4" xfId="2081" xr:uid="{00000000-0005-0000-0000-00007E0C0000}"/>
    <cellStyle name="Normal 4 2 2 5 2 4 2" xfId="3731" xr:uid="{00000000-0005-0000-0000-00007F0C0000}"/>
    <cellStyle name="Normal 4 2 2 5 2 4 2 2" xfId="10190" xr:uid="{00000000-0005-0000-0000-0000A7130000}"/>
    <cellStyle name="Normal 4 2 2 5 2 4 2 3" xfId="18268" xr:uid="{00000000-0005-0000-0000-0000A7130000}"/>
    <cellStyle name="Normal 4 2 2 5 2 4 3" xfId="5394" xr:uid="{00000000-0005-0000-0000-0000800C0000}"/>
    <cellStyle name="Normal 4 2 2 5 2 4 3 2" xfId="11781" xr:uid="{00000000-0005-0000-0000-0000A8130000}"/>
    <cellStyle name="Normal 4 2 2 5 2 4 3 3" xfId="19859" xr:uid="{00000000-0005-0000-0000-0000A8130000}"/>
    <cellStyle name="Normal 4 2 2 5 2 4 4" xfId="8595" xr:uid="{00000000-0005-0000-0000-0000A9130000}"/>
    <cellStyle name="Normal 4 2 2 5 2 4 4 2" xfId="16673" xr:uid="{00000000-0005-0000-0000-0000A9130000}"/>
    <cellStyle name="Normal 4 2 2 5 2 4 5" xfId="6985" xr:uid="{00000000-0005-0000-0000-0000A6130000}"/>
    <cellStyle name="Normal 4 2 2 5 2 4 6" xfId="15065" xr:uid="{00000000-0005-0000-0000-0000A6130000}"/>
    <cellStyle name="Normal 4 2 2 5 2 5" xfId="2737" xr:uid="{00000000-0005-0000-0000-0000810C0000}"/>
    <cellStyle name="Normal 4 2 2 5 2 5 2" xfId="9226" xr:uid="{00000000-0005-0000-0000-0000AA130000}"/>
    <cellStyle name="Normal 4 2 2 5 2 5 3" xfId="17304" xr:uid="{00000000-0005-0000-0000-0000AA130000}"/>
    <cellStyle name="Normal 4 2 2 5 2 6" xfId="4340" xr:uid="{00000000-0005-0000-0000-0000820C0000}"/>
    <cellStyle name="Normal 4 2 2 5 2 6 2" xfId="10727" xr:uid="{00000000-0005-0000-0000-0000AB130000}"/>
    <cellStyle name="Normal 4 2 2 5 2 6 3" xfId="18805" xr:uid="{00000000-0005-0000-0000-0000AB130000}"/>
    <cellStyle name="Normal 4 2 2 5 2 7" xfId="7541" xr:uid="{00000000-0005-0000-0000-0000AC130000}"/>
    <cellStyle name="Normal 4 2 2 5 2 7 2" xfId="15619" xr:uid="{00000000-0005-0000-0000-0000AC130000}"/>
    <cellStyle name="Normal 4 2 2 5 2 8" xfId="12546" xr:uid="{00000000-0005-0000-0000-0000AD130000}"/>
    <cellStyle name="Normal 4 2 2 5 2 8 2" xfId="20614" xr:uid="{00000000-0005-0000-0000-0000AD130000}"/>
    <cellStyle name="Normal 4 2 2 5 2 9" xfId="5931" xr:uid="{00000000-0005-0000-0000-000094130000}"/>
    <cellStyle name="Normal 4 2 2 5 3" xfId="1039" xr:uid="{00000000-0005-0000-0000-0000830C0000}"/>
    <cellStyle name="Normal 4 2 2 5 3 2" xfId="1693" xr:uid="{00000000-0005-0000-0000-0000840C0000}"/>
    <cellStyle name="Normal 4 2 2 5 3 2 2" xfId="3343" xr:uid="{00000000-0005-0000-0000-0000850C0000}"/>
    <cellStyle name="Normal 4 2 2 5 3 2 2 2" xfId="9802" xr:uid="{00000000-0005-0000-0000-0000B0130000}"/>
    <cellStyle name="Normal 4 2 2 5 3 2 2 3" xfId="17880" xr:uid="{00000000-0005-0000-0000-0000B0130000}"/>
    <cellStyle name="Normal 4 2 2 5 3 2 3" xfId="5006" xr:uid="{00000000-0005-0000-0000-0000860C0000}"/>
    <cellStyle name="Normal 4 2 2 5 3 2 3 2" xfId="11393" xr:uid="{00000000-0005-0000-0000-0000B1130000}"/>
    <cellStyle name="Normal 4 2 2 5 3 2 3 3" xfId="19471" xr:uid="{00000000-0005-0000-0000-0000B1130000}"/>
    <cellStyle name="Normal 4 2 2 5 3 2 4" xfId="8207" xr:uid="{00000000-0005-0000-0000-0000B2130000}"/>
    <cellStyle name="Normal 4 2 2 5 3 2 4 2" xfId="16285" xr:uid="{00000000-0005-0000-0000-0000B2130000}"/>
    <cellStyle name="Normal 4 2 2 5 3 2 5" xfId="6597" xr:uid="{00000000-0005-0000-0000-0000AF130000}"/>
    <cellStyle name="Normal 4 2 2 5 3 2 6" xfId="14677" xr:uid="{00000000-0005-0000-0000-0000AF130000}"/>
    <cellStyle name="Normal 4 2 2 5 3 3" xfId="2220" xr:uid="{00000000-0005-0000-0000-0000870C0000}"/>
    <cellStyle name="Normal 4 2 2 5 3 3 2" xfId="3870" xr:uid="{00000000-0005-0000-0000-0000880C0000}"/>
    <cellStyle name="Normal 4 2 2 5 3 3 2 2" xfId="10329" xr:uid="{00000000-0005-0000-0000-0000B4130000}"/>
    <cellStyle name="Normal 4 2 2 5 3 3 2 3" xfId="18407" xr:uid="{00000000-0005-0000-0000-0000B4130000}"/>
    <cellStyle name="Normal 4 2 2 5 3 3 3" xfId="5533" xr:uid="{00000000-0005-0000-0000-0000890C0000}"/>
    <cellStyle name="Normal 4 2 2 5 3 3 3 2" xfId="11920" xr:uid="{00000000-0005-0000-0000-0000B5130000}"/>
    <cellStyle name="Normal 4 2 2 5 3 3 3 3" xfId="19998" xr:uid="{00000000-0005-0000-0000-0000B5130000}"/>
    <cellStyle name="Normal 4 2 2 5 3 3 4" xfId="8734" xr:uid="{00000000-0005-0000-0000-0000B6130000}"/>
    <cellStyle name="Normal 4 2 2 5 3 3 4 2" xfId="16812" xr:uid="{00000000-0005-0000-0000-0000B6130000}"/>
    <cellStyle name="Normal 4 2 2 5 3 3 5" xfId="7124" xr:uid="{00000000-0005-0000-0000-0000B3130000}"/>
    <cellStyle name="Normal 4 2 2 5 3 3 6" xfId="15204" xr:uid="{00000000-0005-0000-0000-0000B3130000}"/>
    <cellStyle name="Normal 4 2 2 5 3 4" xfId="2802" xr:uid="{00000000-0005-0000-0000-00008A0C0000}"/>
    <cellStyle name="Normal 4 2 2 5 3 4 2" xfId="9291" xr:uid="{00000000-0005-0000-0000-0000B7130000}"/>
    <cellStyle name="Normal 4 2 2 5 3 4 3" xfId="17369" xr:uid="{00000000-0005-0000-0000-0000B7130000}"/>
    <cellStyle name="Normal 4 2 2 5 3 5" xfId="4479" xr:uid="{00000000-0005-0000-0000-00008B0C0000}"/>
    <cellStyle name="Normal 4 2 2 5 3 5 2" xfId="10866" xr:uid="{00000000-0005-0000-0000-0000B8130000}"/>
    <cellStyle name="Normal 4 2 2 5 3 5 3" xfId="18944" xr:uid="{00000000-0005-0000-0000-0000B8130000}"/>
    <cellStyle name="Normal 4 2 2 5 3 6" xfId="7680" xr:uid="{00000000-0005-0000-0000-0000B9130000}"/>
    <cellStyle name="Normal 4 2 2 5 3 6 2" xfId="15758" xr:uid="{00000000-0005-0000-0000-0000B9130000}"/>
    <cellStyle name="Normal 4 2 2 5 3 7" xfId="13185" xr:uid="{00000000-0005-0000-0000-0000BA130000}"/>
    <cellStyle name="Normal 4 2 2 5 3 7 2" xfId="21222" xr:uid="{00000000-0005-0000-0000-0000BA130000}"/>
    <cellStyle name="Normal 4 2 2 5 3 8" xfId="6070" xr:uid="{00000000-0005-0000-0000-0000AE130000}"/>
    <cellStyle name="Normal 4 2 2 5 3 9" xfId="14150" xr:uid="{00000000-0005-0000-0000-0000AE130000}"/>
    <cellStyle name="Normal 4 2 2 5 4" xfId="1445" xr:uid="{00000000-0005-0000-0000-00008C0C0000}"/>
    <cellStyle name="Normal 4 2 2 5 4 2" xfId="3094" xr:uid="{00000000-0005-0000-0000-00008D0C0000}"/>
    <cellStyle name="Normal 4 2 2 5 4 2 2" xfId="9553" xr:uid="{00000000-0005-0000-0000-0000BC130000}"/>
    <cellStyle name="Normal 4 2 2 5 4 2 3" xfId="17631" xr:uid="{00000000-0005-0000-0000-0000BC130000}"/>
    <cellStyle name="Normal 4 2 2 5 4 3" xfId="4757" xr:uid="{00000000-0005-0000-0000-00008E0C0000}"/>
    <cellStyle name="Normal 4 2 2 5 4 3 2" xfId="11144" xr:uid="{00000000-0005-0000-0000-0000BD130000}"/>
    <cellStyle name="Normal 4 2 2 5 4 3 3" xfId="19222" xr:uid="{00000000-0005-0000-0000-0000BD130000}"/>
    <cellStyle name="Normal 4 2 2 5 4 4" xfId="7958" xr:uid="{00000000-0005-0000-0000-0000BE130000}"/>
    <cellStyle name="Normal 4 2 2 5 4 4 2" xfId="16036" xr:uid="{00000000-0005-0000-0000-0000BE130000}"/>
    <cellStyle name="Normal 4 2 2 5 4 5" xfId="12753" xr:uid="{00000000-0005-0000-0000-0000BF130000}"/>
    <cellStyle name="Normal 4 2 2 5 4 5 2" xfId="20814" xr:uid="{00000000-0005-0000-0000-0000BF130000}"/>
    <cellStyle name="Normal 4 2 2 5 4 6" xfId="6348" xr:uid="{00000000-0005-0000-0000-0000BB130000}"/>
    <cellStyle name="Normal 4 2 2 5 4 7" xfId="14428" xr:uid="{00000000-0005-0000-0000-0000BB130000}"/>
    <cellStyle name="Normal 4 2 2 5 5" xfId="1971" xr:uid="{00000000-0005-0000-0000-00008F0C0000}"/>
    <cellStyle name="Normal 4 2 2 5 5 2" xfId="3621" xr:uid="{00000000-0005-0000-0000-0000900C0000}"/>
    <cellStyle name="Normal 4 2 2 5 5 2 2" xfId="10080" xr:uid="{00000000-0005-0000-0000-0000C1130000}"/>
    <cellStyle name="Normal 4 2 2 5 5 2 3" xfId="18158" xr:uid="{00000000-0005-0000-0000-0000C1130000}"/>
    <cellStyle name="Normal 4 2 2 5 5 3" xfId="5284" xr:uid="{00000000-0005-0000-0000-0000910C0000}"/>
    <cellStyle name="Normal 4 2 2 5 5 3 2" xfId="11671" xr:uid="{00000000-0005-0000-0000-0000C2130000}"/>
    <cellStyle name="Normal 4 2 2 5 5 3 3" xfId="19749" xr:uid="{00000000-0005-0000-0000-0000C2130000}"/>
    <cellStyle name="Normal 4 2 2 5 5 4" xfId="8485" xr:uid="{00000000-0005-0000-0000-0000C3130000}"/>
    <cellStyle name="Normal 4 2 2 5 5 4 2" xfId="16563" xr:uid="{00000000-0005-0000-0000-0000C3130000}"/>
    <cellStyle name="Normal 4 2 2 5 5 5" xfId="6875" xr:uid="{00000000-0005-0000-0000-0000C0130000}"/>
    <cellStyle name="Normal 4 2 2 5 5 6" xfId="14955" xr:uid="{00000000-0005-0000-0000-0000C0130000}"/>
    <cellStyle name="Normal 4 2 2 5 6" xfId="2568" xr:uid="{00000000-0005-0000-0000-0000920C0000}"/>
    <cellStyle name="Normal 4 2 2 5 6 2" xfId="9078" xr:uid="{00000000-0005-0000-0000-0000C4130000}"/>
    <cellStyle name="Normal 4 2 2 5 6 3" xfId="17156" xr:uid="{00000000-0005-0000-0000-0000C4130000}"/>
    <cellStyle name="Normal 4 2 2 5 7" xfId="4230" xr:uid="{00000000-0005-0000-0000-0000930C0000}"/>
    <cellStyle name="Normal 4 2 2 5 7 2" xfId="10617" xr:uid="{00000000-0005-0000-0000-0000C5130000}"/>
    <cellStyle name="Normal 4 2 2 5 7 3" xfId="18695" xr:uid="{00000000-0005-0000-0000-0000C5130000}"/>
    <cellStyle name="Normal 4 2 2 5 8" xfId="7431" xr:uid="{00000000-0005-0000-0000-0000C6130000}"/>
    <cellStyle name="Normal 4 2 2 5 8 2" xfId="15509" xr:uid="{00000000-0005-0000-0000-0000C6130000}"/>
    <cellStyle name="Normal 4 2 2 5 9" xfId="12270" xr:uid="{00000000-0005-0000-0000-0000C7130000}"/>
    <cellStyle name="Normal 4 2 2 5 9 2" xfId="20344" xr:uid="{00000000-0005-0000-0000-0000C7130000}"/>
    <cellStyle name="Normal 4 2 2 6" xfId="563" xr:uid="{00000000-0005-0000-0000-000033020000}"/>
    <cellStyle name="Normal 4 2 2 6 10" xfId="13663" xr:uid="{00000000-0005-0000-0000-0000C9130000}"/>
    <cellStyle name="Normal 4 2 2 6 10 2" xfId="21660" xr:uid="{00000000-0005-0000-0000-0000C9130000}"/>
    <cellStyle name="Normal 4 2 2 6 11" xfId="5822" xr:uid="{00000000-0005-0000-0000-0000C8130000}"/>
    <cellStyle name="Normal 4 2 2 6 12" xfId="13902" xr:uid="{00000000-0005-0000-0000-0000C8130000}"/>
    <cellStyle name="Normal 4 2 2 6 2" xfId="960" xr:uid="{00000000-0005-0000-0000-0000950C0000}"/>
    <cellStyle name="Normal 4 2 2 6 2 10" xfId="13993" xr:uid="{00000000-0005-0000-0000-0000CA130000}"/>
    <cellStyle name="Normal 4 2 2 6 2 2" xfId="1176" xr:uid="{00000000-0005-0000-0000-0000960C0000}"/>
    <cellStyle name="Normal 4 2 2 6 2 2 2" xfId="1834" xr:uid="{00000000-0005-0000-0000-0000970C0000}"/>
    <cellStyle name="Normal 4 2 2 6 2 2 2 2" xfId="3484" xr:uid="{00000000-0005-0000-0000-0000980C0000}"/>
    <cellStyle name="Normal 4 2 2 6 2 2 2 2 2" xfId="9943" xr:uid="{00000000-0005-0000-0000-0000CD130000}"/>
    <cellStyle name="Normal 4 2 2 6 2 2 2 2 3" xfId="18021" xr:uid="{00000000-0005-0000-0000-0000CD130000}"/>
    <cellStyle name="Normal 4 2 2 6 2 2 2 3" xfId="5147" xr:uid="{00000000-0005-0000-0000-0000990C0000}"/>
    <cellStyle name="Normal 4 2 2 6 2 2 2 3 2" xfId="11534" xr:uid="{00000000-0005-0000-0000-0000CE130000}"/>
    <cellStyle name="Normal 4 2 2 6 2 2 2 3 3" xfId="19612" xr:uid="{00000000-0005-0000-0000-0000CE130000}"/>
    <cellStyle name="Normal 4 2 2 6 2 2 2 4" xfId="8348" xr:uid="{00000000-0005-0000-0000-0000CF130000}"/>
    <cellStyle name="Normal 4 2 2 6 2 2 2 4 2" xfId="16426" xr:uid="{00000000-0005-0000-0000-0000CF130000}"/>
    <cellStyle name="Normal 4 2 2 6 2 2 2 5" xfId="6738" xr:uid="{00000000-0005-0000-0000-0000CC130000}"/>
    <cellStyle name="Normal 4 2 2 6 2 2 2 6" xfId="14818" xr:uid="{00000000-0005-0000-0000-0000CC130000}"/>
    <cellStyle name="Normal 4 2 2 6 2 2 3" xfId="2361" xr:uid="{00000000-0005-0000-0000-00009A0C0000}"/>
    <cellStyle name="Normal 4 2 2 6 2 2 3 2" xfId="4011" xr:uid="{00000000-0005-0000-0000-00009B0C0000}"/>
    <cellStyle name="Normal 4 2 2 6 2 2 3 2 2" xfId="10470" xr:uid="{00000000-0005-0000-0000-0000D1130000}"/>
    <cellStyle name="Normal 4 2 2 6 2 2 3 2 3" xfId="18548" xr:uid="{00000000-0005-0000-0000-0000D1130000}"/>
    <cellStyle name="Normal 4 2 2 6 2 2 3 3" xfId="5674" xr:uid="{00000000-0005-0000-0000-00009C0C0000}"/>
    <cellStyle name="Normal 4 2 2 6 2 2 3 3 2" xfId="12061" xr:uid="{00000000-0005-0000-0000-0000D2130000}"/>
    <cellStyle name="Normal 4 2 2 6 2 2 3 3 3" xfId="20139" xr:uid="{00000000-0005-0000-0000-0000D2130000}"/>
    <cellStyle name="Normal 4 2 2 6 2 2 3 4" xfId="8875" xr:uid="{00000000-0005-0000-0000-0000D3130000}"/>
    <cellStyle name="Normal 4 2 2 6 2 2 3 4 2" xfId="16953" xr:uid="{00000000-0005-0000-0000-0000D3130000}"/>
    <cellStyle name="Normal 4 2 2 6 2 2 3 5" xfId="7265" xr:uid="{00000000-0005-0000-0000-0000D0130000}"/>
    <cellStyle name="Normal 4 2 2 6 2 2 3 6" xfId="15345" xr:uid="{00000000-0005-0000-0000-0000D0130000}"/>
    <cellStyle name="Normal 4 2 2 6 2 2 4" xfId="2927" xr:uid="{00000000-0005-0000-0000-00009D0C0000}"/>
    <cellStyle name="Normal 4 2 2 6 2 2 4 2" xfId="9416" xr:uid="{00000000-0005-0000-0000-0000D4130000}"/>
    <cellStyle name="Normal 4 2 2 6 2 2 4 3" xfId="17494" xr:uid="{00000000-0005-0000-0000-0000D4130000}"/>
    <cellStyle name="Normal 4 2 2 6 2 2 5" xfId="4620" xr:uid="{00000000-0005-0000-0000-00009E0C0000}"/>
    <cellStyle name="Normal 4 2 2 6 2 2 5 2" xfId="11007" xr:uid="{00000000-0005-0000-0000-0000D5130000}"/>
    <cellStyle name="Normal 4 2 2 6 2 2 5 3" xfId="19085" xr:uid="{00000000-0005-0000-0000-0000D5130000}"/>
    <cellStyle name="Normal 4 2 2 6 2 2 6" xfId="7821" xr:uid="{00000000-0005-0000-0000-0000D6130000}"/>
    <cellStyle name="Normal 4 2 2 6 2 2 6 2" xfId="15899" xr:uid="{00000000-0005-0000-0000-0000D6130000}"/>
    <cellStyle name="Normal 4 2 2 6 2 2 7" xfId="13186" xr:uid="{00000000-0005-0000-0000-0000D7130000}"/>
    <cellStyle name="Normal 4 2 2 6 2 2 7 2" xfId="21223" xr:uid="{00000000-0005-0000-0000-0000D7130000}"/>
    <cellStyle name="Normal 4 2 2 6 2 2 8" xfId="6211" xr:uid="{00000000-0005-0000-0000-0000CB130000}"/>
    <cellStyle name="Normal 4 2 2 6 2 2 9" xfId="14291" xr:uid="{00000000-0005-0000-0000-0000CB130000}"/>
    <cellStyle name="Normal 4 2 2 6 2 3" xfId="1537" xr:uid="{00000000-0005-0000-0000-00009F0C0000}"/>
    <cellStyle name="Normal 4 2 2 6 2 3 2" xfId="3186" xr:uid="{00000000-0005-0000-0000-0000A00C0000}"/>
    <cellStyle name="Normal 4 2 2 6 2 3 2 2" xfId="9645" xr:uid="{00000000-0005-0000-0000-0000D9130000}"/>
    <cellStyle name="Normal 4 2 2 6 2 3 2 3" xfId="17723" xr:uid="{00000000-0005-0000-0000-0000D9130000}"/>
    <cellStyle name="Normal 4 2 2 6 2 3 3" xfId="4849" xr:uid="{00000000-0005-0000-0000-0000A10C0000}"/>
    <cellStyle name="Normal 4 2 2 6 2 3 3 2" xfId="11236" xr:uid="{00000000-0005-0000-0000-0000DA130000}"/>
    <cellStyle name="Normal 4 2 2 6 2 3 3 3" xfId="19314" xr:uid="{00000000-0005-0000-0000-0000DA130000}"/>
    <cellStyle name="Normal 4 2 2 6 2 3 4" xfId="8050" xr:uid="{00000000-0005-0000-0000-0000DB130000}"/>
    <cellStyle name="Normal 4 2 2 6 2 3 4 2" xfId="16128" xr:uid="{00000000-0005-0000-0000-0000DB130000}"/>
    <cellStyle name="Normal 4 2 2 6 2 3 5" xfId="6440" xr:uid="{00000000-0005-0000-0000-0000D8130000}"/>
    <cellStyle name="Normal 4 2 2 6 2 3 6" xfId="14520" xr:uid="{00000000-0005-0000-0000-0000D8130000}"/>
    <cellStyle name="Normal 4 2 2 6 2 4" xfId="2063" xr:uid="{00000000-0005-0000-0000-0000A20C0000}"/>
    <cellStyle name="Normal 4 2 2 6 2 4 2" xfId="3713" xr:uid="{00000000-0005-0000-0000-0000A30C0000}"/>
    <cellStyle name="Normal 4 2 2 6 2 4 2 2" xfId="10172" xr:uid="{00000000-0005-0000-0000-0000DD130000}"/>
    <cellStyle name="Normal 4 2 2 6 2 4 2 3" xfId="18250" xr:uid="{00000000-0005-0000-0000-0000DD130000}"/>
    <cellStyle name="Normal 4 2 2 6 2 4 3" xfId="5376" xr:uid="{00000000-0005-0000-0000-0000A40C0000}"/>
    <cellStyle name="Normal 4 2 2 6 2 4 3 2" xfId="11763" xr:uid="{00000000-0005-0000-0000-0000DE130000}"/>
    <cellStyle name="Normal 4 2 2 6 2 4 3 3" xfId="19841" xr:uid="{00000000-0005-0000-0000-0000DE130000}"/>
    <cellStyle name="Normal 4 2 2 6 2 4 4" xfId="8577" xr:uid="{00000000-0005-0000-0000-0000DF130000}"/>
    <cellStyle name="Normal 4 2 2 6 2 4 4 2" xfId="16655" xr:uid="{00000000-0005-0000-0000-0000DF130000}"/>
    <cellStyle name="Normal 4 2 2 6 2 4 5" xfId="6967" xr:uid="{00000000-0005-0000-0000-0000DC130000}"/>
    <cellStyle name="Normal 4 2 2 6 2 4 6" xfId="15047" xr:uid="{00000000-0005-0000-0000-0000DC130000}"/>
    <cellStyle name="Normal 4 2 2 6 2 5" xfId="2725" xr:uid="{00000000-0005-0000-0000-0000A50C0000}"/>
    <cellStyle name="Normal 4 2 2 6 2 5 2" xfId="9214" xr:uid="{00000000-0005-0000-0000-0000E0130000}"/>
    <cellStyle name="Normal 4 2 2 6 2 5 3" xfId="17292" xr:uid="{00000000-0005-0000-0000-0000E0130000}"/>
    <cellStyle name="Normal 4 2 2 6 2 6" xfId="4322" xr:uid="{00000000-0005-0000-0000-0000A60C0000}"/>
    <cellStyle name="Normal 4 2 2 6 2 6 2" xfId="10709" xr:uid="{00000000-0005-0000-0000-0000E1130000}"/>
    <cellStyle name="Normal 4 2 2 6 2 6 3" xfId="18787" xr:uid="{00000000-0005-0000-0000-0000E1130000}"/>
    <cellStyle name="Normal 4 2 2 6 2 7" xfId="7523" xr:uid="{00000000-0005-0000-0000-0000E2130000}"/>
    <cellStyle name="Normal 4 2 2 6 2 7 2" xfId="15601" xr:uid="{00000000-0005-0000-0000-0000E2130000}"/>
    <cellStyle name="Normal 4 2 2 6 2 8" xfId="12547" xr:uid="{00000000-0005-0000-0000-0000E3130000}"/>
    <cellStyle name="Normal 4 2 2 6 2 8 2" xfId="20615" xr:uid="{00000000-0005-0000-0000-0000E3130000}"/>
    <cellStyle name="Normal 4 2 2 6 2 9" xfId="5913" xr:uid="{00000000-0005-0000-0000-0000CA130000}"/>
    <cellStyle name="Normal 4 2 2 6 3" xfId="1040" xr:uid="{00000000-0005-0000-0000-0000A70C0000}"/>
    <cellStyle name="Normal 4 2 2 6 3 2" xfId="1694" xr:uid="{00000000-0005-0000-0000-0000A80C0000}"/>
    <cellStyle name="Normal 4 2 2 6 3 2 2" xfId="3344" xr:uid="{00000000-0005-0000-0000-0000A90C0000}"/>
    <cellStyle name="Normal 4 2 2 6 3 2 2 2" xfId="9803" xr:uid="{00000000-0005-0000-0000-0000E6130000}"/>
    <cellStyle name="Normal 4 2 2 6 3 2 2 3" xfId="17881" xr:uid="{00000000-0005-0000-0000-0000E6130000}"/>
    <cellStyle name="Normal 4 2 2 6 3 2 3" xfId="5007" xr:uid="{00000000-0005-0000-0000-0000AA0C0000}"/>
    <cellStyle name="Normal 4 2 2 6 3 2 3 2" xfId="11394" xr:uid="{00000000-0005-0000-0000-0000E7130000}"/>
    <cellStyle name="Normal 4 2 2 6 3 2 3 3" xfId="19472" xr:uid="{00000000-0005-0000-0000-0000E7130000}"/>
    <cellStyle name="Normal 4 2 2 6 3 2 4" xfId="8208" xr:uid="{00000000-0005-0000-0000-0000E8130000}"/>
    <cellStyle name="Normal 4 2 2 6 3 2 4 2" xfId="16286" xr:uid="{00000000-0005-0000-0000-0000E8130000}"/>
    <cellStyle name="Normal 4 2 2 6 3 2 5" xfId="6598" xr:uid="{00000000-0005-0000-0000-0000E5130000}"/>
    <cellStyle name="Normal 4 2 2 6 3 2 6" xfId="14678" xr:uid="{00000000-0005-0000-0000-0000E5130000}"/>
    <cellStyle name="Normal 4 2 2 6 3 3" xfId="2221" xr:uid="{00000000-0005-0000-0000-0000AB0C0000}"/>
    <cellStyle name="Normal 4 2 2 6 3 3 2" xfId="3871" xr:uid="{00000000-0005-0000-0000-0000AC0C0000}"/>
    <cellStyle name="Normal 4 2 2 6 3 3 2 2" xfId="10330" xr:uid="{00000000-0005-0000-0000-0000EA130000}"/>
    <cellStyle name="Normal 4 2 2 6 3 3 2 3" xfId="18408" xr:uid="{00000000-0005-0000-0000-0000EA130000}"/>
    <cellStyle name="Normal 4 2 2 6 3 3 3" xfId="5534" xr:uid="{00000000-0005-0000-0000-0000AD0C0000}"/>
    <cellStyle name="Normal 4 2 2 6 3 3 3 2" xfId="11921" xr:uid="{00000000-0005-0000-0000-0000EB130000}"/>
    <cellStyle name="Normal 4 2 2 6 3 3 3 3" xfId="19999" xr:uid="{00000000-0005-0000-0000-0000EB130000}"/>
    <cellStyle name="Normal 4 2 2 6 3 3 4" xfId="8735" xr:uid="{00000000-0005-0000-0000-0000EC130000}"/>
    <cellStyle name="Normal 4 2 2 6 3 3 4 2" xfId="16813" xr:uid="{00000000-0005-0000-0000-0000EC130000}"/>
    <cellStyle name="Normal 4 2 2 6 3 3 5" xfId="7125" xr:uid="{00000000-0005-0000-0000-0000E9130000}"/>
    <cellStyle name="Normal 4 2 2 6 3 3 6" xfId="15205" xr:uid="{00000000-0005-0000-0000-0000E9130000}"/>
    <cellStyle name="Normal 4 2 2 6 3 4" xfId="2803" xr:uid="{00000000-0005-0000-0000-0000AE0C0000}"/>
    <cellStyle name="Normal 4 2 2 6 3 4 2" xfId="9292" xr:uid="{00000000-0005-0000-0000-0000ED130000}"/>
    <cellStyle name="Normal 4 2 2 6 3 4 3" xfId="17370" xr:uid="{00000000-0005-0000-0000-0000ED130000}"/>
    <cellStyle name="Normal 4 2 2 6 3 5" xfId="4480" xr:uid="{00000000-0005-0000-0000-0000AF0C0000}"/>
    <cellStyle name="Normal 4 2 2 6 3 5 2" xfId="10867" xr:uid="{00000000-0005-0000-0000-0000EE130000}"/>
    <cellStyle name="Normal 4 2 2 6 3 5 3" xfId="18945" xr:uid="{00000000-0005-0000-0000-0000EE130000}"/>
    <cellStyle name="Normal 4 2 2 6 3 6" xfId="7681" xr:uid="{00000000-0005-0000-0000-0000EF130000}"/>
    <cellStyle name="Normal 4 2 2 6 3 6 2" xfId="15759" xr:uid="{00000000-0005-0000-0000-0000EF130000}"/>
    <cellStyle name="Normal 4 2 2 6 3 7" xfId="13187" xr:uid="{00000000-0005-0000-0000-0000F0130000}"/>
    <cellStyle name="Normal 4 2 2 6 3 7 2" xfId="21224" xr:uid="{00000000-0005-0000-0000-0000F0130000}"/>
    <cellStyle name="Normal 4 2 2 6 3 8" xfId="6071" xr:uid="{00000000-0005-0000-0000-0000E4130000}"/>
    <cellStyle name="Normal 4 2 2 6 3 9" xfId="14151" xr:uid="{00000000-0005-0000-0000-0000E4130000}"/>
    <cellStyle name="Normal 4 2 2 6 4" xfId="1446" xr:uid="{00000000-0005-0000-0000-0000B00C0000}"/>
    <cellStyle name="Normal 4 2 2 6 4 2" xfId="3095" xr:uid="{00000000-0005-0000-0000-0000B10C0000}"/>
    <cellStyle name="Normal 4 2 2 6 4 2 2" xfId="9554" xr:uid="{00000000-0005-0000-0000-0000F2130000}"/>
    <cellStyle name="Normal 4 2 2 6 4 2 3" xfId="17632" xr:uid="{00000000-0005-0000-0000-0000F2130000}"/>
    <cellStyle name="Normal 4 2 2 6 4 3" xfId="4758" xr:uid="{00000000-0005-0000-0000-0000B20C0000}"/>
    <cellStyle name="Normal 4 2 2 6 4 3 2" xfId="11145" xr:uid="{00000000-0005-0000-0000-0000F3130000}"/>
    <cellStyle name="Normal 4 2 2 6 4 3 3" xfId="19223" xr:uid="{00000000-0005-0000-0000-0000F3130000}"/>
    <cellStyle name="Normal 4 2 2 6 4 4" xfId="7959" xr:uid="{00000000-0005-0000-0000-0000F4130000}"/>
    <cellStyle name="Normal 4 2 2 6 4 4 2" xfId="16037" xr:uid="{00000000-0005-0000-0000-0000F4130000}"/>
    <cellStyle name="Normal 4 2 2 6 4 5" xfId="12754" xr:uid="{00000000-0005-0000-0000-0000F5130000}"/>
    <cellStyle name="Normal 4 2 2 6 4 5 2" xfId="20815" xr:uid="{00000000-0005-0000-0000-0000F5130000}"/>
    <cellStyle name="Normal 4 2 2 6 4 6" xfId="6349" xr:uid="{00000000-0005-0000-0000-0000F1130000}"/>
    <cellStyle name="Normal 4 2 2 6 4 7" xfId="14429" xr:uid="{00000000-0005-0000-0000-0000F1130000}"/>
    <cellStyle name="Normal 4 2 2 6 5" xfId="1972" xr:uid="{00000000-0005-0000-0000-0000B30C0000}"/>
    <cellStyle name="Normal 4 2 2 6 5 2" xfId="3622" xr:uid="{00000000-0005-0000-0000-0000B40C0000}"/>
    <cellStyle name="Normal 4 2 2 6 5 2 2" xfId="10081" xr:uid="{00000000-0005-0000-0000-0000F7130000}"/>
    <cellStyle name="Normal 4 2 2 6 5 2 3" xfId="18159" xr:uid="{00000000-0005-0000-0000-0000F7130000}"/>
    <cellStyle name="Normal 4 2 2 6 5 3" xfId="5285" xr:uid="{00000000-0005-0000-0000-0000B50C0000}"/>
    <cellStyle name="Normal 4 2 2 6 5 3 2" xfId="11672" xr:uid="{00000000-0005-0000-0000-0000F8130000}"/>
    <cellStyle name="Normal 4 2 2 6 5 3 3" xfId="19750" xr:uid="{00000000-0005-0000-0000-0000F8130000}"/>
    <cellStyle name="Normal 4 2 2 6 5 4" xfId="8486" xr:uid="{00000000-0005-0000-0000-0000F9130000}"/>
    <cellStyle name="Normal 4 2 2 6 5 4 2" xfId="16564" xr:uid="{00000000-0005-0000-0000-0000F9130000}"/>
    <cellStyle name="Normal 4 2 2 6 5 5" xfId="6876" xr:uid="{00000000-0005-0000-0000-0000F6130000}"/>
    <cellStyle name="Normal 4 2 2 6 5 6" xfId="14956" xr:uid="{00000000-0005-0000-0000-0000F6130000}"/>
    <cellStyle name="Normal 4 2 2 6 6" xfId="2569" xr:uid="{00000000-0005-0000-0000-0000B60C0000}"/>
    <cellStyle name="Normal 4 2 2 6 6 2" xfId="9079" xr:uid="{00000000-0005-0000-0000-0000FA130000}"/>
    <cellStyle name="Normal 4 2 2 6 6 3" xfId="17157" xr:uid="{00000000-0005-0000-0000-0000FA130000}"/>
    <cellStyle name="Normal 4 2 2 6 7" xfId="4231" xr:uid="{00000000-0005-0000-0000-0000B70C0000}"/>
    <cellStyle name="Normal 4 2 2 6 7 2" xfId="10618" xr:uid="{00000000-0005-0000-0000-0000FB130000}"/>
    <cellStyle name="Normal 4 2 2 6 7 3" xfId="18696" xr:uid="{00000000-0005-0000-0000-0000FB130000}"/>
    <cellStyle name="Normal 4 2 2 6 8" xfId="7432" xr:uid="{00000000-0005-0000-0000-0000FC130000}"/>
    <cellStyle name="Normal 4 2 2 6 8 2" xfId="15510" xr:uid="{00000000-0005-0000-0000-0000FC130000}"/>
    <cellStyle name="Normal 4 2 2 6 9" xfId="12271" xr:uid="{00000000-0005-0000-0000-0000FD130000}"/>
    <cellStyle name="Normal 4 2 2 6 9 2" xfId="20345" xr:uid="{00000000-0005-0000-0000-0000FD130000}"/>
    <cellStyle name="Normal 4 2 2 7" xfId="564" xr:uid="{00000000-0005-0000-0000-000034020000}"/>
    <cellStyle name="Normal 4 2 2 7 10" xfId="5823" xr:uid="{00000000-0005-0000-0000-0000FE130000}"/>
    <cellStyle name="Normal 4 2 2 7 11" xfId="13903" xr:uid="{00000000-0005-0000-0000-0000FE130000}"/>
    <cellStyle name="Normal 4 2 2 7 2" xfId="1041" xr:uid="{00000000-0005-0000-0000-0000B90C0000}"/>
    <cellStyle name="Normal 4 2 2 7 2 2" xfId="1695" xr:uid="{00000000-0005-0000-0000-0000BA0C0000}"/>
    <cellStyle name="Normal 4 2 2 7 2 2 2" xfId="3345" xr:uid="{00000000-0005-0000-0000-0000BB0C0000}"/>
    <cellStyle name="Normal 4 2 2 7 2 2 2 2" xfId="9804" xr:uid="{00000000-0005-0000-0000-000001140000}"/>
    <cellStyle name="Normal 4 2 2 7 2 2 2 3" xfId="17882" xr:uid="{00000000-0005-0000-0000-000001140000}"/>
    <cellStyle name="Normal 4 2 2 7 2 2 3" xfId="5008" xr:uid="{00000000-0005-0000-0000-0000BC0C0000}"/>
    <cellStyle name="Normal 4 2 2 7 2 2 3 2" xfId="11395" xr:uid="{00000000-0005-0000-0000-000002140000}"/>
    <cellStyle name="Normal 4 2 2 7 2 2 3 3" xfId="19473" xr:uid="{00000000-0005-0000-0000-000002140000}"/>
    <cellStyle name="Normal 4 2 2 7 2 2 4" xfId="8209" xr:uid="{00000000-0005-0000-0000-000003140000}"/>
    <cellStyle name="Normal 4 2 2 7 2 2 4 2" xfId="16287" xr:uid="{00000000-0005-0000-0000-000003140000}"/>
    <cellStyle name="Normal 4 2 2 7 2 2 5" xfId="6599" xr:uid="{00000000-0005-0000-0000-000000140000}"/>
    <cellStyle name="Normal 4 2 2 7 2 2 6" xfId="14679" xr:uid="{00000000-0005-0000-0000-000000140000}"/>
    <cellStyle name="Normal 4 2 2 7 2 3" xfId="2222" xr:uid="{00000000-0005-0000-0000-0000BD0C0000}"/>
    <cellStyle name="Normal 4 2 2 7 2 3 2" xfId="3872" xr:uid="{00000000-0005-0000-0000-0000BE0C0000}"/>
    <cellStyle name="Normal 4 2 2 7 2 3 2 2" xfId="10331" xr:uid="{00000000-0005-0000-0000-000005140000}"/>
    <cellStyle name="Normal 4 2 2 7 2 3 2 3" xfId="18409" xr:uid="{00000000-0005-0000-0000-000005140000}"/>
    <cellStyle name="Normal 4 2 2 7 2 3 3" xfId="5535" xr:uid="{00000000-0005-0000-0000-0000BF0C0000}"/>
    <cellStyle name="Normal 4 2 2 7 2 3 3 2" xfId="11922" xr:uid="{00000000-0005-0000-0000-000006140000}"/>
    <cellStyle name="Normal 4 2 2 7 2 3 3 3" xfId="20000" xr:uid="{00000000-0005-0000-0000-000006140000}"/>
    <cellStyle name="Normal 4 2 2 7 2 3 4" xfId="8736" xr:uid="{00000000-0005-0000-0000-000007140000}"/>
    <cellStyle name="Normal 4 2 2 7 2 3 4 2" xfId="16814" xr:uid="{00000000-0005-0000-0000-000007140000}"/>
    <cellStyle name="Normal 4 2 2 7 2 3 5" xfId="7126" xr:uid="{00000000-0005-0000-0000-000004140000}"/>
    <cellStyle name="Normal 4 2 2 7 2 3 6" xfId="15206" xr:uid="{00000000-0005-0000-0000-000004140000}"/>
    <cellStyle name="Normal 4 2 2 7 2 4" xfId="2804" xr:uid="{00000000-0005-0000-0000-0000C00C0000}"/>
    <cellStyle name="Normal 4 2 2 7 2 4 2" xfId="9293" xr:uid="{00000000-0005-0000-0000-000008140000}"/>
    <cellStyle name="Normal 4 2 2 7 2 4 3" xfId="17371" xr:uid="{00000000-0005-0000-0000-000008140000}"/>
    <cellStyle name="Normal 4 2 2 7 2 5" xfId="4481" xr:uid="{00000000-0005-0000-0000-0000C10C0000}"/>
    <cellStyle name="Normal 4 2 2 7 2 5 2" xfId="10868" xr:uid="{00000000-0005-0000-0000-000009140000}"/>
    <cellStyle name="Normal 4 2 2 7 2 5 3" xfId="18946" xr:uid="{00000000-0005-0000-0000-000009140000}"/>
    <cellStyle name="Normal 4 2 2 7 2 6" xfId="7682" xr:uid="{00000000-0005-0000-0000-00000A140000}"/>
    <cellStyle name="Normal 4 2 2 7 2 6 2" xfId="15760" xr:uid="{00000000-0005-0000-0000-00000A140000}"/>
    <cellStyle name="Normal 4 2 2 7 2 7" xfId="12755" xr:uid="{00000000-0005-0000-0000-00000B140000}"/>
    <cellStyle name="Normal 4 2 2 7 2 7 2" xfId="20816" xr:uid="{00000000-0005-0000-0000-00000B140000}"/>
    <cellStyle name="Normal 4 2 2 7 2 8" xfId="6072" xr:uid="{00000000-0005-0000-0000-0000FF130000}"/>
    <cellStyle name="Normal 4 2 2 7 2 9" xfId="14152" xr:uid="{00000000-0005-0000-0000-0000FF130000}"/>
    <cellStyle name="Normal 4 2 2 7 3" xfId="1447" xr:uid="{00000000-0005-0000-0000-0000C20C0000}"/>
    <cellStyle name="Normal 4 2 2 7 3 2" xfId="3096" xr:uid="{00000000-0005-0000-0000-0000C30C0000}"/>
    <cellStyle name="Normal 4 2 2 7 3 2 2" xfId="9555" xr:uid="{00000000-0005-0000-0000-00000D140000}"/>
    <cellStyle name="Normal 4 2 2 7 3 2 3" xfId="17633" xr:uid="{00000000-0005-0000-0000-00000D140000}"/>
    <cellStyle name="Normal 4 2 2 7 3 3" xfId="4759" xr:uid="{00000000-0005-0000-0000-0000C40C0000}"/>
    <cellStyle name="Normal 4 2 2 7 3 3 2" xfId="11146" xr:uid="{00000000-0005-0000-0000-00000E140000}"/>
    <cellStyle name="Normal 4 2 2 7 3 3 3" xfId="19224" xr:uid="{00000000-0005-0000-0000-00000E140000}"/>
    <cellStyle name="Normal 4 2 2 7 3 4" xfId="7960" xr:uid="{00000000-0005-0000-0000-00000F140000}"/>
    <cellStyle name="Normal 4 2 2 7 3 4 2" xfId="16038" xr:uid="{00000000-0005-0000-0000-00000F140000}"/>
    <cellStyle name="Normal 4 2 2 7 3 5" xfId="6350" xr:uid="{00000000-0005-0000-0000-00000C140000}"/>
    <cellStyle name="Normal 4 2 2 7 3 6" xfId="14430" xr:uid="{00000000-0005-0000-0000-00000C140000}"/>
    <cellStyle name="Normal 4 2 2 7 4" xfId="1973" xr:uid="{00000000-0005-0000-0000-0000C50C0000}"/>
    <cellStyle name="Normal 4 2 2 7 4 2" xfId="3623" xr:uid="{00000000-0005-0000-0000-0000C60C0000}"/>
    <cellStyle name="Normal 4 2 2 7 4 2 2" xfId="10082" xr:uid="{00000000-0005-0000-0000-000011140000}"/>
    <cellStyle name="Normal 4 2 2 7 4 2 3" xfId="18160" xr:uid="{00000000-0005-0000-0000-000011140000}"/>
    <cellStyle name="Normal 4 2 2 7 4 3" xfId="5286" xr:uid="{00000000-0005-0000-0000-0000C70C0000}"/>
    <cellStyle name="Normal 4 2 2 7 4 3 2" xfId="11673" xr:uid="{00000000-0005-0000-0000-000012140000}"/>
    <cellStyle name="Normal 4 2 2 7 4 3 3" xfId="19751" xr:uid="{00000000-0005-0000-0000-000012140000}"/>
    <cellStyle name="Normal 4 2 2 7 4 4" xfId="8487" xr:uid="{00000000-0005-0000-0000-000013140000}"/>
    <cellStyle name="Normal 4 2 2 7 4 4 2" xfId="16565" xr:uid="{00000000-0005-0000-0000-000013140000}"/>
    <cellStyle name="Normal 4 2 2 7 4 5" xfId="6877" xr:uid="{00000000-0005-0000-0000-000010140000}"/>
    <cellStyle name="Normal 4 2 2 7 4 6" xfId="14957" xr:uid="{00000000-0005-0000-0000-000010140000}"/>
    <cellStyle name="Normal 4 2 2 7 5" xfId="2570" xr:uid="{00000000-0005-0000-0000-0000C80C0000}"/>
    <cellStyle name="Normal 4 2 2 7 5 2" xfId="9080" xr:uid="{00000000-0005-0000-0000-000014140000}"/>
    <cellStyle name="Normal 4 2 2 7 5 3" xfId="17158" xr:uid="{00000000-0005-0000-0000-000014140000}"/>
    <cellStyle name="Normal 4 2 2 7 6" xfId="4232" xr:uid="{00000000-0005-0000-0000-0000C90C0000}"/>
    <cellStyle name="Normal 4 2 2 7 6 2" xfId="10619" xr:uid="{00000000-0005-0000-0000-000015140000}"/>
    <cellStyle name="Normal 4 2 2 7 6 3" xfId="18697" xr:uid="{00000000-0005-0000-0000-000015140000}"/>
    <cellStyle name="Normal 4 2 2 7 7" xfId="7433" xr:uid="{00000000-0005-0000-0000-000016140000}"/>
    <cellStyle name="Normal 4 2 2 7 7 2" xfId="15511" xr:uid="{00000000-0005-0000-0000-000016140000}"/>
    <cellStyle name="Normal 4 2 2 7 8" xfId="12272" xr:uid="{00000000-0005-0000-0000-000017140000}"/>
    <cellStyle name="Normal 4 2 2 7 8 2" xfId="20346" xr:uid="{00000000-0005-0000-0000-000017140000}"/>
    <cellStyle name="Normal 4 2 2 7 9" xfId="13664" xr:uid="{00000000-0005-0000-0000-000018140000}"/>
    <cellStyle name="Normal 4 2 2 7 9 2" xfId="21661" xr:uid="{00000000-0005-0000-0000-000018140000}"/>
    <cellStyle name="Normal 4 2 2 8" xfId="565" xr:uid="{00000000-0005-0000-0000-000035020000}"/>
    <cellStyle name="Normal 4 2 2 8 10" xfId="5824" xr:uid="{00000000-0005-0000-0000-000019140000}"/>
    <cellStyle name="Normal 4 2 2 8 11" xfId="13904" xr:uid="{00000000-0005-0000-0000-000019140000}"/>
    <cellStyle name="Normal 4 2 2 8 2" xfId="1042" xr:uid="{00000000-0005-0000-0000-0000CB0C0000}"/>
    <cellStyle name="Normal 4 2 2 8 2 2" xfId="1696" xr:uid="{00000000-0005-0000-0000-0000CC0C0000}"/>
    <cellStyle name="Normal 4 2 2 8 2 2 2" xfId="3346" xr:uid="{00000000-0005-0000-0000-0000CD0C0000}"/>
    <cellStyle name="Normal 4 2 2 8 2 2 2 2" xfId="9805" xr:uid="{00000000-0005-0000-0000-00001C140000}"/>
    <cellStyle name="Normal 4 2 2 8 2 2 2 3" xfId="17883" xr:uid="{00000000-0005-0000-0000-00001C140000}"/>
    <cellStyle name="Normal 4 2 2 8 2 2 3" xfId="5009" xr:uid="{00000000-0005-0000-0000-0000CE0C0000}"/>
    <cellStyle name="Normal 4 2 2 8 2 2 3 2" xfId="11396" xr:uid="{00000000-0005-0000-0000-00001D140000}"/>
    <cellStyle name="Normal 4 2 2 8 2 2 3 3" xfId="19474" xr:uid="{00000000-0005-0000-0000-00001D140000}"/>
    <cellStyle name="Normal 4 2 2 8 2 2 4" xfId="8210" xr:uid="{00000000-0005-0000-0000-00001E140000}"/>
    <cellStyle name="Normal 4 2 2 8 2 2 4 2" xfId="16288" xr:uid="{00000000-0005-0000-0000-00001E140000}"/>
    <cellStyle name="Normal 4 2 2 8 2 2 5" xfId="6600" xr:uid="{00000000-0005-0000-0000-00001B140000}"/>
    <cellStyle name="Normal 4 2 2 8 2 2 6" xfId="14680" xr:uid="{00000000-0005-0000-0000-00001B140000}"/>
    <cellStyle name="Normal 4 2 2 8 2 3" xfId="2223" xr:uid="{00000000-0005-0000-0000-0000CF0C0000}"/>
    <cellStyle name="Normal 4 2 2 8 2 3 2" xfId="3873" xr:uid="{00000000-0005-0000-0000-0000D00C0000}"/>
    <cellStyle name="Normal 4 2 2 8 2 3 2 2" xfId="10332" xr:uid="{00000000-0005-0000-0000-000020140000}"/>
    <cellStyle name="Normal 4 2 2 8 2 3 2 3" xfId="18410" xr:uid="{00000000-0005-0000-0000-000020140000}"/>
    <cellStyle name="Normal 4 2 2 8 2 3 3" xfId="5536" xr:uid="{00000000-0005-0000-0000-0000D10C0000}"/>
    <cellStyle name="Normal 4 2 2 8 2 3 3 2" xfId="11923" xr:uid="{00000000-0005-0000-0000-000021140000}"/>
    <cellStyle name="Normal 4 2 2 8 2 3 3 3" xfId="20001" xr:uid="{00000000-0005-0000-0000-000021140000}"/>
    <cellStyle name="Normal 4 2 2 8 2 3 4" xfId="8737" xr:uid="{00000000-0005-0000-0000-000022140000}"/>
    <cellStyle name="Normal 4 2 2 8 2 3 4 2" xfId="16815" xr:uid="{00000000-0005-0000-0000-000022140000}"/>
    <cellStyle name="Normal 4 2 2 8 2 3 5" xfId="7127" xr:uid="{00000000-0005-0000-0000-00001F140000}"/>
    <cellStyle name="Normal 4 2 2 8 2 3 6" xfId="15207" xr:uid="{00000000-0005-0000-0000-00001F140000}"/>
    <cellStyle name="Normal 4 2 2 8 2 4" xfId="2805" xr:uid="{00000000-0005-0000-0000-0000D20C0000}"/>
    <cellStyle name="Normal 4 2 2 8 2 4 2" xfId="9294" xr:uid="{00000000-0005-0000-0000-000023140000}"/>
    <cellStyle name="Normal 4 2 2 8 2 4 3" xfId="17372" xr:uid="{00000000-0005-0000-0000-000023140000}"/>
    <cellStyle name="Normal 4 2 2 8 2 5" xfId="4482" xr:uid="{00000000-0005-0000-0000-0000D30C0000}"/>
    <cellStyle name="Normal 4 2 2 8 2 5 2" xfId="10869" xr:uid="{00000000-0005-0000-0000-000024140000}"/>
    <cellStyle name="Normal 4 2 2 8 2 5 3" xfId="18947" xr:uid="{00000000-0005-0000-0000-000024140000}"/>
    <cellStyle name="Normal 4 2 2 8 2 6" xfId="7683" xr:uid="{00000000-0005-0000-0000-000025140000}"/>
    <cellStyle name="Normal 4 2 2 8 2 6 2" xfId="15761" xr:uid="{00000000-0005-0000-0000-000025140000}"/>
    <cellStyle name="Normal 4 2 2 8 2 7" xfId="12756" xr:uid="{00000000-0005-0000-0000-000026140000}"/>
    <cellStyle name="Normal 4 2 2 8 2 7 2" xfId="20817" xr:uid="{00000000-0005-0000-0000-000026140000}"/>
    <cellStyle name="Normal 4 2 2 8 2 8" xfId="6073" xr:uid="{00000000-0005-0000-0000-00001A140000}"/>
    <cellStyle name="Normal 4 2 2 8 2 9" xfId="14153" xr:uid="{00000000-0005-0000-0000-00001A140000}"/>
    <cellStyle name="Normal 4 2 2 8 3" xfId="1448" xr:uid="{00000000-0005-0000-0000-0000D40C0000}"/>
    <cellStyle name="Normal 4 2 2 8 3 2" xfId="3097" xr:uid="{00000000-0005-0000-0000-0000D50C0000}"/>
    <cellStyle name="Normal 4 2 2 8 3 2 2" xfId="9556" xr:uid="{00000000-0005-0000-0000-000028140000}"/>
    <cellStyle name="Normal 4 2 2 8 3 2 3" xfId="17634" xr:uid="{00000000-0005-0000-0000-000028140000}"/>
    <cellStyle name="Normal 4 2 2 8 3 3" xfId="4760" xr:uid="{00000000-0005-0000-0000-0000D60C0000}"/>
    <cellStyle name="Normal 4 2 2 8 3 3 2" xfId="11147" xr:uid="{00000000-0005-0000-0000-000029140000}"/>
    <cellStyle name="Normal 4 2 2 8 3 3 3" xfId="19225" xr:uid="{00000000-0005-0000-0000-000029140000}"/>
    <cellStyle name="Normal 4 2 2 8 3 4" xfId="7961" xr:uid="{00000000-0005-0000-0000-00002A140000}"/>
    <cellStyle name="Normal 4 2 2 8 3 4 2" xfId="16039" xr:uid="{00000000-0005-0000-0000-00002A140000}"/>
    <cellStyle name="Normal 4 2 2 8 3 5" xfId="6351" xr:uid="{00000000-0005-0000-0000-000027140000}"/>
    <cellStyle name="Normal 4 2 2 8 3 6" xfId="14431" xr:uid="{00000000-0005-0000-0000-000027140000}"/>
    <cellStyle name="Normal 4 2 2 8 4" xfId="1974" xr:uid="{00000000-0005-0000-0000-0000D70C0000}"/>
    <cellStyle name="Normal 4 2 2 8 4 2" xfId="3624" xr:uid="{00000000-0005-0000-0000-0000D80C0000}"/>
    <cellStyle name="Normal 4 2 2 8 4 2 2" xfId="10083" xr:uid="{00000000-0005-0000-0000-00002C140000}"/>
    <cellStyle name="Normal 4 2 2 8 4 2 3" xfId="18161" xr:uid="{00000000-0005-0000-0000-00002C140000}"/>
    <cellStyle name="Normal 4 2 2 8 4 3" xfId="5287" xr:uid="{00000000-0005-0000-0000-0000D90C0000}"/>
    <cellStyle name="Normal 4 2 2 8 4 3 2" xfId="11674" xr:uid="{00000000-0005-0000-0000-00002D140000}"/>
    <cellStyle name="Normal 4 2 2 8 4 3 3" xfId="19752" xr:uid="{00000000-0005-0000-0000-00002D140000}"/>
    <cellStyle name="Normal 4 2 2 8 4 4" xfId="8488" xr:uid="{00000000-0005-0000-0000-00002E140000}"/>
    <cellStyle name="Normal 4 2 2 8 4 4 2" xfId="16566" xr:uid="{00000000-0005-0000-0000-00002E140000}"/>
    <cellStyle name="Normal 4 2 2 8 4 5" xfId="6878" xr:uid="{00000000-0005-0000-0000-00002B140000}"/>
    <cellStyle name="Normal 4 2 2 8 4 6" xfId="14958" xr:uid="{00000000-0005-0000-0000-00002B140000}"/>
    <cellStyle name="Normal 4 2 2 8 5" xfId="2571" xr:uid="{00000000-0005-0000-0000-0000DA0C0000}"/>
    <cellStyle name="Normal 4 2 2 8 5 2" xfId="9081" xr:uid="{00000000-0005-0000-0000-00002F140000}"/>
    <cellStyle name="Normal 4 2 2 8 5 3" xfId="17159" xr:uid="{00000000-0005-0000-0000-00002F140000}"/>
    <cellStyle name="Normal 4 2 2 8 6" xfId="4233" xr:uid="{00000000-0005-0000-0000-0000DB0C0000}"/>
    <cellStyle name="Normal 4 2 2 8 6 2" xfId="10620" xr:uid="{00000000-0005-0000-0000-000030140000}"/>
    <cellStyle name="Normal 4 2 2 8 6 3" xfId="18698" xr:uid="{00000000-0005-0000-0000-000030140000}"/>
    <cellStyle name="Normal 4 2 2 8 7" xfId="7434" xr:uid="{00000000-0005-0000-0000-000031140000}"/>
    <cellStyle name="Normal 4 2 2 8 7 2" xfId="15512" xr:uid="{00000000-0005-0000-0000-000031140000}"/>
    <cellStyle name="Normal 4 2 2 8 8" xfId="12273" xr:uid="{00000000-0005-0000-0000-000032140000}"/>
    <cellStyle name="Normal 4 2 2 8 8 2" xfId="20347" xr:uid="{00000000-0005-0000-0000-000032140000}"/>
    <cellStyle name="Normal 4 2 2 8 9" xfId="13665" xr:uid="{00000000-0005-0000-0000-000033140000}"/>
    <cellStyle name="Normal 4 2 2 8 9 2" xfId="21662" xr:uid="{00000000-0005-0000-0000-000033140000}"/>
    <cellStyle name="Normal 4 2 2 9" xfId="566" xr:uid="{00000000-0005-0000-0000-000036020000}"/>
    <cellStyle name="Normal 4 2 2 9 10" xfId="14146" xr:uid="{00000000-0005-0000-0000-000034140000}"/>
    <cellStyle name="Normal 4 2 2 9 2" xfId="1689" xr:uid="{00000000-0005-0000-0000-0000DD0C0000}"/>
    <cellStyle name="Normal 4 2 2 9 2 2" xfId="3339" xr:uid="{00000000-0005-0000-0000-0000DE0C0000}"/>
    <cellStyle name="Normal 4 2 2 9 2 2 2" xfId="9798" xr:uid="{00000000-0005-0000-0000-000036140000}"/>
    <cellStyle name="Normal 4 2 2 9 2 2 3" xfId="17876" xr:uid="{00000000-0005-0000-0000-000036140000}"/>
    <cellStyle name="Normal 4 2 2 9 2 3" xfId="5002" xr:uid="{00000000-0005-0000-0000-0000DF0C0000}"/>
    <cellStyle name="Normal 4 2 2 9 2 3 2" xfId="11389" xr:uid="{00000000-0005-0000-0000-000037140000}"/>
    <cellStyle name="Normal 4 2 2 9 2 3 3" xfId="19467" xr:uid="{00000000-0005-0000-0000-000037140000}"/>
    <cellStyle name="Normal 4 2 2 9 2 4" xfId="8203" xr:uid="{00000000-0005-0000-0000-000038140000}"/>
    <cellStyle name="Normal 4 2 2 9 2 4 2" xfId="16281" xr:uid="{00000000-0005-0000-0000-000038140000}"/>
    <cellStyle name="Normal 4 2 2 9 2 5" xfId="13188" xr:uid="{00000000-0005-0000-0000-000039140000}"/>
    <cellStyle name="Normal 4 2 2 9 2 5 2" xfId="21225" xr:uid="{00000000-0005-0000-0000-000039140000}"/>
    <cellStyle name="Normal 4 2 2 9 2 6" xfId="6593" xr:uid="{00000000-0005-0000-0000-000035140000}"/>
    <cellStyle name="Normal 4 2 2 9 2 7" xfId="14673" xr:uid="{00000000-0005-0000-0000-000035140000}"/>
    <cellStyle name="Normal 4 2 2 9 3" xfId="2216" xr:uid="{00000000-0005-0000-0000-0000E00C0000}"/>
    <cellStyle name="Normal 4 2 2 9 3 2" xfId="3866" xr:uid="{00000000-0005-0000-0000-0000E10C0000}"/>
    <cellStyle name="Normal 4 2 2 9 3 2 2" xfId="10325" xr:uid="{00000000-0005-0000-0000-00003B140000}"/>
    <cellStyle name="Normal 4 2 2 9 3 2 3" xfId="18403" xr:uid="{00000000-0005-0000-0000-00003B140000}"/>
    <cellStyle name="Normal 4 2 2 9 3 3" xfId="5529" xr:uid="{00000000-0005-0000-0000-0000E20C0000}"/>
    <cellStyle name="Normal 4 2 2 9 3 3 2" xfId="11916" xr:uid="{00000000-0005-0000-0000-00003C140000}"/>
    <cellStyle name="Normal 4 2 2 9 3 3 3" xfId="19994" xr:uid="{00000000-0005-0000-0000-00003C140000}"/>
    <cellStyle name="Normal 4 2 2 9 3 4" xfId="8730" xr:uid="{00000000-0005-0000-0000-00003D140000}"/>
    <cellStyle name="Normal 4 2 2 9 3 4 2" xfId="16808" xr:uid="{00000000-0005-0000-0000-00003D140000}"/>
    <cellStyle name="Normal 4 2 2 9 3 5" xfId="7120" xr:uid="{00000000-0005-0000-0000-00003A140000}"/>
    <cellStyle name="Normal 4 2 2 9 3 6" xfId="15200" xr:uid="{00000000-0005-0000-0000-00003A140000}"/>
    <cellStyle name="Normal 4 2 2 9 4" xfId="2572" xr:uid="{00000000-0005-0000-0000-0000E30C0000}"/>
    <cellStyle name="Normal 4 2 2 9 4 2" xfId="9082" xr:uid="{00000000-0005-0000-0000-00003E140000}"/>
    <cellStyle name="Normal 4 2 2 9 4 3" xfId="17160" xr:uid="{00000000-0005-0000-0000-00003E140000}"/>
    <cellStyle name="Normal 4 2 2 9 5" xfId="4475" xr:uid="{00000000-0005-0000-0000-0000E40C0000}"/>
    <cellStyle name="Normal 4 2 2 9 5 2" xfId="10862" xr:uid="{00000000-0005-0000-0000-00003F140000}"/>
    <cellStyle name="Normal 4 2 2 9 5 3" xfId="18940" xr:uid="{00000000-0005-0000-0000-00003F140000}"/>
    <cellStyle name="Normal 4 2 2 9 6" xfId="7676" xr:uid="{00000000-0005-0000-0000-000040140000}"/>
    <cellStyle name="Normal 4 2 2 9 6 2" xfId="15754" xr:uid="{00000000-0005-0000-0000-000040140000}"/>
    <cellStyle name="Normal 4 2 2 9 7" xfId="12274" xr:uid="{00000000-0005-0000-0000-000041140000}"/>
    <cellStyle name="Normal 4 2 2 9 7 2" xfId="20348" xr:uid="{00000000-0005-0000-0000-000041140000}"/>
    <cellStyle name="Normal 4 2 2 9 8" xfId="13666" xr:uid="{00000000-0005-0000-0000-000042140000}"/>
    <cellStyle name="Normal 4 2 2 9 8 2" xfId="21663" xr:uid="{00000000-0005-0000-0000-000042140000}"/>
    <cellStyle name="Normal 4 2 2 9 9" xfId="6066" xr:uid="{00000000-0005-0000-0000-000034140000}"/>
    <cellStyle name="Normal 4 2 20" xfId="12259" xr:uid="{00000000-0005-0000-0000-000043140000}"/>
    <cellStyle name="Normal 4 2 20 2" xfId="20333" xr:uid="{00000000-0005-0000-0000-000043140000}"/>
    <cellStyle name="Normal 4 2 21" xfId="13651" xr:uid="{00000000-0005-0000-0000-000044140000}"/>
    <cellStyle name="Normal 4 2 21 2" xfId="21648" xr:uid="{00000000-0005-0000-0000-000044140000}"/>
    <cellStyle name="Normal 4 2 22" xfId="5728" xr:uid="{00000000-0005-0000-0000-000068120000}"/>
    <cellStyle name="Normal 4 2 23" xfId="13808" xr:uid="{00000000-0005-0000-0000-000068120000}"/>
    <cellStyle name="Normal 4 2 3" xfId="567" xr:uid="{00000000-0005-0000-0000-000037020000}"/>
    <cellStyle name="Normal 4 2 3 10" xfId="12275" xr:uid="{00000000-0005-0000-0000-000046140000}"/>
    <cellStyle name="Normal 4 2 3 10 2" xfId="20349" xr:uid="{00000000-0005-0000-0000-000046140000}"/>
    <cellStyle name="Normal 4 2 3 11" xfId="13667" xr:uid="{00000000-0005-0000-0000-000047140000}"/>
    <cellStyle name="Normal 4 2 3 11 2" xfId="21664" xr:uid="{00000000-0005-0000-0000-000047140000}"/>
    <cellStyle name="Normal 4 2 3 12" xfId="5825" xr:uid="{00000000-0005-0000-0000-000045140000}"/>
    <cellStyle name="Normal 4 2 3 13" xfId="13905" xr:uid="{00000000-0005-0000-0000-000045140000}"/>
    <cellStyle name="Normal 4 2 3 2" xfId="568" xr:uid="{00000000-0005-0000-0000-000038020000}"/>
    <cellStyle name="Normal 4 2 3 2 10" xfId="5826" xr:uid="{00000000-0005-0000-0000-000048140000}"/>
    <cellStyle name="Normal 4 2 3 2 11" xfId="13906" xr:uid="{00000000-0005-0000-0000-000048140000}"/>
    <cellStyle name="Normal 4 2 3 2 2" xfId="569" xr:uid="{00000000-0005-0000-0000-000039020000}"/>
    <cellStyle name="Normal 4 2 3 2 2 10" xfId="14155" xr:uid="{00000000-0005-0000-0000-000049140000}"/>
    <cellStyle name="Normal 4 2 3 2 2 2" xfId="1698" xr:uid="{00000000-0005-0000-0000-0000E80C0000}"/>
    <cellStyle name="Normal 4 2 3 2 2 2 2" xfId="3348" xr:uid="{00000000-0005-0000-0000-0000E90C0000}"/>
    <cellStyle name="Normal 4 2 3 2 2 2 2 2" xfId="13190" xr:uid="{00000000-0005-0000-0000-00004C140000}"/>
    <cellStyle name="Normal 4 2 3 2 2 2 2 2 2" xfId="21227" xr:uid="{00000000-0005-0000-0000-00004C140000}"/>
    <cellStyle name="Normal 4 2 3 2 2 2 2 3" xfId="9807" xr:uid="{00000000-0005-0000-0000-00004B140000}"/>
    <cellStyle name="Normal 4 2 3 2 2 2 2 4" xfId="17885" xr:uid="{00000000-0005-0000-0000-00004B140000}"/>
    <cellStyle name="Normal 4 2 3 2 2 2 3" xfId="5011" xr:uid="{00000000-0005-0000-0000-0000EA0C0000}"/>
    <cellStyle name="Normal 4 2 3 2 2 2 3 2" xfId="11398" xr:uid="{00000000-0005-0000-0000-00004D140000}"/>
    <cellStyle name="Normal 4 2 3 2 2 2 3 3" xfId="19476" xr:uid="{00000000-0005-0000-0000-00004D140000}"/>
    <cellStyle name="Normal 4 2 3 2 2 2 4" xfId="8212" xr:uid="{00000000-0005-0000-0000-00004E140000}"/>
    <cellStyle name="Normal 4 2 3 2 2 2 4 2" xfId="16290" xr:uid="{00000000-0005-0000-0000-00004E140000}"/>
    <cellStyle name="Normal 4 2 3 2 2 2 5" xfId="12550" xr:uid="{00000000-0005-0000-0000-00004F140000}"/>
    <cellStyle name="Normal 4 2 3 2 2 2 5 2" xfId="20618" xr:uid="{00000000-0005-0000-0000-00004F140000}"/>
    <cellStyle name="Normal 4 2 3 2 2 2 6" xfId="6602" xr:uid="{00000000-0005-0000-0000-00004A140000}"/>
    <cellStyle name="Normal 4 2 3 2 2 2 7" xfId="14682" xr:uid="{00000000-0005-0000-0000-00004A140000}"/>
    <cellStyle name="Normal 4 2 3 2 2 3" xfId="2225" xr:uid="{00000000-0005-0000-0000-0000EB0C0000}"/>
    <cellStyle name="Normal 4 2 3 2 2 3 2" xfId="3875" xr:uid="{00000000-0005-0000-0000-0000EC0C0000}"/>
    <cellStyle name="Normal 4 2 3 2 2 3 2 2" xfId="10334" xr:uid="{00000000-0005-0000-0000-000051140000}"/>
    <cellStyle name="Normal 4 2 3 2 2 3 2 3" xfId="18412" xr:uid="{00000000-0005-0000-0000-000051140000}"/>
    <cellStyle name="Normal 4 2 3 2 2 3 3" xfId="5538" xr:uid="{00000000-0005-0000-0000-0000ED0C0000}"/>
    <cellStyle name="Normal 4 2 3 2 2 3 3 2" xfId="11925" xr:uid="{00000000-0005-0000-0000-000052140000}"/>
    <cellStyle name="Normal 4 2 3 2 2 3 3 3" xfId="20003" xr:uid="{00000000-0005-0000-0000-000052140000}"/>
    <cellStyle name="Normal 4 2 3 2 2 3 4" xfId="8739" xr:uid="{00000000-0005-0000-0000-000053140000}"/>
    <cellStyle name="Normal 4 2 3 2 2 3 4 2" xfId="16817" xr:uid="{00000000-0005-0000-0000-000053140000}"/>
    <cellStyle name="Normal 4 2 3 2 2 3 5" xfId="13191" xr:uid="{00000000-0005-0000-0000-000054140000}"/>
    <cellStyle name="Normal 4 2 3 2 2 3 5 2" xfId="21228" xr:uid="{00000000-0005-0000-0000-000054140000}"/>
    <cellStyle name="Normal 4 2 3 2 2 3 6" xfId="7129" xr:uid="{00000000-0005-0000-0000-000050140000}"/>
    <cellStyle name="Normal 4 2 3 2 2 3 7" xfId="15209" xr:uid="{00000000-0005-0000-0000-000050140000}"/>
    <cellStyle name="Normal 4 2 3 2 2 4" xfId="2575" xr:uid="{00000000-0005-0000-0000-0000EE0C0000}"/>
    <cellStyle name="Normal 4 2 3 2 2 4 2" xfId="13189" xr:uid="{00000000-0005-0000-0000-000056140000}"/>
    <cellStyle name="Normal 4 2 3 2 2 4 2 2" xfId="21226" xr:uid="{00000000-0005-0000-0000-000056140000}"/>
    <cellStyle name="Normal 4 2 3 2 2 4 3" xfId="9085" xr:uid="{00000000-0005-0000-0000-000055140000}"/>
    <cellStyle name="Normal 4 2 3 2 2 4 4" xfId="17163" xr:uid="{00000000-0005-0000-0000-000055140000}"/>
    <cellStyle name="Normal 4 2 3 2 2 5" xfId="4484" xr:uid="{00000000-0005-0000-0000-0000EF0C0000}"/>
    <cellStyle name="Normal 4 2 3 2 2 5 2" xfId="10871" xr:uid="{00000000-0005-0000-0000-000057140000}"/>
    <cellStyle name="Normal 4 2 3 2 2 5 3" xfId="18949" xr:uid="{00000000-0005-0000-0000-000057140000}"/>
    <cellStyle name="Normal 4 2 3 2 2 6" xfId="7685" xr:uid="{00000000-0005-0000-0000-000058140000}"/>
    <cellStyle name="Normal 4 2 3 2 2 6 2" xfId="15763" xr:uid="{00000000-0005-0000-0000-000058140000}"/>
    <cellStyle name="Normal 4 2 3 2 2 7" xfId="12277" xr:uid="{00000000-0005-0000-0000-000059140000}"/>
    <cellStyle name="Normal 4 2 3 2 2 7 2" xfId="20351" xr:uid="{00000000-0005-0000-0000-000059140000}"/>
    <cellStyle name="Normal 4 2 3 2 2 8" xfId="13669" xr:uid="{00000000-0005-0000-0000-00005A140000}"/>
    <cellStyle name="Normal 4 2 3 2 2 8 2" xfId="21666" xr:uid="{00000000-0005-0000-0000-00005A140000}"/>
    <cellStyle name="Normal 4 2 3 2 2 9" xfId="6075" xr:uid="{00000000-0005-0000-0000-000049140000}"/>
    <cellStyle name="Normal 4 2 3 2 3" xfId="1450" xr:uid="{00000000-0005-0000-0000-0000F00C0000}"/>
    <cellStyle name="Normal 4 2 3 2 3 2" xfId="3099" xr:uid="{00000000-0005-0000-0000-0000F10C0000}"/>
    <cellStyle name="Normal 4 2 3 2 3 2 2" xfId="13192" xr:uid="{00000000-0005-0000-0000-00005D140000}"/>
    <cellStyle name="Normal 4 2 3 2 3 2 2 2" xfId="21229" xr:uid="{00000000-0005-0000-0000-00005D140000}"/>
    <cellStyle name="Normal 4 2 3 2 3 2 3" xfId="9558" xr:uid="{00000000-0005-0000-0000-00005C140000}"/>
    <cellStyle name="Normal 4 2 3 2 3 2 4" xfId="17636" xr:uid="{00000000-0005-0000-0000-00005C140000}"/>
    <cellStyle name="Normal 4 2 3 2 3 3" xfId="4762" xr:uid="{00000000-0005-0000-0000-0000F20C0000}"/>
    <cellStyle name="Normal 4 2 3 2 3 3 2" xfId="11149" xr:uid="{00000000-0005-0000-0000-00005E140000}"/>
    <cellStyle name="Normal 4 2 3 2 3 3 3" xfId="19227" xr:uid="{00000000-0005-0000-0000-00005E140000}"/>
    <cellStyle name="Normal 4 2 3 2 3 4" xfId="7963" xr:uid="{00000000-0005-0000-0000-00005F140000}"/>
    <cellStyle name="Normal 4 2 3 2 3 4 2" xfId="16041" xr:uid="{00000000-0005-0000-0000-00005F140000}"/>
    <cellStyle name="Normal 4 2 3 2 3 5" xfId="12549" xr:uid="{00000000-0005-0000-0000-000060140000}"/>
    <cellStyle name="Normal 4 2 3 2 3 5 2" xfId="20617" xr:uid="{00000000-0005-0000-0000-000060140000}"/>
    <cellStyle name="Normal 4 2 3 2 3 6" xfId="6353" xr:uid="{00000000-0005-0000-0000-00005B140000}"/>
    <cellStyle name="Normal 4 2 3 2 3 7" xfId="14433" xr:uid="{00000000-0005-0000-0000-00005B140000}"/>
    <cellStyle name="Normal 4 2 3 2 4" xfId="1976" xr:uid="{00000000-0005-0000-0000-0000F30C0000}"/>
    <cellStyle name="Normal 4 2 3 2 4 2" xfId="3626" xr:uid="{00000000-0005-0000-0000-0000F40C0000}"/>
    <cellStyle name="Normal 4 2 3 2 4 2 2" xfId="10085" xr:uid="{00000000-0005-0000-0000-000062140000}"/>
    <cellStyle name="Normal 4 2 3 2 4 2 3" xfId="18163" xr:uid="{00000000-0005-0000-0000-000062140000}"/>
    <cellStyle name="Normal 4 2 3 2 4 3" xfId="5289" xr:uid="{00000000-0005-0000-0000-0000F50C0000}"/>
    <cellStyle name="Normal 4 2 3 2 4 3 2" xfId="11676" xr:uid="{00000000-0005-0000-0000-000063140000}"/>
    <cellStyle name="Normal 4 2 3 2 4 3 3" xfId="19754" xr:uid="{00000000-0005-0000-0000-000063140000}"/>
    <cellStyle name="Normal 4 2 3 2 4 4" xfId="8490" xr:uid="{00000000-0005-0000-0000-000064140000}"/>
    <cellStyle name="Normal 4 2 3 2 4 4 2" xfId="16568" xr:uid="{00000000-0005-0000-0000-000064140000}"/>
    <cellStyle name="Normal 4 2 3 2 4 5" xfId="13193" xr:uid="{00000000-0005-0000-0000-000065140000}"/>
    <cellStyle name="Normal 4 2 3 2 4 5 2" xfId="21230" xr:uid="{00000000-0005-0000-0000-000065140000}"/>
    <cellStyle name="Normal 4 2 3 2 4 6" xfId="6880" xr:uid="{00000000-0005-0000-0000-000061140000}"/>
    <cellStyle name="Normal 4 2 3 2 4 7" xfId="14960" xr:uid="{00000000-0005-0000-0000-000061140000}"/>
    <cellStyle name="Normal 4 2 3 2 5" xfId="2574" xr:uid="{00000000-0005-0000-0000-0000F60C0000}"/>
    <cellStyle name="Normal 4 2 3 2 5 2" xfId="12758" xr:uid="{00000000-0005-0000-0000-000067140000}"/>
    <cellStyle name="Normal 4 2 3 2 5 2 2" xfId="20819" xr:uid="{00000000-0005-0000-0000-000067140000}"/>
    <cellStyle name="Normal 4 2 3 2 5 3" xfId="9084" xr:uid="{00000000-0005-0000-0000-000066140000}"/>
    <cellStyle name="Normal 4 2 3 2 5 4" xfId="17162" xr:uid="{00000000-0005-0000-0000-000066140000}"/>
    <cellStyle name="Normal 4 2 3 2 6" xfId="4235" xr:uid="{00000000-0005-0000-0000-0000F70C0000}"/>
    <cellStyle name="Normal 4 2 3 2 6 2" xfId="10622" xr:uid="{00000000-0005-0000-0000-000068140000}"/>
    <cellStyle name="Normal 4 2 3 2 6 3" xfId="18700" xr:uid="{00000000-0005-0000-0000-000068140000}"/>
    <cellStyle name="Normal 4 2 3 2 7" xfId="7436" xr:uid="{00000000-0005-0000-0000-000069140000}"/>
    <cellStyle name="Normal 4 2 3 2 7 2" xfId="15514" xr:uid="{00000000-0005-0000-0000-000069140000}"/>
    <cellStyle name="Normal 4 2 3 2 8" xfId="12276" xr:uid="{00000000-0005-0000-0000-00006A140000}"/>
    <cellStyle name="Normal 4 2 3 2 8 2" xfId="20350" xr:uid="{00000000-0005-0000-0000-00006A140000}"/>
    <cellStyle name="Normal 4 2 3 2 9" xfId="13668" xr:uid="{00000000-0005-0000-0000-00006B140000}"/>
    <cellStyle name="Normal 4 2 3 2 9 2" xfId="21665" xr:uid="{00000000-0005-0000-0000-00006B140000}"/>
    <cellStyle name="Normal 4 2 3 3" xfId="570" xr:uid="{00000000-0005-0000-0000-00003A020000}"/>
    <cellStyle name="Normal 4 2 3 3 10" xfId="14154" xr:uid="{00000000-0005-0000-0000-00006C140000}"/>
    <cellStyle name="Normal 4 2 3 3 2" xfId="1697" xr:uid="{00000000-0005-0000-0000-0000F90C0000}"/>
    <cellStyle name="Normal 4 2 3 3 2 2" xfId="3347" xr:uid="{00000000-0005-0000-0000-0000FA0C0000}"/>
    <cellStyle name="Normal 4 2 3 3 2 2 2" xfId="13195" xr:uid="{00000000-0005-0000-0000-00006F140000}"/>
    <cellStyle name="Normal 4 2 3 3 2 2 2 2" xfId="21232" xr:uid="{00000000-0005-0000-0000-00006F140000}"/>
    <cellStyle name="Normal 4 2 3 3 2 2 3" xfId="9806" xr:uid="{00000000-0005-0000-0000-00006E140000}"/>
    <cellStyle name="Normal 4 2 3 3 2 2 4" xfId="17884" xr:uid="{00000000-0005-0000-0000-00006E140000}"/>
    <cellStyle name="Normal 4 2 3 3 2 3" xfId="5010" xr:uid="{00000000-0005-0000-0000-0000FB0C0000}"/>
    <cellStyle name="Normal 4 2 3 3 2 3 2" xfId="11397" xr:uid="{00000000-0005-0000-0000-000070140000}"/>
    <cellStyle name="Normal 4 2 3 3 2 3 3" xfId="19475" xr:uid="{00000000-0005-0000-0000-000070140000}"/>
    <cellStyle name="Normal 4 2 3 3 2 4" xfId="8211" xr:uid="{00000000-0005-0000-0000-000071140000}"/>
    <cellStyle name="Normal 4 2 3 3 2 4 2" xfId="16289" xr:uid="{00000000-0005-0000-0000-000071140000}"/>
    <cellStyle name="Normal 4 2 3 3 2 5" xfId="12551" xr:uid="{00000000-0005-0000-0000-000072140000}"/>
    <cellStyle name="Normal 4 2 3 3 2 5 2" xfId="20619" xr:uid="{00000000-0005-0000-0000-000072140000}"/>
    <cellStyle name="Normal 4 2 3 3 2 6" xfId="6601" xr:uid="{00000000-0005-0000-0000-00006D140000}"/>
    <cellStyle name="Normal 4 2 3 3 2 7" xfId="14681" xr:uid="{00000000-0005-0000-0000-00006D140000}"/>
    <cellStyle name="Normal 4 2 3 3 3" xfId="2224" xr:uid="{00000000-0005-0000-0000-0000FC0C0000}"/>
    <cellStyle name="Normal 4 2 3 3 3 2" xfId="3874" xr:uid="{00000000-0005-0000-0000-0000FD0C0000}"/>
    <cellStyle name="Normal 4 2 3 3 3 2 2" xfId="10333" xr:uid="{00000000-0005-0000-0000-000074140000}"/>
    <cellStyle name="Normal 4 2 3 3 3 2 3" xfId="18411" xr:uid="{00000000-0005-0000-0000-000074140000}"/>
    <cellStyle name="Normal 4 2 3 3 3 3" xfId="5537" xr:uid="{00000000-0005-0000-0000-0000FE0C0000}"/>
    <cellStyle name="Normal 4 2 3 3 3 3 2" xfId="11924" xr:uid="{00000000-0005-0000-0000-000075140000}"/>
    <cellStyle name="Normal 4 2 3 3 3 3 3" xfId="20002" xr:uid="{00000000-0005-0000-0000-000075140000}"/>
    <cellStyle name="Normal 4 2 3 3 3 4" xfId="8738" xr:uid="{00000000-0005-0000-0000-000076140000}"/>
    <cellStyle name="Normal 4 2 3 3 3 4 2" xfId="16816" xr:uid="{00000000-0005-0000-0000-000076140000}"/>
    <cellStyle name="Normal 4 2 3 3 3 5" xfId="13196" xr:uid="{00000000-0005-0000-0000-000077140000}"/>
    <cellStyle name="Normal 4 2 3 3 3 5 2" xfId="21233" xr:uid="{00000000-0005-0000-0000-000077140000}"/>
    <cellStyle name="Normal 4 2 3 3 3 6" xfId="7128" xr:uid="{00000000-0005-0000-0000-000073140000}"/>
    <cellStyle name="Normal 4 2 3 3 3 7" xfId="15208" xr:uid="{00000000-0005-0000-0000-000073140000}"/>
    <cellStyle name="Normal 4 2 3 3 4" xfId="2576" xr:uid="{00000000-0005-0000-0000-0000FF0C0000}"/>
    <cellStyle name="Normal 4 2 3 3 4 2" xfId="13194" xr:uid="{00000000-0005-0000-0000-000079140000}"/>
    <cellStyle name="Normal 4 2 3 3 4 2 2" xfId="21231" xr:uid="{00000000-0005-0000-0000-000079140000}"/>
    <cellStyle name="Normal 4 2 3 3 4 3" xfId="9086" xr:uid="{00000000-0005-0000-0000-000078140000}"/>
    <cellStyle name="Normal 4 2 3 3 4 4" xfId="17164" xr:uid="{00000000-0005-0000-0000-000078140000}"/>
    <cellStyle name="Normal 4 2 3 3 5" xfId="4483" xr:uid="{00000000-0005-0000-0000-0000000D0000}"/>
    <cellStyle name="Normal 4 2 3 3 5 2" xfId="10870" xr:uid="{00000000-0005-0000-0000-00007A140000}"/>
    <cellStyle name="Normal 4 2 3 3 5 3" xfId="18948" xr:uid="{00000000-0005-0000-0000-00007A140000}"/>
    <cellStyle name="Normal 4 2 3 3 6" xfId="7684" xr:uid="{00000000-0005-0000-0000-00007B140000}"/>
    <cellStyle name="Normal 4 2 3 3 6 2" xfId="15762" xr:uid="{00000000-0005-0000-0000-00007B140000}"/>
    <cellStyle name="Normal 4 2 3 3 7" xfId="12278" xr:uid="{00000000-0005-0000-0000-00007C140000}"/>
    <cellStyle name="Normal 4 2 3 3 7 2" xfId="20352" xr:uid="{00000000-0005-0000-0000-00007C140000}"/>
    <cellStyle name="Normal 4 2 3 3 8" xfId="13670" xr:uid="{00000000-0005-0000-0000-00007D140000}"/>
    <cellStyle name="Normal 4 2 3 3 8 2" xfId="21667" xr:uid="{00000000-0005-0000-0000-00007D140000}"/>
    <cellStyle name="Normal 4 2 3 3 9" xfId="6074" xr:uid="{00000000-0005-0000-0000-00006C140000}"/>
    <cellStyle name="Normal 4 2 3 4" xfId="1122" xr:uid="{00000000-0005-0000-0000-0000010D0000}"/>
    <cellStyle name="Normal 4 2 3 4 2" xfId="1780" xr:uid="{00000000-0005-0000-0000-0000020D0000}"/>
    <cellStyle name="Normal 4 2 3 4 2 2" xfId="3430" xr:uid="{00000000-0005-0000-0000-0000030D0000}"/>
    <cellStyle name="Normal 4 2 3 4 2 2 2" xfId="9889" xr:uid="{00000000-0005-0000-0000-000080140000}"/>
    <cellStyle name="Normal 4 2 3 4 2 2 3" xfId="17967" xr:uid="{00000000-0005-0000-0000-000080140000}"/>
    <cellStyle name="Normal 4 2 3 4 2 3" xfId="5093" xr:uid="{00000000-0005-0000-0000-0000040D0000}"/>
    <cellStyle name="Normal 4 2 3 4 2 3 2" xfId="11480" xr:uid="{00000000-0005-0000-0000-000081140000}"/>
    <cellStyle name="Normal 4 2 3 4 2 3 3" xfId="19558" xr:uid="{00000000-0005-0000-0000-000081140000}"/>
    <cellStyle name="Normal 4 2 3 4 2 4" xfId="8294" xr:uid="{00000000-0005-0000-0000-000082140000}"/>
    <cellStyle name="Normal 4 2 3 4 2 4 2" xfId="16372" xr:uid="{00000000-0005-0000-0000-000082140000}"/>
    <cellStyle name="Normal 4 2 3 4 2 5" xfId="13197" xr:uid="{00000000-0005-0000-0000-000083140000}"/>
    <cellStyle name="Normal 4 2 3 4 2 5 2" xfId="21234" xr:uid="{00000000-0005-0000-0000-000083140000}"/>
    <cellStyle name="Normal 4 2 3 4 2 6" xfId="6684" xr:uid="{00000000-0005-0000-0000-00007F140000}"/>
    <cellStyle name="Normal 4 2 3 4 2 7" xfId="14764" xr:uid="{00000000-0005-0000-0000-00007F140000}"/>
    <cellStyle name="Normal 4 2 3 4 3" xfId="2307" xr:uid="{00000000-0005-0000-0000-0000050D0000}"/>
    <cellStyle name="Normal 4 2 3 4 3 2" xfId="3957" xr:uid="{00000000-0005-0000-0000-0000060D0000}"/>
    <cellStyle name="Normal 4 2 3 4 3 2 2" xfId="10416" xr:uid="{00000000-0005-0000-0000-000085140000}"/>
    <cellStyle name="Normal 4 2 3 4 3 2 3" xfId="18494" xr:uid="{00000000-0005-0000-0000-000085140000}"/>
    <cellStyle name="Normal 4 2 3 4 3 3" xfId="5620" xr:uid="{00000000-0005-0000-0000-0000070D0000}"/>
    <cellStyle name="Normal 4 2 3 4 3 3 2" xfId="12007" xr:uid="{00000000-0005-0000-0000-000086140000}"/>
    <cellStyle name="Normal 4 2 3 4 3 3 3" xfId="20085" xr:uid="{00000000-0005-0000-0000-000086140000}"/>
    <cellStyle name="Normal 4 2 3 4 3 4" xfId="8821" xr:uid="{00000000-0005-0000-0000-000087140000}"/>
    <cellStyle name="Normal 4 2 3 4 3 4 2" xfId="16899" xr:uid="{00000000-0005-0000-0000-000087140000}"/>
    <cellStyle name="Normal 4 2 3 4 3 5" xfId="7211" xr:uid="{00000000-0005-0000-0000-000084140000}"/>
    <cellStyle name="Normal 4 2 3 4 3 6" xfId="15291" xr:uid="{00000000-0005-0000-0000-000084140000}"/>
    <cellStyle name="Normal 4 2 3 4 4" xfId="2873" xr:uid="{00000000-0005-0000-0000-0000080D0000}"/>
    <cellStyle name="Normal 4 2 3 4 4 2" xfId="9362" xr:uid="{00000000-0005-0000-0000-000088140000}"/>
    <cellStyle name="Normal 4 2 3 4 4 3" xfId="17440" xr:uid="{00000000-0005-0000-0000-000088140000}"/>
    <cellStyle name="Normal 4 2 3 4 5" xfId="4566" xr:uid="{00000000-0005-0000-0000-0000090D0000}"/>
    <cellStyle name="Normal 4 2 3 4 5 2" xfId="10953" xr:uid="{00000000-0005-0000-0000-000089140000}"/>
    <cellStyle name="Normal 4 2 3 4 5 3" xfId="19031" xr:uid="{00000000-0005-0000-0000-000089140000}"/>
    <cellStyle name="Normal 4 2 3 4 6" xfId="7767" xr:uid="{00000000-0005-0000-0000-00008A140000}"/>
    <cellStyle name="Normal 4 2 3 4 6 2" xfId="15845" xr:uid="{00000000-0005-0000-0000-00008A140000}"/>
    <cellStyle name="Normal 4 2 3 4 7" xfId="12548" xr:uid="{00000000-0005-0000-0000-00008B140000}"/>
    <cellStyle name="Normal 4 2 3 4 7 2" xfId="20616" xr:uid="{00000000-0005-0000-0000-00008B140000}"/>
    <cellStyle name="Normal 4 2 3 4 8" xfId="6157" xr:uid="{00000000-0005-0000-0000-00007E140000}"/>
    <cellStyle name="Normal 4 2 3 4 9" xfId="14237" xr:uid="{00000000-0005-0000-0000-00007E140000}"/>
    <cellStyle name="Normal 4 2 3 5" xfId="1449" xr:uid="{00000000-0005-0000-0000-00000A0D0000}"/>
    <cellStyle name="Normal 4 2 3 5 2" xfId="3098" xr:uid="{00000000-0005-0000-0000-00000B0D0000}"/>
    <cellStyle name="Normal 4 2 3 5 2 2" xfId="9557" xr:uid="{00000000-0005-0000-0000-00008D140000}"/>
    <cellStyle name="Normal 4 2 3 5 2 3" xfId="17635" xr:uid="{00000000-0005-0000-0000-00008D140000}"/>
    <cellStyle name="Normal 4 2 3 5 3" xfId="4761" xr:uid="{00000000-0005-0000-0000-00000C0D0000}"/>
    <cellStyle name="Normal 4 2 3 5 3 2" xfId="11148" xr:uid="{00000000-0005-0000-0000-00008E140000}"/>
    <cellStyle name="Normal 4 2 3 5 3 3" xfId="19226" xr:uid="{00000000-0005-0000-0000-00008E140000}"/>
    <cellStyle name="Normal 4 2 3 5 4" xfId="7962" xr:uid="{00000000-0005-0000-0000-00008F140000}"/>
    <cellStyle name="Normal 4 2 3 5 4 2" xfId="16040" xr:uid="{00000000-0005-0000-0000-00008F140000}"/>
    <cellStyle name="Normal 4 2 3 5 5" xfId="13198" xr:uid="{00000000-0005-0000-0000-000090140000}"/>
    <cellStyle name="Normal 4 2 3 5 5 2" xfId="21235" xr:uid="{00000000-0005-0000-0000-000090140000}"/>
    <cellStyle name="Normal 4 2 3 5 6" xfId="6352" xr:uid="{00000000-0005-0000-0000-00008C140000}"/>
    <cellStyle name="Normal 4 2 3 5 7" xfId="14432" xr:uid="{00000000-0005-0000-0000-00008C140000}"/>
    <cellStyle name="Normal 4 2 3 6" xfId="1975" xr:uid="{00000000-0005-0000-0000-00000D0D0000}"/>
    <cellStyle name="Normal 4 2 3 6 2" xfId="3625" xr:uid="{00000000-0005-0000-0000-00000E0D0000}"/>
    <cellStyle name="Normal 4 2 3 6 2 2" xfId="10084" xr:uid="{00000000-0005-0000-0000-000092140000}"/>
    <cellStyle name="Normal 4 2 3 6 2 3" xfId="18162" xr:uid="{00000000-0005-0000-0000-000092140000}"/>
    <cellStyle name="Normal 4 2 3 6 3" xfId="5288" xr:uid="{00000000-0005-0000-0000-00000F0D0000}"/>
    <cellStyle name="Normal 4 2 3 6 3 2" xfId="11675" xr:uid="{00000000-0005-0000-0000-000093140000}"/>
    <cellStyle name="Normal 4 2 3 6 3 3" xfId="19753" xr:uid="{00000000-0005-0000-0000-000093140000}"/>
    <cellStyle name="Normal 4 2 3 6 4" xfId="8489" xr:uid="{00000000-0005-0000-0000-000094140000}"/>
    <cellStyle name="Normal 4 2 3 6 4 2" xfId="16567" xr:uid="{00000000-0005-0000-0000-000094140000}"/>
    <cellStyle name="Normal 4 2 3 6 5" xfId="12757" xr:uid="{00000000-0005-0000-0000-000095140000}"/>
    <cellStyle name="Normal 4 2 3 6 5 2" xfId="20818" xr:uid="{00000000-0005-0000-0000-000095140000}"/>
    <cellStyle name="Normal 4 2 3 6 6" xfId="6879" xr:uid="{00000000-0005-0000-0000-000091140000}"/>
    <cellStyle name="Normal 4 2 3 6 7" xfId="14959" xr:uid="{00000000-0005-0000-0000-000091140000}"/>
    <cellStyle name="Normal 4 2 3 7" xfId="2573" xr:uid="{00000000-0005-0000-0000-0000100D0000}"/>
    <cellStyle name="Normal 4 2 3 7 2" xfId="9083" xr:uid="{00000000-0005-0000-0000-000096140000}"/>
    <cellStyle name="Normal 4 2 3 7 3" xfId="17161" xr:uid="{00000000-0005-0000-0000-000096140000}"/>
    <cellStyle name="Normal 4 2 3 8" xfId="4234" xr:uid="{00000000-0005-0000-0000-0000110D0000}"/>
    <cellStyle name="Normal 4 2 3 8 2" xfId="10621" xr:uid="{00000000-0005-0000-0000-000097140000}"/>
    <cellStyle name="Normal 4 2 3 8 3" xfId="18699" xr:uid="{00000000-0005-0000-0000-000097140000}"/>
    <cellStyle name="Normal 4 2 3 9" xfId="7435" xr:uid="{00000000-0005-0000-0000-000098140000}"/>
    <cellStyle name="Normal 4 2 3 9 2" xfId="15513" xr:uid="{00000000-0005-0000-0000-000098140000}"/>
    <cellStyle name="Normal 4 2 4" xfId="571" xr:uid="{00000000-0005-0000-0000-00003B020000}"/>
    <cellStyle name="Normal 4 2 4 10" xfId="13671" xr:uid="{00000000-0005-0000-0000-00009A140000}"/>
    <cellStyle name="Normal 4 2 4 10 2" xfId="21668" xr:uid="{00000000-0005-0000-0000-00009A140000}"/>
    <cellStyle name="Normal 4 2 4 11" xfId="5827" xr:uid="{00000000-0005-0000-0000-000099140000}"/>
    <cellStyle name="Normal 4 2 4 12" xfId="13907" xr:uid="{00000000-0005-0000-0000-000099140000}"/>
    <cellStyle name="Normal 4 2 4 2" xfId="572" xr:uid="{00000000-0005-0000-0000-00003C020000}"/>
    <cellStyle name="Normal 4 2 4 2 10" xfId="5977" xr:uid="{00000000-0005-0000-0000-00009B140000}"/>
    <cellStyle name="Normal 4 2 4 2 11" xfId="14057" xr:uid="{00000000-0005-0000-0000-00009B140000}"/>
    <cellStyle name="Normal 4 2 4 2 2" xfId="1177" xr:uid="{00000000-0005-0000-0000-0000140D0000}"/>
    <cellStyle name="Normal 4 2 4 2 2 2" xfId="1835" xr:uid="{00000000-0005-0000-0000-0000150D0000}"/>
    <cellStyle name="Normal 4 2 4 2 2 2 2" xfId="3485" xr:uid="{00000000-0005-0000-0000-0000160D0000}"/>
    <cellStyle name="Normal 4 2 4 2 2 2 2 2" xfId="13201" xr:uid="{00000000-0005-0000-0000-00009F140000}"/>
    <cellStyle name="Normal 4 2 4 2 2 2 2 2 2" xfId="21238" xr:uid="{00000000-0005-0000-0000-00009F140000}"/>
    <cellStyle name="Normal 4 2 4 2 2 2 2 3" xfId="9944" xr:uid="{00000000-0005-0000-0000-00009E140000}"/>
    <cellStyle name="Normal 4 2 4 2 2 2 2 4" xfId="18022" xr:uid="{00000000-0005-0000-0000-00009E140000}"/>
    <cellStyle name="Normal 4 2 4 2 2 2 3" xfId="5148" xr:uid="{00000000-0005-0000-0000-0000170D0000}"/>
    <cellStyle name="Normal 4 2 4 2 2 2 3 2" xfId="11535" xr:uid="{00000000-0005-0000-0000-0000A0140000}"/>
    <cellStyle name="Normal 4 2 4 2 2 2 3 3" xfId="19613" xr:uid="{00000000-0005-0000-0000-0000A0140000}"/>
    <cellStyle name="Normal 4 2 4 2 2 2 4" xfId="8349" xr:uid="{00000000-0005-0000-0000-0000A1140000}"/>
    <cellStyle name="Normal 4 2 4 2 2 2 4 2" xfId="16427" xr:uid="{00000000-0005-0000-0000-0000A1140000}"/>
    <cellStyle name="Normal 4 2 4 2 2 2 5" xfId="12554" xr:uid="{00000000-0005-0000-0000-0000A2140000}"/>
    <cellStyle name="Normal 4 2 4 2 2 2 5 2" xfId="20622" xr:uid="{00000000-0005-0000-0000-0000A2140000}"/>
    <cellStyle name="Normal 4 2 4 2 2 2 6" xfId="6739" xr:uid="{00000000-0005-0000-0000-00009D140000}"/>
    <cellStyle name="Normal 4 2 4 2 2 2 7" xfId="14819" xr:uid="{00000000-0005-0000-0000-00009D140000}"/>
    <cellStyle name="Normal 4 2 4 2 2 3" xfId="2362" xr:uid="{00000000-0005-0000-0000-0000180D0000}"/>
    <cellStyle name="Normal 4 2 4 2 2 3 2" xfId="4012" xr:uid="{00000000-0005-0000-0000-0000190D0000}"/>
    <cellStyle name="Normal 4 2 4 2 2 3 2 2" xfId="10471" xr:uid="{00000000-0005-0000-0000-0000A4140000}"/>
    <cellStyle name="Normal 4 2 4 2 2 3 2 3" xfId="18549" xr:uid="{00000000-0005-0000-0000-0000A4140000}"/>
    <cellStyle name="Normal 4 2 4 2 2 3 3" xfId="5675" xr:uid="{00000000-0005-0000-0000-00001A0D0000}"/>
    <cellStyle name="Normal 4 2 4 2 2 3 3 2" xfId="12062" xr:uid="{00000000-0005-0000-0000-0000A5140000}"/>
    <cellStyle name="Normal 4 2 4 2 2 3 3 3" xfId="20140" xr:uid="{00000000-0005-0000-0000-0000A5140000}"/>
    <cellStyle name="Normal 4 2 4 2 2 3 4" xfId="8876" xr:uid="{00000000-0005-0000-0000-0000A6140000}"/>
    <cellStyle name="Normal 4 2 4 2 2 3 4 2" xfId="16954" xr:uid="{00000000-0005-0000-0000-0000A6140000}"/>
    <cellStyle name="Normal 4 2 4 2 2 3 5" xfId="13202" xr:uid="{00000000-0005-0000-0000-0000A7140000}"/>
    <cellStyle name="Normal 4 2 4 2 2 3 5 2" xfId="21239" xr:uid="{00000000-0005-0000-0000-0000A7140000}"/>
    <cellStyle name="Normal 4 2 4 2 2 3 6" xfId="7266" xr:uid="{00000000-0005-0000-0000-0000A3140000}"/>
    <cellStyle name="Normal 4 2 4 2 2 3 7" xfId="15346" xr:uid="{00000000-0005-0000-0000-0000A3140000}"/>
    <cellStyle name="Normal 4 2 4 2 2 4" xfId="2928" xr:uid="{00000000-0005-0000-0000-00001B0D0000}"/>
    <cellStyle name="Normal 4 2 4 2 2 4 2" xfId="13200" xr:uid="{00000000-0005-0000-0000-0000A9140000}"/>
    <cellStyle name="Normal 4 2 4 2 2 4 2 2" xfId="21237" xr:uid="{00000000-0005-0000-0000-0000A9140000}"/>
    <cellStyle name="Normal 4 2 4 2 2 4 3" xfId="9417" xr:uid="{00000000-0005-0000-0000-0000A8140000}"/>
    <cellStyle name="Normal 4 2 4 2 2 4 4" xfId="17495" xr:uid="{00000000-0005-0000-0000-0000A8140000}"/>
    <cellStyle name="Normal 4 2 4 2 2 5" xfId="4621" xr:uid="{00000000-0005-0000-0000-00001C0D0000}"/>
    <cellStyle name="Normal 4 2 4 2 2 5 2" xfId="11008" xr:uid="{00000000-0005-0000-0000-0000AA140000}"/>
    <cellStyle name="Normal 4 2 4 2 2 5 3" xfId="19086" xr:uid="{00000000-0005-0000-0000-0000AA140000}"/>
    <cellStyle name="Normal 4 2 4 2 2 6" xfId="7822" xr:uid="{00000000-0005-0000-0000-0000AB140000}"/>
    <cellStyle name="Normal 4 2 4 2 2 6 2" xfId="15900" xr:uid="{00000000-0005-0000-0000-0000AB140000}"/>
    <cellStyle name="Normal 4 2 4 2 2 7" xfId="12411" xr:uid="{00000000-0005-0000-0000-0000AC140000}"/>
    <cellStyle name="Normal 4 2 4 2 2 7 2" xfId="20482" xr:uid="{00000000-0005-0000-0000-0000AC140000}"/>
    <cellStyle name="Normal 4 2 4 2 2 8" xfId="6212" xr:uid="{00000000-0005-0000-0000-00009C140000}"/>
    <cellStyle name="Normal 4 2 4 2 2 9" xfId="14292" xr:uid="{00000000-0005-0000-0000-00009C140000}"/>
    <cellStyle name="Normal 4 2 4 2 3" xfId="1601" xr:uid="{00000000-0005-0000-0000-00001D0D0000}"/>
    <cellStyle name="Normal 4 2 4 2 3 2" xfId="3250" xr:uid="{00000000-0005-0000-0000-00001E0D0000}"/>
    <cellStyle name="Normal 4 2 4 2 3 2 2" xfId="13203" xr:uid="{00000000-0005-0000-0000-0000AF140000}"/>
    <cellStyle name="Normal 4 2 4 2 3 2 2 2" xfId="21240" xr:uid="{00000000-0005-0000-0000-0000AF140000}"/>
    <cellStyle name="Normal 4 2 4 2 3 2 3" xfId="9709" xr:uid="{00000000-0005-0000-0000-0000AE140000}"/>
    <cellStyle name="Normal 4 2 4 2 3 2 4" xfId="17787" xr:uid="{00000000-0005-0000-0000-0000AE140000}"/>
    <cellStyle name="Normal 4 2 4 2 3 3" xfId="4913" xr:uid="{00000000-0005-0000-0000-00001F0D0000}"/>
    <cellStyle name="Normal 4 2 4 2 3 3 2" xfId="11300" xr:uid="{00000000-0005-0000-0000-0000B0140000}"/>
    <cellStyle name="Normal 4 2 4 2 3 3 3" xfId="19378" xr:uid="{00000000-0005-0000-0000-0000B0140000}"/>
    <cellStyle name="Normal 4 2 4 2 3 4" xfId="8114" xr:uid="{00000000-0005-0000-0000-0000B1140000}"/>
    <cellStyle name="Normal 4 2 4 2 3 4 2" xfId="16192" xr:uid="{00000000-0005-0000-0000-0000B1140000}"/>
    <cellStyle name="Normal 4 2 4 2 3 5" xfId="12553" xr:uid="{00000000-0005-0000-0000-0000B2140000}"/>
    <cellStyle name="Normal 4 2 4 2 3 5 2" xfId="20621" xr:uid="{00000000-0005-0000-0000-0000B2140000}"/>
    <cellStyle name="Normal 4 2 4 2 3 6" xfId="6504" xr:uid="{00000000-0005-0000-0000-0000AD140000}"/>
    <cellStyle name="Normal 4 2 4 2 3 7" xfId="14584" xr:uid="{00000000-0005-0000-0000-0000AD140000}"/>
    <cellStyle name="Normal 4 2 4 2 4" xfId="2127" xr:uid="{00000000-0005-0000-0000-0000200D0000}"/>
    <cellStyle name="Normal 4 2 4 2 4 2" xfId="3777" xr:uid="{00000000-0005-0000-0000-0000210D0000}"/>
    <cellStyle name="Normal 4 2 4 2 4 2 2" xfId="10236" xr:uid="{00000000-0005-0000-0000-0000B4140000}"/>
    <cellStyle name="Normal 4 2 4 2 4 2 3" xfId="18314" xr:uid="{00000000-0005-0000-0000-0000B4140000}"/>
    <cellStyle name="Normal 4 2 4 2 4 3" xfId="5440" xr:uid="{00000000-0005-0000-0000-0000220D0000}"/>
    <cellStyle name="Normal 4 2 4 2 4 3 2" xfId="11827" xr:uid="{00000000-0005-0000-0000-0000B5140000}"/>
    <cellStyle name="Normal 4 2 4 2 4 3 3" xfId="19905" xr:uid="{00000000-0005-0000-0000-0000B5140000}"/>
    <cellStyle name="Normal 4 2 4 2 4 4" xfId="8641" xr:uid="{00000000-0005-0000-0000-0000B6140000}"/>
    <cellStyle name="Normal 4 2 4 2 4 4 2" xfId="16719" xr:uid="{00000000-0005-0000-0000-0000B6140000}"/>
    <cellStyle name="Normal 4 2 4 2 4 5" xfId="13204" xr:uid="{00000000-0005-0000-0000-0000B7140000}"/>
    <cellStyle name="Normal 4 2 4 2 4 5 2" xfId="21241" xr:uid="{00000000-0005-0000-0000-0000B7140000}"/>
    <cellStyle name="Normal 4 2 4 2 4 6" xfId="7031" xr:uid="{00000000-0005-0000-0000-0000B3140000}"/>
    <cellStyle name="Normal 4 2 4 2 4 7" xfId="15111" xr:uid="{00000000-0005-0000-0000-0000B3140000}"/>
    <cellStyle name="Normal 4 2 4 2 5" xfId="2578" xr:uid="{00000000-0005-0000-0000-0000230D0000}"/>
    <cellStyle name="Normal 4 2 4 2 5 2" xfId="13199" xr:uid="{00000000-0005-0000-0000-0000B9140000}"/>
    <cellStyle name="Normal 4 2 4 2 5 2 2" xfId="21236" xr:uid="{00000000-0005-0000-0000-0000B9140000}"/>
    <cellStyle name="Normal 4 2 4 2 5 3" xfId="9088" xr:uid="{00000000-0005-0000-0000-0000B8140000}"/>
    <cellStyle name="Normal 4 2 4 2 5 4" xfId="17166" xr:uid="{00000000-0005-0000-0000-0000B8140000}"/>
    <cellStyle name="Normal 4 2 4 2 6" xfId="4386" xr:uid="{00000000-0005-0000-0000-0000240D0000}"/>
    <cellStyle name="Normal 4 2 4 2 6 2" xfId="10773" xr:uid="{00000000-0005-0000-0000-0000BA140000}"/>
    <cellStyle name="Normal 4 2 4 2 6 3" xfId="18851" xr:uid="{00000000-0005-0000-0000-0000BA140000}"/>
    <cellStyle name="Normal 4 2 4 2 7" xfId="7587" xr:uid="{00000000-0005-0000-0000-0000BB140000}"/>
    <cellStyle name="Normal 4 2 4 2 7 2" xfId="15665" xr:uid="{00000000-0005-0000-0000-0000BB140000}"/>
    <cellStyle name="Normal 4 2 4 2 8" xfId="12280" xr:uid="{00000000-0005-0000-0000-0000BC140000}"/>
    <cellStyle name="Normal 4 2 4 2 8 2" xfId="20354" xr:uid="{00000000-0005-0000-0000-0000BC140000}"/>
    <cellStyle name="Normal 4 2 4 2 9" xfId="13672" xr:uid="{00000000-0005-0000-0000-0000BD140000}"/>
    <cellStyle name="Normal 4 2 4 2 9 2" xfId="21669" xr:uid="{00000000-0005-0000-0000-0000BD140000}"/>
    <cellStyle name="Normal 4 2 4 3" xfId="573" xr:uid="{00000000-0005-0000-0000-00003D020000}"/>
    <cellStyle name="Normal 4 2 4 3 10" xfId="14156" xr:uid="{00000000-0005-0000-0000-0000BE140000}"/>
    <cellStyle name="Normal 4 2 4 3 2" xfId="1699" xr:uid="{00000000-0005-0000-0000-0000260D0000}"/>
    <cellStyle name="Normal 4 2 4 3 2 2" xfId="3349" xr:uid="{00000000-0005-0000-0000-0000270D0000}"/>
    <cellStyle name="Normal 4 2 4 3 2 2 2" xfId="13206" xr:uid="{00000000-0005-0000-0000-0000C1140000}"/>
    <cellStyle name="Normal 4 2 4 3 2 2 2 2" xfId="21243" xr:uid="{00000000-0005-0000-0000-0000C1140000}"/>
    <cellStyle name="Normal 4 2 4 3 2 2 3" xfId="9808" xr:uid="{00000000-0005-0000-0000-0000C0140000}"/>
    <cellStyle name="Normal 4 2 4 3 2 2 4" xfId="17886" xr:uid="{00000000-0005-0000-0000-0000C0140000}"/>
    <cellStyle name="Normal 4 2 4 3 2 3" xfId="5012" xr:uid="{00000000-0005-0000-0000-0000280D0000}"/>
    <cellStyle name="Normal 4 2 4 3 2 3 2" xfId="11399" xr:uid="{00000000-0005-0000-0000-0000C2140000}"/>
    <cellStyle name="Normal 4 2 4 3 2 3 3" xfId="19477" xr:uid="{00000000-0005-0000-0000-0000C2140000}"/>
    <cellStyle name="Normal 4 2 4 3 2 4" xfId="8213" xr:uid="{00000000-0005-0000-0000-0000C3140000}"/>
    <cellStyle name="Normal 4 2 4 3 2 4 2" xfId="16291" xr:uid="{00000000-0005-0000-0000-0000C3140000}"/>
    <cellStyle name="Normal 4 2 4 3 2 5" xfId="12555" xr:uid="{00000000-0005-0000-0000-0000C4140000}"/>
    <cellStyle name="Normal 4 2 4 3 2 5 2" xfId="20623" xr:uid="{00000000-0005-0000-0000-0000C4140000}"/>
    <cellStyle name="Normal 4 2 4 3 2 6" xfId="6603" xr:uid="{00000000-0005-0000-0000-0000BF140000}"/>
    <cellStyle name="Normal 4 2 4 3 2 7" xfId="14683" xr:uid="{00000000-0005-0000-0000-0000BF140000}"/>
    <cellStyle name="Normal 4 2 4 3 3" xfId="2226" xr:uid="{00000000-0005-0000-0000-0000290D0000}"/>
    <cellStyle name="Normal 4 2 4 3 3 2" xfId="3876" xr:uid="{00000000-0005-0000-0000-00002A0D0000}"/>
    <cellStyle name="Normal 4 2 4 3 3 2 2" xfId="10335" xr:uid="{00000000-0005-0000-0000-0000C6140000}"/>
    <cellStyle name="Normal 4 2 4 3 3 2 3" xfId="18413" xr:uid="{00000000-0005-0000-0000-0000C6140000}"/>
    <cellStyle name="Normal 4 2 4 3 3 3" xfId="5539" xr:uid="{00000000-0005-0000-0000-00002B0D0000}"/>
    <cellStyle name="Normal 4 2 4 3 3 3 2" xfId="11926" xr:uid="{00000000-0005-0000-0000-0000C7140000}"/>
    <cellStyle name="Normal 4 2 4 3 3 3 3" xfId="20004" xr:uid="{00000000-0005-0000-0000-0000C7140000}"/>
    <cellStyle name="Normal 4 2 4 3 3 4" xfId="8740" xr:uid="{00000000-0005-0000-0000-0000C8140000}"/>
    <cellStyle name="Normal 4 2 4 3 3 4 2" xfId="16818" xr:uid="{00000000-0005-0000-0000-0000C8140000}"/>
    <cellStyle name="Normal 4 2 4 3 3 5" xfId="13207" xr:uid="{00000000-0005-0000-0000-0000C9140000}"/>
    <cellStyle name="Normal 4 2 4 3 3 5 2" xfId="21244" xr:uid="{00000000-0005-0000-0000-0000C9140000}"/>
    <cellStyle name="Normal 4 2 4 3 3 6" xfId="7130" xr:uid="{00000000-0005-0000-0000-0000C5140000}"/>
    <cellStyle name="Normal 4 2 4 3 3 7" xfId="15210" xr:uid="{00000000-0005-0000-0000-0000C5140000}"/>
    <cellStyle name="Normal 4 2 4 3 4" xfId="2579" xr:uid="{00000000-0005-0000-0000-00002C0D0000}"/>
    <cellStyle name="Normal 4 2 4 3 4 2" xfId="13205" xr:uid="{00000000-0005-0000-0000-0000CB140000}"/>
    <cellStyle name="Normal 4 2 4 3 4 2 2" xfId="21242" xr:uid="{00000000-0005-0000-0000-0000CB140000}"/>
    <cellStyle name="Normal 4 2 4 3 4 3" xfId="9089" xr:uid="{00000000-0005-0000-0000-0000CA140000}"/>
    <cellStyle name="Normal 4 2 4 3 4 4" xfId="17167" xr:uid="{00000000-0005-0000-0000-0000CA140000}"/>
    <cellStyle name="Normal 4 2 4 3 5" xfId="4485" xr:uid="{00000000-0005-0000-0000-00002D0D0000}"/>
    <cellStyle name="Normal 4 2 4 3 5 2" xfId="10872" xr:uid="{00000000-0005-0000-0000-0000CC140000}"/>
    <cellStyle name="Normal 4 2 4 3 5 3" xfId="18950" xr:uid="{00000000-0005-0000-0000-0000CC140000}"/>
    <cellStyle name="Normal 4 2 4 3 6" xfId="7686" xr:uid="{00000000-0005-0000-0000-0000CD140000}"/>
    <cellStyle name="Normal 4 2 4 3 6 2" xfId="15764" xr:uid="{00000000-0005-0000-0000-0000CD140000}"/>
    <cellStyle name="Normal 4 2 4 3 7" xfId="12281" xr:uid="{00000000-0005-0000-0000-0000CE140000}"/>
    <cellStyle name="Normal 4 2 4 3 7 2" xfId="20355" xr:uid="{00000000-0005-0000-0000-0000CE140000}"/>
    <cellStyle name="Normal 4 2 4 3 8" xfId="13673" xr:uid="{00000000-0005-0000-0000-0000CF140000}"/>
    <cellStyle name="Normal 4 2 4 3 8 2" xfId="21670" xr:uid="{00000000-0005-0000-0000-0000CF140000}"/>
    <cellStyle name="Normal 4 2 4 3 9" xfId="6076" xr:uid="{00000000-0005-0000-0000-0000BE140000}"/>
    <cellStyle name="Normal 4 2 4 4" xfId="1451" xr:uid="{00000000-0005-0000-0000-00002E0D0000}"/>
    <cellStyle name="Normal 4 2 4 4 2" xfId="3100" xr:uid="{00000000-0005-0000-0000-00002F0D0000}"/>
    <cellStyle name="Normal 4 2 4 4 2 2" xfId="13208" xr:uid="{00000000-0005-0000-0000-0000D2140000}"/>
    <cellStyle name="Normal 4 2 4 4 2 2 2" xfId="21245" xr:uid="{00000000-0005-0000-0000-0000D2140000}"/>
    <cellStyle name="Normal 4 2 4 4 2 3" xfId="9559" xr:uid="{00000000-0005-0000-0000-0000D1140000}"/>
    <cellStyle name="Normal 4 2 4 4 2 4" xfId="17637" xr:uid="{00000000-0005-0000-0000-0000D1140000}"/>
    <cellStyle name="Normal 4 2 4 4 3" xfId="4763" xr:uid="{00000000-0005-0000-0000-0000300D0000}"/>
    <cellStyle name="Normal 4 2 4 4 3 2" xfId="11150" xr:uid="{00000000-0005-0000-0000-0000D3140000}"/>
    <cellStyle name="Normal 4 2 4 4 3 3" xfId="19228" xr:uid="{00000000-0005-0000-0000-0000D3140000}"/>
    <cellStyle name="Normal 4 2 4 4 4" xfId="7964" xr:uid="{00000000-0005-0000-0000-0000D4140000}"/>
    <cellStyle name="Normal 4 2 4 4 4 2" xfId="16042" xr:uid="{00000000-0005-0000-0000-0000D4140000}"/>
    <cellStyle name="Normal 4 2 4 4 5" xfId="12552" xr:uid="{00000000-0005-0000-0000-0000D5140000}"/>
    <cellStyle name="Normal 4 2 4 4 5 2" xfId="20620" xr:uid="{00000000-0005-0000-0000-0000D5140000}"/>
    <cellStyle name="Normal 4 2 4 4 6" xfId="6354" xr:uid="{00000000-0005-0000-0000-0000D0140000}"/>
    <cellStyle name="Normal 4 2 4 4 7" xfId="14434" xr:uid="{00000000-0005-0000-0000-0000D0140000}"/>
    <cellStyle name="Normal 4 2 4 5" xfId="1977" xr:uid="{00000000-0005-0000-0000-0000310D0000}"/>
    <cellStyle name="Normal 4 2 4 5 2" xfId="3627" xr:uid="{00000000-0005-0000-0000-0000320D0000}"/>
    <cellStyle name="Normal 4 2 4 5 2 2" xfId="10086" xr:uid="{00000000-0005-0000-0000-0000D7140000}"/>
    <cellStyle name="Normal 4 2 4 5 2 3" xfId="18164" xr:uid="{00000000-0005-0000-0000-0000D7140000}"/>
    <cellStyle name="Normal 4 2 4 5 3" xfId="5290" xr:uid="{00000000-0005-0000-0000-0000330D0000}"/>
    <cellStyle name="Normal 4 2 4 5 3 2" xfId="11677" xr:uid="{00000000-0005-0000-0000-0000D8140000}"/>
    <cellStyle name="Normal 4 2 4 5 3 3" xfId="19755" xr:uid="{00000000-0005-0000-0000-0000D8140000}"/>
    <cellStyle name="Normal 4 2 4 5 4" xfId="8491" xr:uid="{00000000-0005-0000-0000-0000D9140000}"/>
    <cellStyle name="Normal 4 2 4 5 4 2" xfId="16569" xr:uid="{00000000-0005-0000-0000-0000D9140000}"/>
    <cellStyle name="Normal 4 2 4 5 5" xfId="13209" xr:uid="{00000000-0005-0000-0000-0000DA140000}"/>
    <cellStyle name="Normal 4 2 4 5 5 2" xfId="21246" xr:uid="{00000000-0005-0000-0000-0000DA140000}"/>
    <cellStyle name="Normal 4 2 4 5 6" xfId="6881" xr:uid="{00000000-0005-0000-0000-0000D6140000}"/>
    <cellStyle name="Normal 4 2 4 5 7" xfId="14961" xr:uid="{00000000-0005-0000-0000-0000D6140000}"/>
    <cellStyle name="Normal 4 2 4 6" xfId="2577" xr:uid="{00000000-0005-0000-0000-0000340D0000}"/>
    <cellStyle name="Normal 4 2 4 6 2" xfId="12759" xr:uid="{00000000-0005-0000-0000-0000DC140000}"/>
    <cellStyle name="Normal 4 2 4 6 2 2" xfId="20820" xr:uid="{00000000-0005-0000-0000-0000DC140000}"/>
    <cellStyle name="Normal 4 2 4 6 3" xfId="9087" xr:uid="{00000000-0005-0000-0000-0000DB140000}"/>
    <cellStyle name="Normal 4 2 4 6 4" xfId="17165" xr:uid="{00000000-0005-0000-0000-0000DB140000}"/>
    <cellStyle name="Normal 4 2 4 7" xfId="4236" xr:uid="{00000000-0005-0000-0000-0000350D0000}"/>
    <cellStyle name="Normal 4 2 4 7 2" xfId="10623" xr:uid="{00000000-0005-0000-0000-0000DD140000}"/>
    <cellStyle name="Normal 4 2 4 7 3" xfId="18701" xr:uid="{00000000-0005-0000-0000-0000DD140000}"/>
    <cellStyle name="Normal 4 2 4 8" xfId="7437" xr:uid="{00000000-0005-0000-0000-0000DE140000}"/>
    <cellStyle name="Normal 4 2 4 8 2" xfId="15515" xr:uid="{00000000-0005-0000-0000-0000DE140000}"/>
    <cellStyle name="Normal 4 2 4 9" xfId="12279" xr:uid="{00000000-0005-0000-0000-0000DF140000}"/>
    <cellStyle name="Normal 4 2 4 9 2" xfId="20353" xr:uid="{00000000-0005-0000-0000-0000DF140000}"/>
    <cellStyle name="Normal 4 2 5" xfId="574" xr:uid="{00000000-0005-0000-0000-00003E020000}"/>
    <cellStyle name="Normal 4 2 5 10" xfId="13674" xr:uid="{00000000-0005-0000-0000-0000E1140000}"/>
    <cellStyle name="Normal 4 2 5 10 2" xfId="21671" xr:uid="{00000000-0005-0000-0000-0000E1140000}"/>
    <cellStyle name="Normal 4 2 5 11" xfId="5828" xr:uid="{00000000-0005-0000-0000-0000E0140000}"/>
    <cellStyle name="Normal 4 2 5 12" xfId="13908" xr:uid="{00000000-0005-0000-0000-0000E0140000}"/>
    <cellStyle name="Normal 4 2 5 2" xfId="575" xr:uid="{00000000-0005-0000-0000-00003F020000}"/>
    <cellStyle name="Normal 4 2 5 2 10" xfId="5958" xr:uid="{00000000-0005-0000-0000-0000E2140000}"/>
    <cellStyle name="Normal 4 2 5 2 11" xfId="14038" xr:uid="{00000000-0005-0000-0000-0000E2140000}"/>
    <cellStyle name="Normal 4 2 5 2 2" xfId="1178" xr:uid="{00000000-0005-0000-0000-0000380D0000}"/>
    <cellStyle name="Normal 4 2 5 2 2 2" xfId="1836" xr:uid="{00000000-0005-0000-0000-0000390D0000}"/>
    <cellStyle name="Normal 4 2 5 2 2 2 2" xfId="3486" xr:uid="{00000000-0005-0000-0000-00003A0D0000}"/>
    <cellStyle name="Normal 4 2 5 2 2 2 2 2" xfId="9945" xr:uid="{00000000-0005-0000-0000-0000E5140000}"/>
    <cellStyle name="Normal 4 2 5 2 2 2 2 3" xfId="18023" xr:uid="{00000000-0005-0000-0000-0000E5140000}"/>
    <cellStyle name="Normal 4 2 5 2 2 2 3" xfId="5149" xr:uid="{00000000-0005-0000-0000-00003B0D0000}"/>
    <cellStyle name="Normal 4 2 5 2 2 2 3 2" xfId="11536" xr:uid="{00000000-0005-0000-0000-0000E6140000}"/>
    <cellStyle name="Normal 4 2 5 2 2 2 3 3" xfId="19614" xr:uid="{00000000-0005-0000-0000-0000E6140000}"/>
    <cellStyle name="Normal 4 2 5 2 2 2 4" xfId="8350" xr:uid="{00000000-0005-0000-0000-0000E7140000}"/>
    <cellStyle name="Normal 4 2 5 2 2 2 4 2" xfId="16428" xr:uid="{00000000-0005-0000-0000-0000E7140000}"/>
    <cellStyle name="Normal 4 2 5 2 2 2 5" xfId="13211" xr:uid="{00000000-0005-0000-0000-0000E8140000}"/>
    <cellStyle name="Normal 4 2 5 2 2 2 5 2" xfId="21248" xr:uid="{00000000-0005-0000-0000-0000E8140000}"/>
    <cellStyle name="Normal 4 2 5 2 2 2 6" xfId="6740" xr:uid="{00000000-0005-0000-0000-0000E4140000}"/>
    <cellStyle name="Normal 4 2 5 2 2 2 7" xfId="14820" xr:uid="{00000000-0005-0000-0000-0000E4140000}"/>
    <cellStyle name="Normal 4 2 5 2 2 3" xfId="2363" xr:uid="{00000000-0005-0000-0000-00003C0D0000}"/>
    <cellStyle name="Normal 4 2 5 2 2 3 2" xfId="4013" xr:uid="{00000000-0005-0000-0000-00003D0D0000}"/>
    <cellStyle name="Normal 4 2 5 2 2 3 2 2" xfId="10472" xr:uid="{00000000-0005-0000-0000-0000EA140000}"/>
    <cellStyle name="Normal 4 2 5 2 2 3 2 3" xfId="18550" xr:uid="{00000000-0005-0000-0000-0000EA140000}"/>
    <cellStyle name="Normal 4 2 5 2 2 3 3" xfId="5676" xr:uid="{00000000-0005-0000-0000-00003E0D0000}"/>
    <cellStyle name="Normal 4 2 5 2 2 3 3 2" xfId="12063" xr:uid="{00000000-0005-0000-0000-0000EB140000}"/>
    <cellStyle name="Normal 4 2 5 2 2 3 3 3" xfId="20141" xr:uid="{00000000-0005-0000-0000-0000EB140000}"/>
    <cellStyle name="Normal 4 2 5 2 2 3 4" xfId="8877" xr:uid="{00000000-0005-0000-0000-0000EC140000}"/>
    <cellStyle name="Normal 4 2 5 2 2 3 4 2" xfId="16955" xr:uid="{00000000-0005-0000-0000-0000EC140000}"/>
    <cellStyle name="Normal 4 2 5 2 2 3 5" xfId="7267" xr:uid="{00000000-0005-0000-0000-0000E9140000}"/>
    <cellStyle name="Normal 4 2 5 2 2 3 6" xfId="15347" xr:uid="{00000000-0005-0000-0000-0000E9140000}"/>
    <cellStyle name="Normal 4 2 5 2 2 4" xfId="2929" xr:uid="{00000000-0005-0000-0000-00003F0D0000}"/>
    <cellStyle name="Normal 4 2 5 2 2 4 2" xfId="9418" xr:uid="{00000000-0005-0000-0000-0000ED140000}"/>
    <cellStyle name="Normal 4 2 5 2 2 4 3" xfId="17496" xr:uid="{00000000-0005-0000-0000-0000ED140000}"/>
    <cellStyle name="Normal 4 2 5 2 2 5" xfId="4622" xr:uid="{00000000-0005-0000-0000-0000400D0000}"/>
    <cellStyle name="Normal 4 2 5 2 2 5 2" xfId="11009" xr:uid="{00000000-0005-0000-0000-0000EE140000}"/>
    <cellStyle name="Normal 4 2 5 2 2 5 3" xfId="19087" xr:uid="{00000000-0005-0000-0000-0000EE140000}"/>
    <cellStyle name="Normal 4 2 5 2 2 6" xfId="7823" xr:uid="{00000000-0005-0000-0000-0000EF140000}"/>
    <cellStyle name="Normal 4 2 5 2 2 6 2" xfId="15901" xr:uid="{00000000-0005-0000-0000-0000EF140000}"/>
    <cellStyle name="Normal 4 2 5 2 2 7" xfId="12557" xr:uid="{00000000-0005-0000-0000-0000F0140000}"/>
    <cellStyle name="Normal 4 2 5 2 2 7 2" xfId="20625" xr:uid="{00000000-0005-0000-0000-0000F0140000}"/>
    <cellStyle name="Normal 4 2 5 2 2 8" xfId="6213" xr:uid="{00000000-0005-0000-0000-0000E3140000}"/>
    <cellStyle name="Normal 4 2 5 2 2 9" xfId="14293" xr:uid="{00000000-0005-0000-0000-0000E3140000}"/>
    <cellStyle name="Normal 4 2 5 2 3" xfId="1582" xr:uid="{00000000-0005-0000-0000-0000410D0000}"/>
    <cellStyle name="Normal 4 2 5 2 3 2" xfId="3231" xr:uid="{00000000-0005-0000-0000-0000420D0000}"/>
    <cellStyle name="Normal 4 2 5 2 3 2 2" xfId="9690" xr:uid="{00000000-0005-0000-0000-0000F2140000}"/>
    <cellStyle name="Normal 4 2 5 2 3 2 3" xfId="17768" xr:uid="{00000000-0005-0000-0000-0000F2140000}"/>
    <cellStyle name="Normal 4 2 5 2 3 3" xfId="4894" xr:uid="{00000000-0005-0000-0000-0000430D0000}"/>
    <cellStyle name="Normal 4 2 5 2 3 3 2" xfId="11281" xr:uid="{00000000-0005-0000-0000-0000F3140000}"/>
    <cellStyle name="Normal 4 2 5 2 3 3 3" xfId="19359" xr:uid="{00000000-0005-0000-0000-0000F3140000}"/>
    <cellStyle name="Normal 4 2 5 2 3 4" xfId="8095" xr:uid="{00000000-0005-0000-0000-0000F4140000}"/>
    <cellStyle name="Normal 4 2 5 2 3 4 2" xfId="16173" xr:uid="{00000000-0005-0000-0000-0000F4140000}"/>
    <cellStyle name="Normal 4 2 5 2 3 5" xfId="13212" xr:uid="{00000000-0005-0000-0000-0000F5140000}"/>
    <cellStyle name="Normal 4 2 5 2 3 5 2" xfId="21249" xr:uid="{00000000-0005-0000-0000-0000F5140000}"/>
    <cellStyle name="Normal 4 2 5 2 3 6" xfId="6485" xr:uid="{00000000-0005-0000-0000-0000F1140000}"/>
    <cellStyle name="Normal 4 2 5 2 3 7" xfId="14565" xr:uid="{00000000-0005-0000-0000-0000F1140000}"/>
    <cellStyle name="Normal 4 2 5 2 4" xfId="2108" xr:uid="{00000000-0005-0000-0000-0000440D0000}"/>
    <cellStyle name="Normal 4 2 5 2 4 2" xfId="3758" xr:uid="{00000000-0005-0000-0000-0000450D0000}"/>
    <cellStyle name="Normal 4 2 5 2 4 2 2" xfId="10217" xr:uid="{00000000-0005-0000-0000-0000F7140000}"/>
    <cellStyle name="Normal 4 2 5 2 4 2 3" xfId="18295" xr:uid="{00000000-0005-0000-0000-0000F7140000}"/>
    <cellStyle name="Normal 4 2 5 2 4 3" xfId="5421" xr:uid="{00000000-0005-0000-0000-0000460D0000}"/>
    <cellStyle name="Normal 4 2 5 2 4 3 2" xfId="11808" xr:uid="{00000000-0005-0000-0000-0000F8140000}"/>
    <cellStyle name="Normal 4 2 5 2 4 3 3" xfId="19886" xr:uid="{00000000-0005-0000-0000-0000F8140000}"/>
    <cellStyle name="Normal 4 2 5 2 4 4" xfId="8622" xr:uid="{00000000-0005-0000-0000-0000F9140000}"/>
    <cellStyle name="Normal 4 2 5 2 4 4 2" xfId="16700" xr:uid="{00000000-0005-0000-0000-0000F9140000}"/>
    <cellStyle name="Normal 4 2 5 2 4 5" xfId="13210" xr:uid="{00000000-0005-0000-0000-0000FA140000}"/>
    <cellStyle name="Normal 4 2 5 2 4 5 2" xfId="21247" xr:uid="{00000000-0005-0000-0000-0000FA140000}"/>
    <cellStyle name="Normal 4 2 5 2 4 6" xfId="7012" xr:uid="{00000000-0005-0000-0000-0000F6140000}"/>
    <cellStyle name="Normal 4 2 5 2 4 7" xfId="15092" xr:uid="{00000000-0005-0000-0000-0000F6140000}"/>
    <cellStyle name="Normal 4 2 5 2 5" xfId="2581" xr:uid="{00000000-0005-0000-0000-0000470D0000}"/>
    <cellStyle name="Normal 4 2 5 2 5 2" xfId="9091" xr:uid="{00000000-0005-0000-0000-0000FB140000}"/>
    <cellStyle name="Normal 4 2 5 2 5 3" xfId="17169" xr:uid="{00000000-0005-0000-0000-0000FB140000}"/>
    <cellStyle name="Normal 4 2 5 2 6" xfId="4367" xr:uid="{00000000-0005-0000-0000-0000480D0000}"/>
    <cellStyle name="Normal 4 2 5 2 6 2" xfId="10754" xr:uid="{00000000-0005-0000-0000-0000FC140000}"/>
    <cellStyle name="Normal 4 2 5 2 6 3" xfId="18832" xr:uid="{00000000-0005-0000-0000-0000FC140000}"/>
    <cellStyle name="Normal 4 2 5 2 7" xfId="7568" xr:uid="{00000000-0005-0000-0000-0000FD140000}"/>
    <cellStyle name="Normal 4 2 5 2 7 2" xfId="15646" xr:uid="{00000000-0005-0000-0000-0000FD140000}"/>
    <cellStyle name="Normal 4 2 5 2 8" xfId="12283" xr:uid="{00000000-0005-0000-0000-0000FE140000}"/>
    <cellStyle name="Normal 4 2 5 2 8 2" xfId="20357" xr:uid="{00000000-0005-0000-0000-0000FE140000}"/>
    <cellStyle name="Normal 4 2 5 2 9" xfId="13675" xr:uid="{00000000-0005-0000-0000-0000FF140000}"/>
    <cellStyle name="Normal 4 2 5 2 9 2" xfId="21672" xr:uid="{00000000-0005-0000-0000-0000FF140000}"/>
    <cellStyle name="Normal 4 2 5 3" xfId="1043" xr:uid="{00000000-0005-0000-0000-0000490D0000}"/>
    <cellStyle name="Normal 4 2 5 3 2" xfId="1700" xr:uid="{00000000-0005-0000-0000-00004A0D0000}"/>
    <cellStyle name="Normal 4 2 5 3 2 2" xfId="3350" xr:uid="{00000000-0005-0000-0000-00004B0D0000}"/>
    <cellStyle name="Normal 4 2 5 3 2 2 2" xfId="13214" xr:uid="{00000000-0005-0000-0000-000003150000}"/>
    <cellStyle name="Normal 4 2 5 3 2 2 2 2" xfId="21251" xr:uid="{00000000-0005-0000-0000-000003150000}"/>
    <cellStyle name="Normal 4 2 5 3 2 2 3" xfId="9809" xr:uid="{00000000-0005-0000-0000-000002150000}"/>
    <cellStyle name="Normal 4 2 5 3 2 2 4" xfId="17887" xr:uid="{00000000-0005-0000-0000-000002150000}"/>
    <cellStyle name="Normal 4 2 5 3 2 3" xfId="5013" xr:uid="{00000000-0005-0000-0000-00004C0D0000}"/>
    <cellStyle name="Normal 4 2 5 3 2 3 2" xfId="11400" xr:uid="{00000000-0005-0000-0000-000004150000}"/>
    <cellStyle name="Normal 4 2 5 3 2 3 3" xfId="19478" xr:uid="{00000000-0005-0000-0000-000004150000}"/>
    <cellStyle name="Normal 4 2 5 3 2 4" xfId="8214" xr:uid="{00000000-0005-0000-0000-000005150000}"/>
    <cellStyle name="Normal 4 2 5 3 2 4 2" xfId="16292" xr:uid="{00000000-0005-0000-0000-000005150000}"/>
    <cellStyle name="Normal 4 2 5 3 2 5" xfId="12558" xr:uid="{00000000-0005-0000-0000-000006150000}"/>
    <cellStyle name="Normal 4 2 5 3 2 5 2" xfId="20626" xr:uid="{00000000-0005-0000-0000-000006150000}"/>
    <cellStyle name="Normal 4 2 5 3 2 6" xfId="6604" xr:uid="{00000000-0005-0000-0000-000001150000}"/>
    <cellStyle name="Normal 4 2 5 3 2 7" xfId="14684" xr:uid="{00000000-0005-0000-0000-000001150000}"/>
    <cellStyle name="Normal 4 2 5 3 3" xfId="2227" xr:uid="{00000000-0005-0000-0000-00004D0D0000}"/>
    <cellStyle name="Normal 4 2 5 3 3 2" xfId="3877" xr:uid="{00000000-0005-0000-0000-00004E0D0000}"/>
    <cellStyle name="Normal 4 2 5 3 3 2 2" xfId="10336" xr:uid="{00000000-0005-0000-0000-000008150000}"/>
    <cellStyle name="Normal 4 2 5 3 3 2 3" xfId="18414" xr:uid="{00000000-0005-0000-0000-000008150000}"/>
    <cellStyle name="Normal 4 2 5 3 3 3" xfId="5540" xr:uid="{00000000-0005-0000-0000-00004F0D0000}"/>
    <cellStyle name="Normal 4 2 5 3 3 3 2" xfId="11927" xr:uid="{00000000-0005-0000-0000-000009150000}"/>
    <cellStyle name="Normal 4 2 5 3 3 3 3" xfId="20005" xr:uid="{00000000-0005-0000-0000-000009150000}"/>
    <cellStyle name="Normal 4 2 5 3 3 4" xfId="8741" xr:uid="{00000000-0005-0000-0000-00000A150000}"/>
    <cellStyle name="Normal 4 2 5 3 3 4 2" xfId="16819" xr:uid="{00000000-0005-0000-0000-00000A150000}"/>
    <cellStyle name="Normal 4 2 5 3 3 5" xfId="13215" xr:uid="{00000000-0005-0000-0000-00000B150000}"/>
    <cellStyle name="Normal 4 2 5 3 3 5 2" xfId="21252" xr:uid="{00000000-0005-0000-0000-00000B150000}"/>
    <cellStyle name="Normal 4 2 5 3 3 6" xfId="7131" xr:uid="{00000000-0005-0000-0000-000007150000}"/>
    <cellStyle name="Normal 4 2 5 3 3 7" xfId="15211" xr:uid="{00000000-0005-0000-0000-000007150000}"/>
    <cellStyle name="Normal 4 2 5 3 4" xfId="2806" xr:uid="{00000000-0005-0000-0000-0000500D0000}"/>
    <cellStyle name="Normal 4 2 5 3 4 2" xfId="13213" xr:uid="{00000000-0005-0000-0000-00000D150000}"/>
    <cellStyle name="Normal 4 2 5 3 4 2 2" xfId="21250" xr:uid="{00000000-0005-0000-0000-00000D150000}"/>
    <cellStyle name="Normal 4 2 5 3 4 3" xfId="9295" xr:uid="{00000000-0005-0000-0000-00000C150000}"/>
    <cellStyle name="Normal 4 2 5 3 4 4" xfId="17373" xr:uid="{00000000-0005-0000-0000-00000C150000}"/>
    <cellStyle name="Normal 4 2 5 3 5" xfId="4486" xr:uid="{00000000-0005-0000-0000-0000510D0000}"/>
    <cellStyle name="Normal 4 2 5 3 5 2" xfId="10873" xr:uid="{00000000-0005-0000-0000-00000E150000}"/>
    <cellStyle name="Normal 4 2 5 3 5 3" xfId="18951" xr:uid="{00000000-0005-0000-0000-00000E150000}"/>
    <cellStyle name="Normal 4 2 5 3 6" xfId="7687" xr:uid="{00000000-0005-0000-0000-00000F150000}"/>
    <cellStyle name="Normal 4 2 5 3 6 2" xfId="15765" xr:uid="{00000000-0005-0000-0000-00000F150000}"/>
    <cellStyle name="Normal 4 2 5 3 7" xfId="12391" xr:uid="{00000000-0005-0000-0000-000010150000}"/>
    <cellStyle name="Normal 4 2 5 3 7 2" xfId="20462" xr:uid="{00000000-0005-0000-0000-000010150000}"/>
    <cellStyle name="Normal 4 2 5 3 8" xfId="6077" xr:uid="{00000000-0005-0000-0000-000000150000}"/>
    <cellStyle name="Normal 4 2 5 3 9" xfId="14157" xr:uid="{00000000-0005-0000-0000-000000150000}"/>
    <cellStyle name="Normal 4 2 5 4" xfId="1452" xr:uid="{00000000-0005-0000-0000-0000520D0000}"/>
    <cellStyle name="Normal 4 2 5 4 2" xfId="3101" xr:uid="{00000000-0005-0000-0000-0000530D0000}"/>
    <cellStyle name="Normal 4 2 5 4 2 2" xfId="13216" xr:uid="{00000000-0005-0000-0000-000013150000}"/>
    <cellStyle name="Normal 4 2 5 4 2 2 2" xfId="21253" xr:uid="{00000000-0005-0000-0000-000013150000}"/>
    <cellStyle name="Normal 4 2 5 4 2 3" xfId="9560" xr:uid="{00000000-0005-0000-0000-000012150000}"/>
    <cellStyle name="Normal 4 2 5 4 2 4" xfId="17638" xr:uid="{00000000-0005-0000-0000-000012150000}"/>
    <cellStyle name="Normal 4 2 5 4 3" xfId="4764" xr:uid="{00000000-0005-0000-0000-0000540D0000}"/>
    <cellStyle name="Normal 4 2 5 4 3 2" xfId="11151" xr:uid="{00000000-0005-0000-0000-000014150000}"/>
    <cellStyle name="Normal 4 2 5 4 3 3" xfId="19229" xr:uid="{00000000-0005-0000-0000-000014150000}"/>
    <cellStyle name="Normal 4 2 5 4 4" xfId="7965" xr:uid="{00000000-0005-0000-0000-000015150000}"/>
    <cellStyle name="Normal 4 2 5 4 4 2" xfId="16043" xr:uid="{00000000-0005-0000-0000-000015150000}"/>
    <cellStyle name="Normal 4 2 5 4 5" xfId="12556" xr:uid="{00000000-0005-0000-0000-000016150000}"/>
    <cellStyle name="Normal 4 2 5 4 5 2" xfId="20624" xr:uid="{00000000-0005-0000-0000-000016150000}"/>
    <cellStyle name="Normal 4 2 5 4 6" xfId="6355" xr:uid="{00000000-0005-0000-0000-000011150000}"/>
    <cellStyle name="Normal 4 2 5 4 7" xfId="14435" xr:uid="{00000000-0005-0000-0000-000011150000}"/>
    <cellStyle name="Normal 4 2 5 5" xfId="1978" xr:uid="{00000000-0005-0000-0000-0000550D0000}"/>
    <cellStyle name="Normal 4 2 5 5 2" xfId="3628" xr:uid="{00000000-0005-0000-0000-0000560D0000}"/>
    <cellStyle name="Normal 4 2 5 5 2 2" xfId="10087" xr:uid="{00000000-0005-0000-0000-000018150000}"/>
    <cellStyle name="Normal 4 2 5 5 2 3" xfId="18165" xr:uid="{00000000-0005-0000-0000-000018150000}"/>
    <cellStyle name="Normal 4 2 5 5 3" xfId="5291" xr:uid="{00000000-0005-0000-0000-0000570D0000}"/>
    <cellStyle name="Normal 4 2 5 5 3 2" xfId="11678" xr:uid="{00000000-0005-0000-0000-000019150000}"/>
    <cellStyle name="Normal 4 2 5 5 3 3" xfId="19756" xr:uid="{00000000-0005-0000-0000-000019150000}"/>
    <cellStyle name="Normal 4 2 5 5 4" xfId="8492" xr:uid="{00000000-0005-0000-0000-00001A150000}"/>
    <cellStyle name="Normal 4 2 5 5 4 2" xfId="16570" xr:uid="{00000000-0005-0000-0000-00001A150000}"/>
    <cellStyle name="Normal 4 2 5 5 5" xfId="13217" xr:uid="{00000000-0005-0000-0000-00001B150000}"/>
    <cellStyle name="Normal 4 2 5 5 5 2" xfId="21254" xr:uid="{00000000-0005-0000-0000-00001B150000}"/>
    <cellStyle name="Normal 4 2 5 5 6" xfId="6882" xr:uid="{00000000-0005-0000-0000-000017150000}"/>
    <cellStyle name="Normal 4 2 5 5 7" xfId="14962" xr:uid="{00000000-0005-0000-0000-000017150000}"/>
    <cellStyle name="Normal 4 2 5 6" xfId="2580" xr:uid="{00000000-0005-0000-0000-0000580D0000}"/>
    <cellStyle name="Normal 4 2 5 6 2" xfId="12760" xr:uid="{00000000-0005-0000-0000-00001D150000}"/>
    <cellStyle name="Normal 4 2 5 6 2 2" xfId="20821" xr:uid="{00000000-0005-0000-0000-00001D150000}"/>
    <cellStyle name="Normal 4 2 5 6 3" xfId="9090" xr:uid="{00000000-0005-0000-0000-00001C150000}"/>
    <cellStyle name="Normal 4 2 5 6 4" xfId="17168" xr:uid="{00000000-0005-0000-0000-00001C150000}"/>
    <cellStyle name="Normal 4 2 5 7" xfId="4237" xr:uid="{00000000-0005-0000-0000-0000590D0000}"/>
    <cellStyle name="Normal 4 2 5 7 2" xfId="10624" xr:uid="{00000000-0005-0000-0000-00001E150000}"/>
    <cellStyle name="Normal 4 2 5 7 3" xfId="18702" xr:uid="{00000000-0005-0000-0000-00001E150000}"/>
    <cellStyle name="Normal 4 2 5 8" xfId="7438" xr:uid="{00000000-0005-0000-0000-00001F150000}"/>
    <cellStyle name="Normal 4 2 5 8 2" xfId="15516" xr:uid="{00000000-0005-0000-0000-00001F150000}"/>
    <cellStyle name="Normal 4 2 5 9" xfId="12282" xr:uid="{00000000-0005-0000-0000-000020150000}"/>
    <cellStyle name="Normal 4 2 5 9 2" xfId="20356" xr:uid="{00000000-0005-0000-0000-000020150000}"/>
    <cellStyle name="Normal 4 2 6" xfId="576" xr:uid="{00000000-0005-0000-0000-000040020000}"/>
    <cellStyle name="Normal 4 2 6 10" xfId="13676" xr:uid="{00000000-0005-0000-0000-000022150000}"/>
    <cellStyle name="Normal 4 2 6 10 2" xfId="21673" xr:uid="{00000000-0005-0000-0000-000022150000}"/>
    <cellStyle name="Normal 4 2 6 11" xfId="5829" xr:uid="{00000000-0005-0000-0000-000021150000}"/>
    <cellStyle name="Normal 4 2 6 12" xfId="13909" xr:uid="{00000000-0005-0000-0000-000021150000}"/>
    <cellStyle name="Normal 4 2 6 2" xfId="577" xr:uid="{00000000-0005-0000-0000-000041020000}"/>
    <cellStyle name="Normal 4 2 6 2 10" xfId="5941" xr:uid="{00000000-0005-0000-0000-000023150000}"/>
    <cellStyle name="Normal 4 2 6 2 11" xfId="14021" xr:uid="{00000000-0005-0000-0000-000023150000}"/>
    <cellStyle name="Normal 4 2 6 2 2" xfId="1179" xr:uid="{00000000-0005-0000-0000-00005C0D0000}"/>
    <cellStyle name="Normal 4 2 6 2 2 2" xfId="1837" xr:uid="{00000000-0005-0000-0000-00005D0D0000}"/>
    <cellStyle name="Normal 4 2 6 2 2 2 2" xfId="3487" xr:uid="{00000000-0005-0000-0000-00005E0D0000}"/>
    <cellStyle name="Normal 4 2 6 2 2 2 2 2" xfId="9946" xr:uid="{00000000-0005-0000-0000-000026150000}"/>
    <cellStyle name="Normal 4 2 6 2 2 2 2 3" xfId="18024" xr:uid="{00000000-0005-0000-0000-000026150000}"/>
    <cellStyle name="Normal 4 2 6 2 2 2 3" xfId="5150" xr:uid="{00000000-0005-0000-0000-00005F0D0000}"/>
    <cellStyle name="Normal 4 2 6 2 2 2 3 2" xfId="11537" xr:uid="{00000000-0005-0000-0000-000027150000}"/>
    <cellStyle name="Normal 4 2 6 2 2 2 3 3" xfId="19615" xr:uid="{00000000-0005-0000-0000-000027150000}"/>
    <cellStyle name="Normal 4 2 6 2 2 2 4" xfId="8351" xr:uid="{00000000-0005-0000-0000-000028150000}"/>
    <cellStyle name="Normal 4 2 6 2 2 2 4 2" xfId="16429" xr:uid="{00000000-0005-0000-0000-000028150000}"/>
    <cellStyle name="Normal 4 2 6 2 2 2 5" xfId="13219" xr:uid="{00000000-0005-0000-0000-000029150000}"/>
    <cellStyle name="Normal 4 2 6 2 2 2 5 2" xfId="21256" xr:uid="{00000000-0005-0000-0000-000029150000}"/>
    <cellStyle name="Normal 4 2 6 2 2 2 6" xfId="6741" xr:uid="{00000000-0005-0000-0000-000025150000}"/>
    <cellStyle name="Normal 4 2 6 2 2 2 7" xfId="14821" xr:uid="{00000000-0005-0000-0000-000025150000}"/>
    <cellStyle name="Normal 4 2 6 2 2 3" xfId="2364" xr:uid="{00000000-0005-0000-0000-0000600D0000}"/>
    <cellStyle name="Normal 4 2 6 2 2 3 2" xfId="4014" xr:uid="{00000000-0005-0000-0000-0000610D0000}"/>
    <cellStyle name="Normal 4 2 6 2 2 3 2 2" xfId="10473" xr:uid="{00000000-0005-0000-0000-00002B150000}"/>
    <cellStyle name="Normal 4 2 6 2 2 3 2 3" xfId="18551" xr:uid="{00000000-0005-0000-0000-00002B150000}"/>
    <cellStyle name="Normal 4 2 6 2 2 3 3" xfId="5677" xr:uid="{00000000-0005-0000-0000-0000620D0000}"/>
    <cellStyle name="Normal 4 2 6 2 2 3 3 2" xfId="12064" xr:uid="{00000000-0005-0000-0000-00002C150000}"/>
    <cellStyle name="Normal 4 2 6 2 2 3 3 3" xfId="20142" xr:uid="{00000000-0005-0000-0000-00002C150000}"/>
    <cellStyle name="Normal 4 2 6 2 2 3 4" xfId="8878" xr:uid="{00000000-0005-0000-0000-00002D150000}"/>
    <cellStyle name="Normal 4 2 6 2 2 3 4 2" xfId="16956" xr:uid="{00000000-0005-0000-0000-00002D150000}"/>
    <cellStyle name="Normal 4 2 6 2 2 3 5" xfId="7268" xr:uid="{00000000-0005-0000-0000-00002A150000}"/>
    <cellStyle name="Normal 4 2 6 2 2 3 6" xfId="15348" xr:uid="{00000000-0005-0000-0000-00002A150000}"/>
    <cellStyle name="Normal 4 2 6 2 2 4" xfId="2930" xr:uid="{00000000-0005-0000-0000-0000630D0000}"/>
    <cellStyle name="Normal 4 2 6 2 2 4 2" xfId="9419" xr:uid="{00000000-0005-0000-0000-00002E150000}"/>
    <cellStyle name="Normal 4 2 6 2 2 4 3" xfId="17497" xr:uid="{00000000-0005-0000-0000-00002E150000}"/>
    <cellStyle name="Normal 4 2 6 2 2 5" xfId="4623" xr:uid="{00000000-0005-0000-0000-0000640D0000}"/>
    <cellStyle name="Normal 4 2 6 2 2 5 2" xfId="11010" xr:uid="{00000000-0005-0000-0000-00002F150000}"/>
    <cellStyle name="Normal 4 2 6 2 2 5 3" xfId="19088" xr:uid="{00000000-0005-0000-0000-00002F150000}"/>
    <cellStyle name="Normal 4 2 6 2 2 6" xfId="7824" xr:uid="{00000000-0005-0000-0000-000030150000}"/>
    <cellStyle name="Normal 4 2 6 2 2 6 2" xfId="15902" xr:uid="{00000000-0005-0000-0000-000030150000}"/>
    <cellStyle name="Normal 4 2 6 2 2 7" xfId="12560" xr:uid="{00000000-0005-0000-0000-000031150000}"/>
    <cellStyle name="Normal 4 2 6 2 2 7 2" xfId="20628" xr:uid="{00000000-0005-0000-0000-000031150000}"/>
    <cellStyle name="Normal 4 2 6 2 2 8" xfId="6214" xr:uid="{00000000-0005-0000-0000-000024150000}"/>
    <cellStyle name="Normal 4 2 6 2 2 9" xfId="14294" xr:uid="{00000000-0005-0000-0000-000024150000}"/>
    <cellStyle name="Normal 4 2 6 2 3" xfId="1565" xr:uid="{00000000-0005-0000-0000-0000650D0000}"/>
    <cellStyle name="Normal 4 2 6 2 3 2" xfId="3214" xr:uid="{00000000-0005-0000-0000-0000660D0000}"/>
    <cellStyle name="Normal 4 2 6 2 3 2 2" xfId="9673" xr:uid="{00000000-0005-0000-0000-000033150000}"/>
    <cellStyle name="Normal 4 2 6 2 3 2 3" xfId="17751" xr:uid="{00000000-0005-0000-0000-000033150000}"/>
    <cellStyle name="Normal 4 2 6 2 3 3" xfId="4877" xr:uid="{00000000-0005-0000-0000-0000670D0000}"/>
    <cellStyle name="Normal 4 2 6 2 3 3 2" xfId="11264" xr:uid="{00000000-0005-0000-0000-000034150000}"/>
    <cellStyle name="Normal 4 2 6 2 3 3 3" xfId="19342" xr:uid="{00000000-0005-0000-0000-000034150000}"/>
    <cellStyle name="Normal 4 2 6 2 3 4" xfId="8078" xr:uid="{00000000-0005-0000-0000-000035150000}"/>
    <cellStyle name="Normal 4 2 6 2 3 4 2" xfId="16156" xr:uid="{00000000-0005-0000-0000-000035150000}"/>
    <cellStyle name="Normal 4 2 6 2 3 5" xfId="13220" xr:uid="{00000000-0005-0000-0000-000036150000}"/>
    <cellStyle name="Normal 4 2 6 2 3 5 2" xfId="21257" xr:uid="{00000000-0005-0000-0000-000036150000}"/>
    <cellStyle name="Normal 4 2 6 2 3 6" xfId="6468" xr:uid="{00000000-0005-0000-0000-000032150000}"/>
    <cellStyle name="Normal 4 2 6 2 3 7" xfId="14548" xr:uid="{00000000-0005-0000-0000-000032150000}"/>
    <cellStyle name="Normal 4 2 6 2 4" xfId="2091" xr:uid="{00000000-0005-0000-0000-0000680D0000}"/>
    <cellStyle name="Normal 4 2 6 2 4 2" xfId="3741" xr:uid="{00000000-0005-0000-0000-0000690D0000}"/>
    <cellStyle name="Normal 4 2 6 2 4 2 2" xfId="10200" xr:uid="{00000000-0005-0000-0000-000038150000}"/>
    <cellStyle name="Normal 4 2 6 2 4 2 3" xfId="18278" xr:uid="{00000000-0005-0000-0000-000038150000}"/>
    <cellStyle name="Normal 4 2 6 2 4 3" xfId="5404" xr:uid="{00000000-0005-0000-0000-00006A0D0000}"/>
    <cellStyle name="Normal 4 2 6 2 4 3 2" xfId="11791" xr:uid="{00000000-0005-0000-0000-000039150000}"/>
    <cellStyle name="Normal 4 2 6 2 4 3 3" xfId="19869" xr:uid="{00000000-0005-0000-0000-000039150000}"/>
    <cellStyle name="Normal 4 2 6 2 4 4" xfId="8605" xr:uid="{00000000-0005-0000-0000-00003A150000}"/>
    <cellStyle name="Normal 4 2 6 2 4 4 2" xfId="16683" xr:uid="{00000000-0005-0000-0000-00003A150000}"/>
    <cellStyle name="Normal 4 2 6 2 4 5" xfId="13218" xr:uid="{00000000-0005-0000-0000-00003B150000}"/>
    <cellStyle name="Normal 4 2 6 2 4 5 2" xfId="21255" xr:uid="{00000000-0005-0000-0000-00003B150000}"/>
    <cellStyle name="Normal 4 2 6 2 4 6" xfId="6995" xr:uid="{00000000-0005-0000-0000-000037150000}"/>
    <cellStyle name="Normal 4 2 6 2 4 7" xfId="15075" xr:uid="{00000000-0005-0000-0000-000037150000}"/>
    <cellStyle name="Normal 4 2 6 2 5" xfId="2583" xr:uid="{00000000-0005-0000-0000-00006B0D0000}"/>
    <cellStyle name="Normal 4 2 6 2 5 2" xfId="9093" xr:uid="{00000000-0005-0000-0000-00003C150000}"/>
    <cellStyle name="Normal 4 2 6 2 5 3" xfId="17171" xr:uid="{00000000-0005-0000-0000-00003C150000}"/>
    <cellStyle name="Normal 4 2 6 2 6" xfId="4350" xr:uid="{00000000-0005-0000-0000-00006C0D0000}"/>
    <cellStyle name="Normal 4 2 6 2 6 2" xfId="10737" xr:uid="{00000000-0005-0000-0000-00003D150000}"/>
    <cellStyle name="Normal 4 2 6 2 6 3" xfId="18815" xr:uid="{00000000-0005-0000-0000-00003D150000}"/>
    <cellStyle name="Normal 4 2 6 2 7" xfId="7551" xr:uid="{00000000-0005-0000-0000-00003E150000}"/>
    <cellStyle name="Normal 4 2 6 2 7 2" xfId="15629" xr:uid="{00000000-0005-0000-0000-00003E150000}"/>
    <cellStyle name="Normal 4 2 6 2 8" xfId="12285" xr:uid="{00000000-0005-0000-0000-00003F150000}"/>
    <cellStyle name="Normal 4 2 6 2 8 2" xfId="20359" xr:uid="{00000000-0005-0000-0000-00003F150000}"/>
    <cellStyle name="Normal 4 2 6 2 9" xfId="13677" xr:uid="{00000000-0005-0000-0000-000040150000}"/>
    <cellStyle name="Normal 4 2 6 2 9 2" xfId="21674" xr:uid="{00000000-0005-0000-0000-000040150000}"/>
    <cellStyle name="Normal 4 2 6 3" xfId="1044" xr:uid="{00000000-0005-0000-0000-00006D0D0000}"/>
    <cellStyle name="Normal 4 2 6 3 2" xfId="1701" xr:uid="{00000000-0005-0000-0000-00006E0D0000}"/>
    <cellStyle name="Normal 4 2 6 3 2 2" xfId="3351" xr:uid="{00000000-0005-0000-0000-00006F0D0000}"/>
    <cellStyle name="Normal 4 2 6 3 2 2 2" xfId="9810" xr:uid="{00000000-0005-0000-0000-000043150000}"/>
    <cellStyle name="Normal 4 2 6 3 2 2 3" xfId="17888" xr:uid="{00000000-0005-0000-0000-000043150000}"/>
    <cellStyle name="Normal 4 2 6 3 2 3" xfId="5014" xr:uid="{00000000-0005-0000-0000-0000700D0000}"/>
    <cellStyle name="Normal 4 2 6 3 2 3 2" xfId="11401" xr:uid="{00000000-0005-0000-0000-000044150000}"/>
    <cellStyle name="Normal 4 2 6 3 2 3 3" xfId="19479" xr:uid="{00000000-0005-0000-0000-000044150000}"/>
    <cellStyle name="Normal 4 2 6 3 2 4" xfId="8215" xr:uid="{00000000-0005-0000-0000-000045150000}"/>
    <cellStyle name="Normal 4 2 6 3 2 4 2" xfId="16293" xr:uid="{00000000-0005-0000-0000-000045150000}"/>
    <cellStyle name="Normal 4 2 6 3 2 5" xfId="13221" xr:uid="{00000000-0005-0000-0000-000046150000}"/>
    <cellStyle name="Normal 4 2 6 3 2 5 2" xfId="21258" xr:uid="{00000000-0005-0000-0000-000046150000}"/>
    <cellStyle name="Normal 4 2 6 3 2 6" xfId="6605" xr:uid="{00000000-0005-0000-0000-000042150000}"/>
    <cellStyle name="Normal 4 2 6 3 2 7" xfId="14685" xr:uid="{00000000-0005-0000-0000-000042150000}"/>
    <cellStyle name="Normal 4 2 6 3 3" xfId="2228" xr:uid="{00000000-0005-0000-0000-0000710D0000}"/>
    <cellStyle name="Normal 4 2 6 3 3 2" xfId="3878" xr:uid="{00000000-0005-0000-0000-0000720D0000}"/>
    <cellStyle name="Normal 4 2 6 3 3 2 2" xfId="10337" xr:uid="{00000000-0005-0000-0000-000048150000}"/>
    <cellStyle name="Normal 4 2 6 3 3 2 3" xfId="18415" xr:uid="{00000000-0005-0000-0000-000048150000}"/>
    <cellStyle name="Normal 4 2 6 3 3 3" xfId="5541" xr:uid="{00000000-0005-0000-0000-0000730D0000}"/>
    <cellStyle name="Normal 4 2 6 3 3 3 2" xfId="11928" xr:uid="{00000000-0005-0000-0000-000049150000}"/>
    <cellStyle name="Normal 4 2 6 3 3 3 3" xfId="20006" xr:uid="{00000000-0005-0000-0000-000049150000}"/>
    <cellStyle name="Normal 4 2 6 3 3 4" xfId="8742" xr:uid="{00000000-0005-0000-0000-00004A150000}"/>
    <cellStyle name="Normal 4 2 6 3 3 4 2" xfId="16820" xr:uid="{00000000-0005-0000-0000-00004A150000}"/>
    <cellStyle name="Normal 4 2 6 3 3 5" xfId="7132" xr:uid="{00000000-0005-0000-0000-000047150000}"/>
    <cellStyle name="Normal 4 2 6 3 3 6" xfId="15212" xr:uid="{00000000-0005-0000-0000-000047150000}"/>
    <cellStyle name="Normal 4 2 6 3 4" xfId="2807" xr:uid="{00000000-0005-0000-0000-0000740D0000}"/>
    <cellStyle name="Normal 4 2 6 3 4 2" xfId="9296" xr:uid="{00000000-0005-0000-0000-00004B150000}"/>
    <cellStyle name="Normal 4 2 6 3 4 3" xfId="17374" xr:uid="{00000000-0005-0000-0000-00004B150000}"/>
    <cellStyle name="Normal 4 2 6 3 5" xfId="4487" xr:uid="{00000000-0005-0000-0000-0000750D0000}"/>
    <cellStyle name="Normal 4 2 6 3 5 2" xfId="10874" xr:uid="{00000000-0005-0000-0000-00004C150000}"/>
    <cellStyle name="Normal 4 2 6 3 5 3" xfId="18952" xr:uid="{00000000-0005-0000-0000-00004C150000}"/>
    <cellStyle name="Normal 4 2 6 3 6" xfId="7688" xr:uid="{00000000-0005-0000-0000-00004D150000}"/>
    <cellStyle name="Normal 4 2 6 3 6 2" xfId="15766" xr:uid="{00000000-0005-0000-0000-00004D150000}"/>
    <cellStyle name="Normal 4 2 6 3 7" xfId="12559" xr:uid="{00000000-0005-0000-0000-00004E150000}"/>
    <cellStyle name="Normal 4 2 6 3 7 2" xfId="20627" xr:uid="{00000000-0005-0000-0000-00004E150000}"/>
    <cellStyle name="Normal 4 2 6 3 8" xfId="6078" xr:uid="{00000000-0005-0000-0000-000041150000}"/>
    <cellStyle name="Normal 4 2 6 3 9" xfId="14158" xr:uid="{00000000-0005-0000-0000-000041150000}"/>
    <cellStyle name="Normal 4 2 6 4" xfId="1453" xr:uid="{00000000-0005-0000-0000-0000760D0000}"/>
    <cellStyle name="Normal 4 2 6 4 2" xfId="3102" xr:uid="{00000000-0005-0000-0000-0000770D0000}"/>
    <cellStyle name="Normal 4 2 6 4 2 2" xfId="9561" xr:uid="{00000000-0005-0000-0000-000050150000}"/>
    <cellStyle name="Normal 4 2 6 4 2 3" xfId="17639" xr:uid="{00000000-0005-0000-0000-000050150000}"/>
    <cellStyle name="Normal 4 2 6 4 3" xfId="4765" xr:uid="{00000000-0005-0000-0000-0000780D0000}"/>
    <cellStyle name="Normal 4 2 6 4 3 2" xfId="11152" xr:uid="{00000000-0005-0000-0000-000051150000}"/>
    <cellStyle name="Normal 4 2 6 4 3 3" xfId="19230" xr:uid="{00000000-0005-0000-0000-000051150000}"/>
    <cellStyle name="Normal 4 2 6 4 4" xfId="7966" xr:uid="{00000000-0005-0000-0000-000052150000}"/>
    <cellStyle name="Normal 4 2 6 4 4 2" xfId="16044" xr:uid="{00000000-0005-0000-0000-000052150000}"/>
    <cellStyle name="Normal 4 2 6 4 5" xfId="13222" xr:uid="{00000000-0005-0000-0000-000053150000}"/>
    <cellStyle name="Normal 4 2 6 4 5 2" xfId="21259" xr:uid="{00000000-0005-0000-0000-000053150000}"/>
    <cellStyle name="Normal 4 2 6 4 6" xfId="6356" xr:uid="{00000000-0005-0000-0000-00004F150000}"/>
    <cellStyle name="Normal 4 2 6 4 7" xfId="14436" xr:uid="{00000000-0005-0000-0000-00004F150000}"/>
    <cellStyle name="Normal 4 2 6 5" xfId="1979" xr:uid="{00000000-0005-0000-0000-0000790D0000}"/>
    <cellStyle name="Normal 4 2 6 5 2" xfId="3629" xr:uid="{00000000-0005-0000-0000-00007A0D0000}"/>
    <cellStyle name="Normal 4 2 6 5 2 2" xfId="10088" xr:uid="{00000000-0005-0000-0000-000055150000}"/>
    <cellStyle name="Normal 4 2 6 5 2 3" xfId="18166" xr:uid="{00000000-0005-0000-0000-000055150000}"/>
    <cellStyle name="Normal 4 2 6 5 3" xfId="5292" xr:uid="{00000000-0005-0000-0000-00007B0D0000}"/>
    <cellStyle name="Normal 4 2 6 5 3 2" xfId="11679" xr:uid="{00000000-0005-0000-0000-000056150000}"/>
    <cellStyle name="Normal 4 2 6 5 3 3" xfId="19757" xr:uid="{00000000-0005-0000-0000-000056150000}"/>
    <cellStyle name="Normal 4 2 6 5 4" xfId="8493" xr:uid="{00000000-0005-0000-0000-000057150000}"/>
    <cellStyle name="Normal 4 2 6 5 4 2" xfId="16571" xr:uid="{00000000-0005-0000-0000-000057150000}"/>
    <cellStyle name="Normal 4 2 6 5 5" xfId="12761" xr:uid="{00000000-0005-0000-0000-000058150000}"/>
    <cellStyle name="Normal 4 2 6 5 5 2" xfId="20822" xr:uid="{00000000-0005-0000-0000-000058150000}"/>
    <cellStyle name="Normal 4 2 6 5 6" xfId="6883" xr:uid="{00000000-0005-0000-0000-000054150000}"/>
    <cellStyle name="Normal 4 2 6 5 7" xfId="14963" xr:uid="{00000000-0005-0000-0000-000054150000}"/>
    <cellStyle name="Normal 4 2 6 6" xfId="2582" xr:uid="{00000000-0005-0000-0000-00007C0D0000}"/>
    <cellStyle name="Normal 4 2 6 6 2" xfId="9092" xr:uid="{00000000-0005-0000-0000-000059150000}"/>
    <cellStyle name="Normal 4 2 6 6 3" xfId="17170" xr:uid="{00000000-0005-0000-0000-000059150000}"/>
    <cellStyle name="Normal 4 2 6 7" xfId="4238" xr:uid="{00000000-0005-0000-0000-00007D0D0000}"/>
    <cellStyle name="Normal 4 2 6 7 2" xfId="10625" xr:uid="{00000000-0005-0000-0000-00005A150000}"/>
    <cellStyle name="Normal 4 2 6 7 3" xfId="18703" xr:uid="{00000000-0005-0000-0000-00005A150000}"/>
    <cellStyle name="Normal 4 2 6 8" xfId="7439" xr:uid="{00000000-0005-0000-0000-00005B150000}"/>
    <cellStyle name="Normal 4 2 6 8 2" xfId="15517" xr:uid="{00000000-0005-0000-0000-00005B150000}"/>
    <cellStyle name="Normal 4 2 6 9" xfId="12284" xr:uid="{00000000-0005-0000-0000-00005C150000}"/>
    <cellStyle name="Normal 4 2 6 9 2" xfId="20358" xr:uid="{00000000-0005-0000-0000-00005C150000}"/>
    <cellStyle name="Normal 4 2 7" xfId="578" xr:uid="{00000000-0005-0000-0000-000042020000}"/>
    <cellStyle name="Normal 4 2 7 10" xfId="13678" xr:uid="{00000000-0005-0000-0000-00005E150000}"/>
    <cellStyle name="Normal 4 2 7 10 2" xfId="21675" xr:uid="{00000000-0005-0000-0000-00005E150000}"/>
    <cellStyle name="Normal 4 2 7 11" xfId="5830" xr:uid="{00000000-0005-0000-0000-00005D150000}"/>
    <cellStyle name="Normal 4 2 7 12" xfId="13910" xr:uid="{00000000-0005-0000-0000-00005D150000}"/>
    <cellStyle name="Normal 4 2 7 2" xfId="579" xr:uid="{00000000-0005-0000-0000-000043020000}"/>
    <cellStyle name="Normal 4 2 7 2 10" xfId="5923" xr:uid="{00000000-0005-0000-0000-00005F150000}"/>
    <cellStyle name="Normal 4 2 7 2 11" xfId="14003" xr:uid="{00000000-0005-0000-0000-00005F150000}"/>
    <cellStyle name="Normal 4 2 7 2 2" xfId="1180" xr:uid="{00000000-0005-0000-0000-0000800D0000}"/>
    <cellStyle name="Normal 4 2 7 2 2 2" xfId="1838" xr:uid="{00000000-0005-0000-0000-0000810D0000}"/>
    <cellStyle name="Normal 4 2 7 2 2 2 2" xfId="3488" xr:uid="{00000000-0005-0000-0000-0000820D0000}"/>
    <cellStyle name="Normal 4 2 7 2 2 2 2 2" xfId="9947" xr:uid="{00000000-0005-0000-0000-000062150000}"/>
    <cellStyle name="Normal 4 2 7 2 2 2 2 3" xfId="18025" xr:uid="{00000000-0005-0000-0000-000062150000}"/>
    <cellStyle name="Normal 4 2 7 2 2 2 3" xfId="5151" xr:uid="{00000000-0005-0000-0000-0000830D0000}"/>
    <cellStyle name="Normal 4 2 7 2 2 2 3 2" xfId="11538" xr:uid="{00000000-0005-0000-0000-000063150000}"/>
    <cellStyle name="Normal 4 2 7 2 2 2 3 3" xfId="19616" xr:uid="{00000000-0005-0000-0000-000063150000}"/>
    <cellStyle name="Normal 4 2 7 2 2 2 4" xfId="8352" xr:uid="{00000000-0005-0000-0000-000064150000}"/>
    <cellStyle name="Normal 4 2 7 2 2 2 4 2" xfId="16430" xr:uid="{00000000-0005-0000-0000-000064150000}"/>
    <cellStyle name="Normal 4 2 7 2 2 2 5" xfId="13224" xr:uid="{00000000-0005-0000-0000-000065150000}"/>
    <cellStyle name="Normal 4 2 7 2 2 2 5 2" xfId="21261" xr:uid="{00000000-0005-0000-0000-000065150000}"/>
    <cellStyle name="Normal 4 2 7 2 2 2 6" xfId="6742" xr:uid="{00000000-0005-0000-0000-000061150000}"/>
    <cellStyle name="Normal 4 2 7 2 2 2 7" xfId="14822" xr:uid="{00000000-0005-0000-0000-000061150000}"/>
    <cellStyle name="Normal 4 2 7 2 2 3" xfId="2365" xr:uid="{00000000-0005-0000-0000-0000840D0000}"/>
    <cellStyle name="Normal 4 2 7 2 2 3 2" xfId="4015" xr:uid="{00000000-0005-0000-0000-0000850D0000}"/>
    <cellStyle name="Normal 4 2 7 2 2 3 2 2" xfId="10474" xr:uid="{00000000-0005-0000-0000-000067150000}"/>
    <cellStyle name="Normal 4 2 7 2 2 3 2 3" xfId="18552" xr:uid="{00000000-0005-0000-0000-000067150000}"/>
    <cellStyle name="Normal 4 2 7 2 2 3 3" xfId="5678" xr:uid="{00000000-0005-0000-0000-0000860D0000}"/>
    <cellStyle name="Normal 4 2 7 2 2 3 3 2" xfId="12065" xr:uid="{00000000-0005-0000-0000-000068150000}"/>
    <cellStyle name="Normal 4 2 7 2 2 3 3 3" xfId="20143" xr:uid="{00000000-0005-0000-0000-000068150000}"/>
    <cellStyle name="Normal 4 2 7 2 2 3 4" xfId="8879" xr:uid="{00000000-0005-0000-0000-000069150000}"/>
    <cellStyle name="Normal 4 2 7 2 2 3 4 2" xfId="16957" xr:uid="{00000000-0005-0000-0000-000069150000}"/>
    <cellStyle name="Normal 4 2 7 2 2 3 5" xfId="7269" xr:uid="{00000000-0005-0000-0000-000066150000}"/>
    <cellStyle name="Normal 4 2 7 2 2 3 6" xfId="15349" xr:uid="{00000000-0005-0000-0000-000066150000}"/>
    <cellStyle name="Normal 4 2 7 2 2 4" xfId="2931" xr:uid="{00000000-0005-0000-0000-0000870D0000}"/>
    <cellStyle name="Normal 4 2 7 2 2 4 2" xfId="9420" xr:uid="{00000000-0005-0000-0000-00006A150000}"/>
    <cellStyle name="Normal 4 2 7 2 2 4 3" xfId="17498" xr:uid="{00000000-0005-0000-0000-00006A150000}"/>
    <cellStyle name="Normal 4 2 7 2 2 5" xfId="4624" xr:uid="{00000000-0005-0000-0000-0000880D0000}"/>
    <cellStyle name="Normal 4 2 7 2 2 5 2" xfId="11011" xr:uid="{00000000-0005-0000-0000-00006B150000}"/>
    <cellStyle name="Normal 4 2 7 2 2 5 3" xfId="19089" xr:uid="{00000000-0005-0000-0000-00006B150000}"/>
    <cellStyle name="Normal 4 2 7 2 2 6" xfId="7825" xr:uid="{00000000-0005-0000-0000-00006C150000}"/>
    <cellStyle name="Normal 4 2 7 2 2 6 2" xfId="15903" xr:uid="{00000000-0005-0000-0000-00006C150000}"/>
    <cellStyle name="Normal 4 2 7 2 2 7" xfId="12562" xr:uid="{00000000-0005-0000-0000-00006D150000}"/>
    <cellStyle name="Normal 4 2 7 2 2 7 2" xfId="20630" xr:uid="{00000000-0005-0000-0000-00006D150000}"/>
    <cellStyle name="Normal 4 2 7 2 2 8" xfId="6215" xr:uid="{00000000-0005-0000-0000-000060150000}"/>
    <cellStyle name="Normal 4 2 7 2 2 9" xfId="14295" xr:uid="{00000000-0005-0000-0000-000060150000}"/>
    <cellStyle name="Normal 4 2 7 2 3" xfId="1547" xr:uid="{00000000-0005-0000-0000-0000890D0000}"/>
    <cellStyle name="Normal 4 2 7 2 3 2" xfId="3196" xr:uid="{00000000-0005-0000-0000-00008A0D0000}"/>
    <cellStyle name="Normal 4 2 7 2 3 2 2" xfId="9655" xr:uid="{00000000-0005-0000-0000-00006F150000}"/>
    <cellStyle name="Normal 4 2 7 2 3 2 3" xfId="17733" xr:uid="{00000000-0005-0000-0000-00006F150000}"/>
    <cellStyle name="Normal 4 2 7 2 3 3" xfId="4859" xr:uid="{00000000-0005-0000-0000-00008B0D0000}"/>
    <cellStyle name="Normal 4 2 7 2 3 3 2" xfId="11246" xr:uid="{00000000-0005-0000-0000-000070150000}"/>
    <cellStyle name="Normal 4 2 7 2 3 3 3" xfId="19324" xr:uid="{00000000-0005-0000-0000-000070150000}"/>
    <cellStyle name="Normal 4 2 7 2 3 4" xfId="8060" xr:uid="{00000000-0005-0000-0000-000071150000}"/>
    <cellStyle name="Normal 4 2 7 2 3 4 2" xfId="16138" xr:uid="{00000000-0005-0000-0000-000071150000}"/>
    <cellStyle name="Normal 4 2 7 2 3 5" xfId="13225" xr:uid="{00000000-0005-0000-0000-000072150000}"/>
    <cellStyle name="Normal 4 2 7 2 3 5 2" xfId="21262" xr:uid="{00000000-0005-0000-0000-000072150000}"/>
    <cellStyle name="Normal 4 2 7 2 3 6" xfId="6450" xr:uid="{00000000-0005-0000-0000-00006E150000}"/>
    <cellStyle name="Normal 4 2 7 2 3 7" xfId="14530" xr:uid="{00000000-0005-0000-0000-00006E150000}"/>
    <cellStyle name="Normal 4 2 7 2 4" xfId="2073" xr:uid="{00000000-0005-0000-0000-00008C0D0000}"/>
    <cellStyle name="Normal 4 2 7 2 4 2" xfId="3723" xr:uid="{00000000-0005-0000-0000-00008D0D0000}"/>
    <cellStyle name="Normal 4 2 7 2 4 2 2" xfId="10182" xr:uid="{00000000-0005-0000-0000-000074150000}"/>
    <cellStyle name="Normal 4 2 7 2 4 2 3" xfId="18260" xr:uid="{00000000-0005-0000-0000-000074150000}"/>
    <cellStyle name="Normal 4 2 7 2 4 3" xfId="5386" xr:uid="{00000000-0005-0000-0000-00008E0D0000}"/>
    <cellStyle name="Normal 4 2 7 2 4 3 2" xfId="11773" xr:uid="{00000000-0005-0000-0000-000075150000}"/>
    <cellStyle name="Normal 4 2 7 2 4 3 3" xfId="19851" xr:uid="{00000000-0005-0000-0000-000075150000}"/>
    <cellStyle name="Normal 4 2 7 2 4 4" xfId="8587" xr:uid="{00000000-0005-0000-0000-000076150000}"/>
    <cellStyle name="Normal 4 2 7 2 4 4 2" xfId="16665" xr:uid="{00000000-0005-0000-0000-000076150000}"/>
    <cellStyle name="Normal 4 2 7 2 4 5" xfId="13223" xr:uid="{00000000-0005-0000-0000-000077150000}"/>
    <cellStyle name="Normal 4 2 7 2 4 5 2" xfId="21260" xr:uid="{00000000-0005-0000-0000-000077150000}"/>
    <cellStyle name="Normal 4 2 7 2 4 6" xfId="6977" xr:uid="{00000000-0005-0000-0000-000073150000}"/>
    <cellStyle name="Normal 4 2 7 2 4 7" xfId="15057" xr:uid="{00000000-0005-0000-0000-000073150000}"/>
    <cellStyle name="Normal 4 2 7 2 5" xfId="2585" xr:uid="{00000000-0005-0000-0000-00008F0D0000}"/>
    <cellStyle name="Normal 4 2 7 2 5 2" xfId="9095" xr:uid="{00000000-0005-0000-0000-000078150000}"/>
    <cellStyle name="Normal 4 2 7 2 5 3" xfId="17173" xr:uid="{00000000-0005-0000-0000-000078150000}"/>
    <cellStyle name="Normal 4 2 7 2 6" xfId="4332" xr:uid="{00000000-0005-0000-0000-0000900D0000}"/>
    <cellStyle name="Normal 4 2 7 2 6 2" xfId="10719" xr:uid="{00000000-0005-0000-0000-000079150000}"/>
    <cellStyle name="Normal 4 2 7 2 6 3" xfId="18797" xr:uid="{00000000-0005-0000-0000-000079150000}"/>
    <cellStyle name="Normal 4 2 7 2 7" xfId="7533" xr:uid="{00000000-0005-0000-0000-00007A150000}"/>
    <cellStyle name="Normal 4 2 7 2 7 2" xfId="15611" xr:uid="{00000000-0005-0000-0000-00007A150000}"/>
    <cellStyle name="Normal 4 2 7 2 8" xfId="12287" xr:uid="{00000000-0005-0000-0000-00007B150000}"/>
    <cellStyle name="Normal 4 2 7 2 8 2" xfId="20361" xr:uid="{00000000-0005-0000-0000-00007B150000}"/>
    <cellStyle name="Normal 4 2 7 2 9" xfId="13679" xr:uid="{00000000-0005-0000-0000-00007C150000}"/>
    <cellStyle name="Normal 4 2 7 2 9 2" xfId="21676" xr:uid="{00000000-0005-0000-0000-00007C150000}"/>
    <cellStyle name="Normal 4 2 7 3" xfId="1045" xr:uid="{00000000-0005-0000-0000-0000910D0000}"/>
    <cellStyle name="Normal 4 2 7 3 2" xfId="1702" xr:uid="{00000000-0005-0000-0000-0000920D0000}"/>
    <cellStyle name="Normal 4 2 7 3 2 2" xfId="3352" xr:uid="{00000000-0005-0000-0000-0000930D0000}"/>
    <cellStyle name="Normal 4 2 7 3 2 2 2" xfId="9811" xr:uid="{00000000-0005-0000-0000-00007F150000}"/>
    <cellStyle name="Normal 4 2 7 3 2 2 3" xfId="17889" xr:uid="{00000000-0005-0000-0000-00007F150000}"/>
    <cellStyle name="Normal 4 2 7 3 2 3" xfId="5015" xr:uid="{00000000-0005-0000-0000-0000940D0000}"/>
    <cellStyle name="Normal 4 2 7 3 2 3 2" xfId="11402" xr:uid="{00000000-0005-0000-0000-000080150000}"/>
    <cellStyle name="Normal 4 2 7 3 2 3 3" xfId="19480" xr:uid="{00000000-0005-0000-0000-000080150000}"/>
    <cellStyle name="Normal 4 2 7 3 2 4" xfId="8216" xr:uid="{00000000-0005-0000-0000-000081150000}"/>
    <cellStyle name="Normal 4 2 7 3 2 4 2" xfId="16294" xr:uid="{00000000-0005-0000-0000-000081150000}"/>
    <cellStyle name="Normal 4 2 7 3 2 5" xfId="13226" xr:uid="{00000000-0005-0000-0000-000082150000}"/>
    <cellStyle name="Normal 4 2 7 3 2 5 2" xfId="21263" xr:uid="{00000000-0005-0000-0000-000082150000}"/>
    <cellStyle name="Normal 4 2 7 3 2 6" xfId="6606" xr:uid="{00000000-0005-0000-0000-00007E150000}"/>
    <cellStyle name="Normal 4 2 7 3 2 7" xfId="14686" xr:uid="{00000000-0005-0000-0000-00007E150000}"/>
    <cellStyle name="Normal 4 2 7 3 3" xfId="2229" xr:uid="{00000000-0005-0000-0000-0000950D0000}"/>
    <cellStyle name="Normal 4 2 7 3 3 2" xfId="3879" xr:uid="{00000000-0005-0000-0000-0000960D0000}"/>
    <cellStyle name="Normal 4 2 7 3 3 2 2" xfId="10338" xr:uid="{00000000-0005-0000-0000-000084150000}"/>
    <cellStyle name="Normal 4 2 7 3 3 2 3" xfId="18416" xr:uid="{00000000-0005-0000-0000-000084150000}"/>
    <cellStyle name="Normal 4 2 7 3 3 3" xfId="5542" xr:uid="{00000000-0005-0000-0000-0000970D0000}"/>
    <cellStyle name="Normal 4 2 7 3 3 3 2" xfId="11929" xr:uid="{00000000-0005-0000-0000-000085150000}"/>
    <cellStyle name="Normal 4 2 7 3 3 3 3" xfId="20007" xr:uid="{00000000-0005-0000-0000-000085150000}"/>
    <cellStyle name="Normal 4 2 7 3 3 4" xfId="8743" xr:uid="{00000000-0005-0000-0000-000086150000}"/>
    <cellStyle name="Normal 4 2 7 3 3 4 2" xfId="16821" xr:uid="{00000000-0005-0000-0000-000086150000}"/>
    <cellStyle name="Normal 4 2 7 3 3 5" xfId="7133" xr:uid="{00000000-0005-0000-0000-000083150000}"/>
    <cellStyle name="Normal 4 2 7 3 3 6" xfId="15213" xr:uid="{00000000-0005-0000-0000-000083150000}"/>
    <cellStyle name="Normal 4 2 7 3 4" xfId="2808" xr:uid="{00000000-0005-0000-0000-0000980D0000}"/>
    <cellStyle name="Normal 4 2 7 3 4 2" xfId="9297" xr:uid="{00000000-0005-0000-0000-000087150000}"/>
    <cellStyle name="Normal 4 2 7 3 4 3" xfId="17375" xr:uid="{00000000-0005-0000-0000-000087150000}"/>
    <cellStyle name="Normal 4 2 7 3 5" xfId="4488" xr:uid="{00000000-0005-0000-0000-0000990D0000}"/>
    <cellStyle name="Normal 4 2 7 3 5 2" xfId="10875" xr:uid="{00000000-0005-0000-0000-000088150000}"/>
    <cellStyle name="Normal 4 2 7 3 5 3" xfId="18953" xr:uid="{00000000-0005-0000-0000-000088150000}"/>
    <cellStyle name="Normal 4 2 7 3 6" xfId="7689" xr:uid="{00000000-0005-0000-0000-000089150000}"/>
    <cellStyle name="Normal 4 2 7 3 6 2" xfId="15767" xr:uid="{00000000-0005-0000-0000-000089150000}"/>
    <cellStyle name="Normal 4 2 7 3 7" xfId="12561" xr:uid="{00000000-0005-0000-0000-00008A150000}"/>
    <cellStyle name="Normal 4 2 7 3 7 2" xfId="20629" xr:uid="{00000000-0005-0000-0000-00008A150000}"/>
    <cellStyle name="Normal 4 2 7 3 8" xfId="6079" xr:uid="{00000000-0005-0000-0000-00007D150000}"/>
    <cellStyle name="Normal 4 2 7 3 9" xfId="14159" xr:uid="{00000000-0005-0000-0000-00007D150000}"/>
    <cellStyle name="Normal 4 2 7 4" xfId="1454" xr:uid="{00000000-0005-0000-0000-00009A0D0000}"/>
    <cellStyle name="Normal 4 2 7 4 2" xfId="3103" xr:uid="{00000000-0005-0000-0000-00009B0D0000}"/>
    <cellStyle name="Normal 4 2 7 4 2 2" xfId="9562" xr:uid="{00000000-0005-0000-0000-00008C150000}"/>
    <cellStyle name="Normal 4 2 7 4 2 3" xfId="17640" xr:uid="{00000000-0005-0000-0000-00008C150000}"/>
    <cellStyle name="Normal 4 2 7 4 3" xfId="4766" xr:uid="{00000000-0005-0000-0000-00009C0D0000}"/>
    <cellStyle name="Normal 4 2 7 4 3 2" xfId="11153" xr:uid="{00000000-0005-0000-0000-00008D150000}"/>
    <cellStyle name="Normal 4 2 7 4 3 3" xfId="19231" xr:uid="{00000000-0005-0000-0000-00008D150000}"/>
    <cellStyle name="Normal 4 2 7 4 4" xfId="7967" xr:uid="{00000000-0005-0000-0000-00008E150000}"/>
    <cellStyle name="Normal 4 2 7 4 4 2" xfId="16045" xr:uid="{00000000-0005-0000-0000-00008E150000}"/>
    <cellStyle name="Normal 4 2 7 4 5" xfId="13227" xr:uid="{00000000-0005-0000-0000-00008F150000}"/>
    <cellStyle name="Normal 4 2 7 4 5 2" xfId="21264" xr:uid="{00000000-0005-0000-0000-00008F150000}"/>
    <cellStyle name="Normal 4 2 7 4 6" xfId="6357" xr:uid="{00000000-0005-0000-0000-00008B150000}"/>
    <cellStyle name="Normal 4 2 7 4 7" xfId="14437" xr:uid="{00000000-0005-0000-0000-00008B150000}"/>
    <cellStyle name="Normal 4 2 7 5" xfId="1980" xr:uid="{00000000-0005-0000-0000-00009D0D0000}"/>
    <cellStyle name="Normal 4 2 7 5 2" xfId="3630" xr:uid="{00000000-0005-0000-0000-00009E0D0000}"/>
    <cellStyle name="Normal 4 2 7 5 2 2" xfId="10089" xr:uid="{00000000-0005-0000-0000-000091150000}"/>
    <cellStyle name="Normal 4 2 7 5 2 3" xfId="18167" xr:uid="{00000000-0005-0000-0000-000091150000}"/>
    <cellStyle name="Normal 4 2 7 5 3" xfId="5293" xr:uid="{00000000-0005-0000-0000-00009F0D0000}"/>
    <cellStyle name="Normal 4 2 7 5 3 2" xfId="11680" xr:uid="{00000000-0005-0000-0000-000092150000}"/>
    <cellStyle name="Normal 4 2 7 5 3 3" xfId="19758" xr:uid="{00000000-0005-0000-0000-000092150000}"/>
    <cellStyle name="Normal 4 2 7 5 4" xfId="8494" xr:uid="{00000000-0005-0000-0000-000093150000}"/>
    <cellStyle name="Normal 4 2 7 5 4 2" xfId="16572" xr:uid="{00000000-0005-0000-0000-000093150000}"/>
    <cellStyle name="Normal 4 2 7 5 5" xfId="12762" xr:uid="{00000000-0005-0000-0000-000094150000}"/>
    <cellStyle name="Normal 4 2 7 5 5 2" xfId="20823" xr:uid="{00000000-0005-0000-0000-000094150000}"/>
    <cellStyle name="Normal 4 2 7 5 6" xfId="6884" xr:uid="{00000000-0005-0000-0000-000090150000}"/>
    <cellStyle name="Normal 4 2 7 5 7" xfId="14964" xr:uid="{00000000-0005-0000-0000-000090150000}"/>
    <cellStyle name="Normal 4 2 7 6" xfId="2584" xr:uid="{00000000-0005-0000-0000-0000A00D0000}"/>
    <cellStyle name="Normal 4 2 7 6 2" xfId="9094" xr:uid="{00000000-0005-0000-0000-000095150000}"/>
    <cellStyle name="Normal 4 2 7 6 3" xfId="17172" xr:uid="{00000000-0005-0000-0000-000095150000}"/>
    <cellStyle name="Normal 4 2 7 7" xfId="4239" xr:uid="{00000000-0005-0000-0000-0000A10D0000}"/>
    <cellStyle name="Normal 4 2 7 7 2" xfId="10626" xr:uid="{00000000-0005-0000-0000-000096150000}"/>
    <cellStyle name="Normal 4 2 7 7 3" xfId="18704" xr:uid="{00000000-0005-0000-0000-000096150000}"/>
    <cellStyle name="Normal 4 2 7 8" xfId="7440" xr:uid="{00000000-0005-0000-0000-000097150000}"/>
    <cellStyle name="Normal 4 2 7 8 2" xfId="15518" xr:uid="{00000000-0005-0000-0000-000097150000}"/>
    <cellStyle name="Normal 4 2 7 9" xfId="12286" xr:uid="{00000000-0005-0000-0000-000098150000}"/>
    <cellStyle name="Normal 4 2 7 9 2" xfId="20360" xr:uid="{00000000-0005-0000-0000-000098150000}"/>
    <cellStyle name="Normal 4 2 8" xfId="580" xr:uid="{00000000-0005-0000-0000-000044020000}"/>
    <cellStyle name="Normal 4 2 8 10" xfId="13680" xr:uid="{00000000-0005-0000-0000-00009A150000}"/>
    <cellStyle name="Normal 4 2 8 10 2" xfId="21677" xr:uid="{00000000-0005-0000-0000-00009A150000}"/>
    <cellStyle name="Normal 4 2 8 11" xfId="5831" xr:uid="{00000000-0005-0000-0000-000099150000}"/>
    <cellStyle name="Normal 4 2 8 12" xfId="13911" xr:uid="{00000000-0005-0000-0000-000099150000}"/>
    <cellStyle name="Normal 4 2 8 2" xfId="952" xr:uid="{00000000-0005-0000-0000-0000A30D0000}"/>
    <cellStyle name="Normal 4 2 8 2 10" xfId="13985" xr:uid="{00000000-0005-0000-0000-00009B150000}"/>
    <cellStyle name="Normal 4 2 8 2 2" xfId="1181" xr:uid="{00000000-0005-0000-0000-0000A40D0000}"/>
    <cellStyle name="Normal 4 2 8 2 2 2" xfId="1839" xr:uid="{00000000-0005-0000-0000-0000A50D0000}"/>
    <cellStyle name="Normal 4 2 8 2 2 2 2" xfId="3489" xr:uid="{00000000-0005-0000-0000-0000A60D0000}"/>
    <cellStyle name="Normal 4 2 8 2 2 2 2 2" xfId="9948" xr:uid="{00000000-0005-0000-0000-00009E150000}"/>
    <cellStyle name="Normal 4 2 8 2 2 2 2 3" xfId="18026" xr:uid="{00000000-0005-0000-0000-00009E150000}"/>
    <cellStyle name="Normal 4 2 8 2 2 2 3" xfId="5152" xr:uid="{00000000-0005-0000-0000-0000A70D0000}"/>
    <cellStyle name="Normal 4 2 8 2 2 2 3 2" xfId="11539" xr:uid="{00000000-0005-0000-0000-00009F150000}"/>
    <cellStyle name="Normal 4 2 8 2 2 2 3 3" xfId="19617" xr:uid="{00000000-0005-0000-0000-00009F150000}"/>
    <cellStyle name="Normal 4 2 8 2 2 2 4" xfId="8353" xr:uid="{00000000-0005-0000-0000-0000A0150000}"/>
    <cellStyle name="Normal 4 2 8 2 2 2 4 2" xfId="16431" xr:uid="{00000000-0005-0000-0000-0000A0150000}"/>
    <cellStyle name="Normal 4 2 8 2 2 2 5" xfId="6743" xr:uid="{00000000-0005-0000-0000-00009D150000}"/>
    <cellStyle name="Normal 4 2 8 2 2 2 6" xfId="14823" xr:uid="{00000000-0005-0000-0000-00009D150000}"/>
    <cellStyle name="Normal 4 2 8 2 2 3" xfId="2366" xr:uid="{00000000-0005-0000-0000-0000A80D0000}"/>
    <cellStyle name="Normal 4 2 8 2 2 3 2" xfId="4016" xr:uid="{00000000-0005-0000-0000-0000A90D0000}"/>
    <cellStyle name="Normal 4 2 8 2 2 3 2 2" xfId="10475" xr:uid="{00000000-0005-0000-0000-0000A2150000}"/>
    <cellStyle name="Normal 4 2 8 2 2 3 2 3" xfId="18553" xr:uid="{00000000-0005-0000-0000-0000A2150000}"/>
    <cellStyle name="Normal 4 2 8 2 2 3 3" xfId="5679" xr:uid="{00000000-0005-0000-0000-0000AA0D0000}"/>
    <cellStyle name="Normal 4 2 8 2 2 3 3 2" xfId="12066" xr:uid="{00000000-0005-0000-0000-0000A3150000}"/>
    <cellStyle name="Normal 4 2 8 2 2 3 3 3" xfId="20144" xr:uid="{00000000-0005-0000-0000-0000A3150000}"/>
    <cellStyle name="Normal 4 2 8 2 2 3 4" xfId="8880" xr:uid="{00000000-0005-0000-0000-0000A4150000}"/>
    <cellStyle name="Normal 4 2 8 2 2 3 4 2" xfId="16958" xr:uid="{00000000-0005-0000-0000-0000A4150000}"/>
    <cellStyle name="Normal 4 2 8 2 2 3 5" xfId="7270" xr:uid="{00000000-0005-0000-0000-0000A1150000}"/>
    <cellStyle name="Normal 4 2 8 2 2 3 6" xfId="15350" xr:uid="{00000000-0005-0000-0000-0000A1150000}"/>
    <cellStyle name="Normal 4 2 8 2 2 4" xfId="2932" xr:uid="{00000000-0005-0000-0000-0000AB0D0000}"/>
    <cellStyle name="Normal 4 2 8 2 2 4 2" xfId="9421" xr:uid="{00000000-0005-0000-0000-0000A5150000}"/>
    <cellStyle name="Normal 4 2 8 2 2 4 3" xfId="17499" xr:uid="{00000000-0005-0000-0000-0000A5150000}"/>
    <cellStyle name="Normal 4 2 8 2 2 5" xfId="4625" xr:uid="{00000000-0005-0000-0000-0000AC0D0000}"/>
    <cellStyle name="Normal 4 2 8 2 2 5 2" xfId="11012" xr:uid="{00000000-0005-0000-0000-0000A6150000}"/>
    <cellStyle name="Normal 4 2 8 2 2 5 3" xfId="19090" xr:uid="{00000000-0005-0000-0000-0000A6150000}"/>
    <cellStyle name="Normal 4 2 8 2 2 6" xfId="7826" xr:uid="{00000000-0005-0000-0000-0000A7150000}"/>
    <cellStyle name="Normal 4 2 8 2 2 6 2" xfId="15904" xr:uid="{00000000-0005-0000-0000-0000A7150000}"/>
    <cellStyle name="Normal 4 2 8 2 2 7" xfId="13228" xr:uid="{00000000-0005-0000-0000-0000A8150000}"/>
    <cellStyle name="Normal 4 2 8 2 2 7 2" xfId="21265" xr:uid="{00000000-0005-0000-0000-0000A8150000}"/>
    <cellStyle name="Normal 4 2 8 2 2 8" xfId="6216" xr:uid="{00000000-0005-0000-0000-00009C150000}"/>
    <cellStyle name="Normal 4 2 8 2 2 9" xfId="14296" xr:uid="{00000000-0005-0000-0000-00009C150000}"/>
    <cellStyle name="Normal 4 2 8 2 3" xfId="1529" xr:uid="{00000000-0005-0000-0000-0000AD0D0000}"/>
    <cellStyle name="Normal 4 2 8 2 3 2" xfId="3178" xr:uid="{00000000-0005-0000-0000-0000AE0D0000}"/>
    <cellStyle name="Normal 4 2 8 2 3 2 2" xfId="9637" xr:uid="{00000000-0005-0000-0000-0000AA150000}"/>
    <cellStyle name="Normal 4 2 8 2 3 2 3" xfId="17715" xr:uid="{00000000-0005-0000-0000-0000AA150000}"/>
    <cellStyle name="Normal 4 2 8 2 3 3" xfId="4841" xr:uid="{00000000-0005-0000-0000-0000AF0D0000}"/>
    <cellStyle name="Normal 4 2 8 2 3 3 2" xfId="11228" xr:uid="{00000000-0005-0000-0000-0000AB150000}"/>
    <cellStyle name="Normal 4 2 8 2 3 3 3" xfId="19306" xr:uid="{00000000-0005-0000-0000-0000AB150000}"/>
    <cellStyle name="Normal 4 2 8 2 3 4" xfId="8042" xr:uid="{00000000-0005-0000-0000-0000AC150000}"/>
    <cellStyle name="Normal 4 2 8 2 3 4 2" xfId="16120" xr:uid="{00000000-0005-0000-0000-0000AC150000}"/>
    <cellStyle name="Normal 4 2 8 2 3 5" xfId="6432" xr:uid="{00000000-0005-0000-0000-0000A9150000}"/>
    <cellStyle name="Normal 4 2 8 2 3 6" xfId="14512" xr:uid="{00000000-0005-0000-0000-0000A9150000}"/>
    <cellStyle name="Normal 4 2 8 2 4" xfId="2055" xr:uid="{00000000-0005-0000-0000-0000B00D0000}"/>
    <cellStyle name="Normal 4 2 8 2 4 2" xfId="3705" xr:uid="{00000000-0005-0000-0000-0000B10D0000}"/>
    <cellStyle name="Normal 4 2 8 2 4 2 2" xfId="10164" xr:uid="{00000000-0005-0000-0000-0000AE150000}"/>
    <cellStyle name="Normal 4 2 8 2 4 2 3" xfId="18242" xr:uid="{00000000-0005-0000-0000-0000AE150000}"/>
    <cellStyle name="Normal 4 2 8 2 4 3" xfId="5368" xr:uid="{00000000-0005-0000-0000-0000B20D0000}"/>
    <cellStyle name="Normal 4 2 8 2 4 3 2" xfId="11755" xr:uid="{00000000-0005-0000-0000-0000AF150000}"/>
    <cellStyle name="Normal 4 2 8 2 4 3 3" xfId="19833" xr:uid="{00000000-0005-0000-0000-0000AF150000}"/>
    <cellStyle name="Normal 4 2 8 2 4 4" xfId="8569" xr:uid="{00000000-0005-0000-0000-0000B0150000}"/>
    <cellStyle name="Normal 4 2 8 2 4 4 2" xfId="16647" xr:uid="{00000000-0005-0000-0000-0000B0150000}"/>
    <cellStyle name="Normal 4 2 8 2 4 5" xfId="6959" xr:uid="{00000000-0005-0000-0000-0000AD150000}"/>
    <cellStyle name="Normal 4 2 8 2 4 6" xfId="15039" xr:uid="{00000000-0005-0000-0000-0000AD150000}"/>
    <cellStyle name="Normal 4 2 8 2 5" xfId="2717" xr:uid="{00000000-0005-0000-0000-0000B30D0000}"/>
    <cellStyle name="Normal 4 2 8 2 5 2" xfId="9206" xr:uid="{00000000-0005-0000-0000-0000B1150000}"/>
    <cellStyle name="Normal 4 2 8 2 5 3" xfId="17284" xr:uid="{00000000-0005-0000-0000-0000B1150000}"/>
    <cellStyle name="Normal 4 2 8 2 6" xfId="4314" xr:uid="{00000000-0005-0000-0000-0000B40D0000}"/>
    <cellStyle name="Normal 4 2 8 2 6 2" xfId="10701" xr:uid="{00000000-0005-0000-0000-0000B2150000}"/>
    <cellStyle name="Normal 4 2 8 2 6 3" xfId="18779" xr:uid="{00000000-0005-0000-0000-0000B2150000}"/>
    <cellStyle name="Normal 4 2 8 2 7" xfId="7515" xr:uid="{00000000-0005-0000-0000-0000B3150000}"/>
    <cellStyle name="Normal 4 2 8 2 7 2" xfId="15593" xr:uid="{00000000-0005-0000-0000-0000B3150000}"/>
    <cellStyle name="Normal 4 2 8 2 8" xfId="12563" xr:uid="{00000000-0005-0000-0000-0000B4150000}"/>
    <cellStyle name="Normal 4 2 8 2 8 2" xfId="20631" xr:uid="{00000000-0005-0000-0000-0000B4150000}"/>
    <cellStyle name="Normal 4 2 8 2 9" xfId="5905" xr:uid="{00000000-0005-0000-0000-00009B150000}"/>
    <cellStyle name="Normal 4 2 8 3" xfId="1046" xr:uid="{00000000-0005-0000-0000-0000B50D0000}"/>
    <cellStyle name="Normal 4 2 8 3 2" xfId="1703" xr:uid="{00000000-0005-0000-0000-0000B60D0000}"/>
    <cellStyle name="Normal 4 2 8 3 2 2" xfId="3353" xr:uid="{00000000-0005-0000-0000-0000B70D0000}"/>
    <cellStyle name="Normal 4 2 8 3 2 2 2" xfId="9812" xr:uid="{00000000-0005-0000-0000-0000B7150000}"/>
    <cellStyle name="Normal 4 2 8 3 2 2 3" xfId="17890" xr:uid="{00000000-0005-0000-0000-0000B7150000}"/>
    <cellStyle name="Normal 4 2 8 3 2 3" xfId="5016" xr:uid="{00000000-0005-0000-0000-0000B80D0000}"/>
    <cellStyle name="Normal 4 2 8 3 2 3 2" xfId="11403" xr:uid="{00000000-0005-0000-0000-0000B8150000}"/>
    <cellStyle name="Normal 4 2 8 3 2 3 3" xfId="19481" xr:uid="{00000000-0005-0000-0000-0000B8150000}"/>
    <cellStyle name="Normal 4 2 8 3 2 4" xfId="8217" xr:uid="{00000000-0005-0000-0000-0000B9150000}"/>
    <cellStyle name="Normal 4 2 8 3 2 4 2" xfId="16295" xr:uid="{00000000-0005-0000-0000-0000B9150000}"/>
    <cellStyle name="Normal 4 2 8 3 2 5" xfId="6607" xr:uid="{00000000-0005-0000-0000-0000B6150000}"/>
    <cellStyle name="Normal 4 2 8 3 2 6" xfId="14687" xr:uid="{00000000-0005-0000-0000-0000B6150000}"/>
    <cellStyle name="Normal 4 2 8 3 3" xfId="2230" xr:uid="{00000000-0005-0000-0000-0000B90D0000}"/>
    <cellStyle name="Normal 4 2 8 3 3 2" xfId="3880" xr:uid="{00000000-0005-0000-0000-0000BA0D0000}"/>
    <cellStyle name="Normal 4 2 8 3 3 2 2" xfId="10339" xr:uid="{00000000-0005-0000-0000-0000BB150000}"/>
    <cellStyle name="Normal 4 2 8 3 3 2 3" xfId="18417" xr:uid="{00000000-0005-0000-0000-0000BB150000}"/>
    <cellStyle name="Normal 4 2 8 3 3 3" xfId="5543" xr:uid="{00000000-0005-0000-0000-0000BB0D0000}"/>
    <cellStyle name="Normal 4 2 8 3 3 3 2" xfId="11930" xr:uid="{00000000-0005-0000-0000-0000BC150000}"/>
    <cellStyle name="Normal 4 2 8 3 3 3 3" xfId="20008" xr:uid="{00000000-0005-0000-0000-0000BC150000}"/>
    <cellStyle name="Normal 4 2 8 3 3 4" xfId="8744" xr:uid="{00000000-0005-0000-0000-0000BD150000}"/>
    <cellStyle name="Normal 4 2 8 3 3 4 2" xfId="16822" xr:uid="{00000000-0005-0000-0000-0000BD150000}"/>
    <cellStyle name="Normal 4 2 8 3 3 5" xfId="7134" xr:uid="{00000000-0005-0000-0000-0000BA150000}"/>
    <cellStyle name="Normal 4 2 8 3 3 6" xfId="15214" xr:uid="{00000000-0005-0000-0000-0000BA150000}"/>
    <cellStyle name="Normal 4 2 8 3 4" xfId="2809" xr:uid="{00000000-0005-0000-0000-0000BC0D0000}"/>
    <cellStyle name="Normal 4 2 8 3 4 2" xfId="9298" xr:uid="{00000000-0005-0000-0000-0000BE150000}"/>
    <cellStyle name="Normal 4 2 8 3 4 3" xfId="17376" xr:uid="{00000000-0005-0000-0000-0000BE150000}"/>
    <cellStyle name="Normal 4 2 8 3 5" xfId="4489" xr:uid="{00000000-0005-0000-0000-0000BD0D0000}"/>
    <cellStyle name="Normal 4 2 8 3 5 2" xfId="10876" xr:uid="{00000000-0005-0000-0000-0000BF150000}"/>
    <cellStyle name="Normal 4 2 8 3 5 3" xfId="18954" xr:uid="{00000000-0005-0000-0000-0000BF150000}"/>
    <cellStyle name="Normal 4 2 8 3 6" xfId="7690" xr:uid="{00000000-0005-0000-0000-0000C0150000}"/>
    <cellStyle name="Normal 4 2 8 3 6 2" xfId="15768" xr:uid="{00000000-0005-0000-0000-0000C0150000}"/>
    <cellStyle name="Normal 4 2 8 3 7" xfId="13229" xr:uid="{00000000-0005-0000-0000-0000C1150000}"/>
    <cellStyle name="Normal 4 2 8 3 7 2" xfId="21266" xr:uid="{00000000-0005-0000-0000-0000C1150000}"/>
    <cellStyle name="Normal 4 2 8 3 8" xfId="6080" xr:uid="{00000000-0005-0000-0000-0000B5150000}"/>
    <cellStyle name="Normal 4 2 8 3 9" xfId="14160" xr:uid="{00000000-0005-0000-0000-0000B5150000}"/>
    <cellStyle name="Normal 4 2 8 4" xfId="1455" xr:uid="{00000000-0005-0000-0000-0000BE0D0000}"/>
    <cellStyle name="Normal 4 2 8 4 2" xfId="3104" xr:uid="{00000000-0005-0000-0000-0000BF0D0000}"/>
    <cellStyle name="Normal 4 2 8 4 2 2" xfId="9563" xr:uid="{00000000-0005-0000-0000-0000C3150000}"/>
    <cellStyle name="Normal 4 2 8 4 2 3" xfId="17641" xr:uid="{00000000-0005-0000-0000-0000C3150000}"/>
    <cellStyle name="Normal 4 2 8 4 3" xfId="4767" xr:uid="{00000000-0005-0000-0000-0000C00D0000}"/>
    <cellStyle name="Normal 4 2 8 4 3 2" xfId="11154" xr:uid="{00000000-0005-0000-0000-0000C4150000}"/>
    <cellStyle name="Normal 4 2 8 4 3 3" xfId="19232" xr:uid="{00000000-0005-0000-0000-0000C4150000}"/>
    <cellStyle name="Normal 4 2 8 4 4" xfId="7968" xr:uid="{00000000-0005-0000-0000-0000C5150000}"/>
    <cellStyle name="Normal 4 2 8 4 4 2" xfId="16046" xr:uid="{00000000-0005-0000-0000-0000C5150000}"/>
    <cellStyle name="Normal 4 2 8 4 5" xfId="12763" xr:uid="{00000000-0005-0000-0000-0000C6150000}"/>
    <cellStyle name="Normal 4 2 8 4 5 2" xfId="20824" xr:uid="{00000000-0005-0000-0000-0000C6150000}"/>
    <cellStyle name="Normal 4 2 8 4 6" xfId="6358" xr:uid="{00000000-0005-0000-0000-0000C2150000}"/>
    <cellStyle name="Normal 4 2 8 4 7" xfId="14438" xr:uid="{00000000-0005-0000-0000-0000C2150000}"/>
    <cellStyle name="Normal 4 2 8 5" xfId="1981" xr:uid="{00000000-0005-0000-0000-0000C10D0000}"/>
    <cellStyle name="Normal 4 2 8 5 2" xfId="3631" xr:uid="{00000000-0005-0000-0000-0000C20D0000}"/>
    <cellStyle name="Normal 4 2 8 5 2 2" xfId="10090" xr:uid="{00000000-0005-0000-0000-0000C8150000}"/>
    <cellStyle name="Normal 4 2 8 5 2 3" xfId="18168" xr:uid="{00000000-0005-0000-0000-0000C8150000}"/>
    <cellStyle name="Normal 4 2 8 5 3" xfId="5294" xr:uid="{00000000-0005-0000-0000-0000C30D0000}"/>
    <cellStyle name="Normal 4 2 8 5 3 2" xfId="11681" xr:uid="{00000000-0005-0000-0000-0000C9150000}"/>
    <cellStyle name="Normal 4 2 8 5 3 3" xfId="19759" xr:uid="{00000000-0005-0000-0000-0000C9150000}"/>
    <cellStyle name="Normal 4 2 8 5 4" xfId="8495" xr:uid="{00000000-0005-0000-0000-0000CA150000}"/>
    <cellStyle name="Normal 4 2 8 5 4 2" xfId="16573" xr:uid="{00000000-0005-0000-0000-0000CA150000}"/>
    <cellStyle name="Normal 4 2 8 5 5" xfId="6885" xr:uid="{00000000-0005-0000-0000-0000C7150000}"/>
    <cellStyle name="Normal 4 2 8 5 6" xfId="14965" xr:uid="{00000000-0005-0000-0000-0000C7150000}"/>
    <cellStyle name="Normal 4 2 8 6" xfId="2586" xr:uid="{00000000-0005-0000-0000-0000C40D0000}"/>
    <cellStyle name="Normal 4 2 8 6 2" xfId="9096" xr:uid="{00000000-0005-0000-0000-0000CB150000}"/>
    <cellStyle name="Normal 4 2 8 6 3" xfId="17174" xr:uid="{00000000-0005-0000-0000-0000CB150000}"/>
    <cellStyle name="Normal 4 2 8 7" xfId="4240" xr:uid="{00000000-0005-0000-0000-0000C50D0000}"/>
    <cellStyle name="Normal 4 2 8 7 2" xfId="10627" xr:uid="{00000000-0005-0000-0000-0000CC150000}"/>
    <cellStyle name="Normal 4 2 8 7 3" xfId="18705" xr:uid="{00000000-0005-0000-0000-0000CC150000}"/>
    <cellStyle name="Normal 4 2 8 8" xfId="7441" xr:uid="{00000000-0005-0000-0000-0000CD150000}"/>
    <cellStyle name="Normal 4 2 8 8 2" xfId="15519" xr:uid="{00000000-0005-0000-0000-0000CD150000}"/>
    <cellStyle name="Normal 4 2 8 9" xfId="12288" xr:uid="{00000000-0005-0000-0000-0000CE150000}"/>
    <cellStyle name="Normal 4 2 8 9 2" xfId="20362" xr:uid="{00000000-0005-0000-0000-0000CE150000}"/>
    <cellStyle name="Normal 4 2 9" xfId="581" xr:uid="{00000000-0005-0000-0000-000045020000}"/>
    <cellStyle name="Normal 4 2 9 10" xfId="5832" xr:uid="{00000000-0005-0000-0000-0000CF150000}"/>
    <cellStyle name="Normal 4 2 9 11" xfId="13912" xr:uid="{00000000-0005-0000-0000-0000CF150000}"/>
    <cellStyle name="Normal 4 2 9 2" xfId="1047" xr:uid="{00000000-0005-0000-0000-0000C70D0000}"/>
    <cellStyle name="Normal 4 2 9 2 2" xfId="1704" xr:uid="{00000000-0005-0000-0000-0000C80D0000}"/>
    <cellStyle name="Normal 4 2 9 2 2 2" xfId="3354" xr:uid="{00000000-0005-0000-0000-0000C90D0000}"/>
    <cellStyle name="Normal 4 2 9 2 2 2 2" xfId="9813" xr:uid="{00000000-0005-0000-0000-0000D2150000}"/>
    <cellStyle name="Normal 4 2 9 2 2 2 3" xfId="17891" xr:uid="{00000000-0005-0000-0000-0000D2150000}"/>
    <cellStyle name="Normal 4 2 9 2 2 3" xfId="5017" xr:uid="{00000000-0005-0000-0000-0000CA0D0000}"/>
    <cellStyle name="Normal 4 2 9 2 2 3 2" xfId="11404" xr:uid="{00000000-0005-0000-0000-0000D3150000}"/>
    <cellStyle name="Normal 4 2 9 2 2 3 3" xfId="19482" xr:uid="{00000000-0005-0000-0000-0000D3150000}"/>
    <cellStyle name="Normal 4 2 9 2 2 4" xfId="8218" xr:uid="{00000000-0005-0000-0000-0000D4150000}"/>
    <cellStyle name="Normal 4 2 9 2 2 4 2" xfId="16296" xr:uid="{00000000-0005-0000-0000-0000D4150000}"/>
    <cellStyle name="Normal 4 2 9 2 2 5" xfId="6608" xr:uid="{00000000-0005-0000-0000-0000D1150000}"/>
    <cellStyle name="Normal 4 2 9 2 2 6" xfId="14688" xr:uid="{00000000-0005-0000-0000-0000D1150000}"/>
    <cellStyle name="Normal 4 2 9 2 3" xfId="2231" xr:uid="{00000000-0005-0000-0000-0000CB0D0000}"/>
    <cellStyle name="Normal 4 2 9 2 3 2" xfId="3881" xr:uid="{00000000-0005-0000-0000-0000CC0D0000}"/>
    <cellStyle name="Normal 4 2 9 2 3 2 2" xfId="10340" xr:uid="{00000000-0005-0000-0000-0000D6150000}"/>
    <cellStyle name="Normal 4 2 9 2 3 2 3" xfId="18418" xr:uid="{00000000-0005-0000-0000-0000D6150000}"/>
    <cellStyle name="Normal 4 2 9 2 3 3" xfId="5544" xr:uid="{00000000-0005-0000-0000-0000CD0D0000}"/>
    <cellStyle name="Normal 4 2 9 2 3 3 2" xfId="11931" xr:uid="{00000000-0005-0000-0000-0000D7150000}"/>
    <cellStyle name="Normal 4 2 9 2 3 3 3" xfId="20009" xr:uid="{00000000-0005-0000-0000-0000D7150000}"/>
    <cellStyle name="Normal 4 2 9 2 3 4" xfId="8745" xr:uid="{00000000-0005-0000-0000-0000D8150000}"/>
    <cellStyle name="Normal 4 2 9 2 3 4 2" xfId="16823" xr:uid="{00000000-0005-0000-0000-0000D8150000}"/>
    <cellStyle name="Normal 4 2 9 2 3 5" xfId="7135" xr:uid="{00000000-0005-0000-0000-0000D5150000}"/>
    <cellStyle name="Normal 4 2 9 2 3 6" xfId="15215" xr:uid="{00000000-0005-0000-0000-0000D5150000}"/>
    <cellStyle name="Normal 4 2 9 2 4" xfId="2810" xr:uid="{00000000-0005-0000-0000-0000CE0D0000}"/>
    <cellStyle name="Normal 4 2 9 2 4 2" xfId="9299" xr:uid="{00000000-0005-0000-0000-0000D9150000}"/>
    <cellStyle name="Normal 4 2 9 2 4 3" xfId="17377" xr:uid="{00000000-0005-0000-0000-0000D9150000}"/>
    <cellStyle name="Normal 4 2 9 2 5" xfId="4490" xr:uid="{00000000-0005-0000-0000-0000CF0D0000}"/>
    <cellStyle name="Normal 4 2 9 2 5 2" xfId="10877" xr:uid="{00000000-0005-0000-0000-0000DA150000}"/>
    <cellStyle name="Normal 4 2 9 2 5 3" xfId="18955" xr:uid="{00000000-0005-0000-0000-0000DA150000}"/>
    <cellStyle name="Normal 4 2 9 2 6" xfId="7691" xr:uid="{00000000-0005-0000-0000-0000DB150000}"/>
    <cellStyle name="Normal 4 2 9 2 6 2" xfId="15769" xr:uid="{00000000-0005-0000-0000-0000DB150000}"/>
    <cellStyle name="Normal 4 2 9 2 7" xfId="13230" xr:uid="{00000000-0005-0000-0000-0000DC150000}"/>
    <cellStyle name="Normal 4 2 9 2 7 2" xfId="21267" xr:uid="{00000000-0005-0000-0000-0000DC150000}"/>
    <cellStyle name="Normal 4 2 9 2 8" xfId="6081" xr:uid="{00000000-0005-0000-0000-0000D0150000}"/>
    <cellStyle name="Normal 4 2 9 2 9" xfId="14161" xr:uid="{00000000-0005-0000-0000-0000D0150000}"/>
    <cellStyle name="Normal 4 2 9 3" xfId="1456" xr:uid="{00000000-0005-0000-0000-0000D00D0000}"/>
    <cellStyle name="Normal 4 2 9 3 2" xfId="3105" xr:uid="{00000000-0005-0000-0000-0000D10D0000}"/>
    <cellStyle name="Normal 4 2 9 3 2 2" xfId="9564" xr:uid="{00000000-0005-0000-0000-0000DE150000}"/>
    <cellStyle name="Normal 4 2 9 3 2 3" xfId="17642" xr:uid="{00000000-0005-0000-0000-0000DE150000}"/>
    <cellStyle name="Normal 4 2 9 3 3" xfId="4768" xr:uid="{00000000-0005-0000-0000-0000D20D0000}"/>
    <cellStyle name="Normal 4 2 9 3 3 2" xfId="11155" xr:uid="{00000000-0005-0000-0000-0000DF150000}"/>
    <cellStyle name="Normal 4 2 9 3 3 3" xfId="19233" xr:uid="{00000000-0005-0000-0000-0000DF150000}"/>
    <cellStyle name="Normal 4 2 9 3 4" xfId="7969" xr:uid="{00000000-0005-0000-0000-0000E0150000}"/>
    <cellStyle name="Normal 4 2 9 3 4 2" xfId="16047" xr:uid="{00000000-0005-0000-0000-0000E0150000}"/>
    <cellStyle name="Normal 4 2 9 3 5" xfId="12764" xr:uid="{00000000-0005-0000-0000-0000E1150000}"/>
    <cellStyle name="Normal 4 2 9 3 5 2" xfId="20825" xr:uid="{00000000-0005-0000-0000-0000E1150000}"/>
    <cellStyle name="Normal 4 2 9 3 6" xfId="6359" xr:uid="{00000000-0005-0000-0000-0000DD150000}"/>
    <cellStyle name="Normal 4 2 9 3 7" xfId="14439" xr:uid="{00000000-0005-0000-0000-0000DD150000}"/>
    <cellStyle name="Normal 4 2 9 4" xfId="1982" xr:uid="{00000000-0005-0000-0000-0000D30D0000}"/>
    <cellStyle name="Normal 4 2 9 4 2" xfId="3632" xr:uid="{00000000-0005-0000-0000-0000D40D0000}"/>
    <cellStyle name="Normal 4 2 9 4 2 2" xfId="10091" xr:uid="{00000000-0005-0000-0000-0000E3150000}"/>
    <cellStyle name="Normal 4 2 9 4 2 3" xfId="18169" xr:uid="{00000000-0005-0000-0000-0000E3150000}"/>
    <cellStyle name="Normal 4 2 9 4 3" xfId="5295" xr:uid="{00000000-0005-0000-0000-0000D50D0000}"/>
    <cellStyle name="Normal 4 2 9 4 3 2" xfId="11682" xr:uid="{00000000-0005-0000-0000-0000E4150000}"/>
    <cellStyle name="Normal 4 2 9 4 3 3" xfId="19760" xr:uid="{00000000-0005-0000-0000-0000E4150000}"/>
    <cellStyle name="Normal 4 2 9 4 4" xfId="8496" xr:uid="{00000000-0005-0000-0000-0000E5150000}"/>
    <cellStyle name="Normal 4 2 9 4 4 2" xfId="16574" xr:uid="{00000000-0005-0000-0000-0000E5150000}"/>
    <cellStyle name="Normal 4 2 9 4 5" xfId="6886" xr:uid="{00000000-0005-0000-0000-0000E2150000}"/>
    <cellStyle name="Normal 4 2 9 4 6" xfId="14966" xr:uid="{00000000-0005-0000-0000-0000E2150000}"/>
    <cellStyle name="Normal 4 2 9 5" xfId="2587" xr:uid="{00000000-0005-0000-0000-0000D60D0000}"/>
    <cellStyle name="Normal 4 2 9 5 2" xfId="9097" xr:uid="{00000000-0005-0000-0000-0000E6150000}"/>
    <cellStyle name="Normal 4 2 9 5 3" xfId="17175" xr:uid="{00000000-0005-0000-0000-0000E6150000}"/>
    <cellStyle name="Normal 4 2 9 6" xfId="4241" xr:uid="{00000000-0005-0000-0000-0000D70D0000}"/>
    <cellStyle name="Normal 4 2 9 6 2" xfId="10628" xr:uid="{00000000-0005-0000-0000-0000E7150000}"/>
    <cellStyle name="Normal 4 2 9 6 3" xfId="18706" xr:uid="{00000000-0005-0000-0000-0000E7150000}"/>
    <cellStyle name="Normal 4 2 9 7" xfId="7442" xr:uid="{00000000-0005-0000-0000-0000E8150000}"/>
    <cellStyle name="Normal 4 2 9 7 2" xfId="15520" xr:uid="{00000000-0005-0000-0000-0000E8150000}"/>
    <cellStyle name="Normal 4 2 9 8" xfId="12289" xr:uid="{00000000-0005-0000-0000-0000E9150000}"/>
    <cellStyle name="Normal 4 2 9 8 2" xfId="20363" xr:uid="{00000000-0005-0000-0000-0000E9150000}"/>
    <cellStyle name="Normal 4 2 9 9" xfId="13681" xr:uid="{00000000-0005-0000-0000-0000EA150000}"/>
    <cellStyle name="Normal 4 2 9 9 2" xfId="21678" xr:uid="{00000000-0005-0000-0000-0000EA150000}"/>
    <cellStyle name="Normal 4 20" xfId="905" xr:uid="{00000000-0005-0000-0000-0000D80D0000}"/>
    <cellStyle name="Normal 4 20 2" xfId="7337" xr:uid="{00000000-0005-0000-0000-0000EB150000}"/>
    <cellStyle name="Normal 4 20 3" xfId="15415" xr:uid="{00000000-0005-0000-0000-0000EB150000}"/>
    <cellStyle name="Normal 4 21" xfId="4136" xr:uid="{00000000-0005-0000-0000-0000D90D0000}"/>
    <cellStyle name="Normal 4 21 2" xfId="10523" xr:uid="{00000000-0005-0000-0000-0000EC150000}"/>
    <cellStyle name="Normal 4 21 3" xfId="18601" xr:uid="{00000000-0005-0000-0000-0000EC150000}"/>
    <cellStyle name="Normal 4 22" xfId="7316" xr:uid="{00000000-0005-0000-0000-0000ED150000}"/>
    <cellStyle name="Normal 4 22 2" xfId="15395" xr:uid="{00000000-0005-0000-0000-0000ED150000}"/>
    <cellStyle name="Normal 4 23" xfId="12254" xr:uid="{00000000-0005-0000-0000-0000EE150000}"/>
    <cellStyle name="Normal 4 23 2" xfId="20328" xr:uid="{00000000-0005-0000-0000-0000EE150000}"/>
    <cellStyle name="Normal 4 24" xfId="13646" xr:uid="{00000000-0005-0000-0000-0000EF150000}"/>
    <cellStyle name="Normal 4 24 2" xfId="21643" xr:uid="{00000000-0005-0000-0000-0000EF150000}"/>
    <cellStyle name="Normal 4 25" xfId="13797" xr:uid="{00000000-0005-0000-0000-0000F0150000}"/>
    <cellStyle name="Normal 4 25 2" xfId="21773" xr:uid="{00000000-0005-0000-0000-0000F0150000}"/>
    <cellStyle name="Normal 4 26" xfId="5727" xr:uid="{00000000-0005-0000-0000-0000C3110000}"/>
    <cellStyle name="Normal 4 27" xfId="13807" xr:uid="{00000000-0005-0000-0000-0000C3110000}"/>
    <cellStyle name="Normal 4 3" xfId="582" xr:uid="{00000000-0005-0000-0000-000046020000}"/>
    <cellStyle name="Normal 4 3 2" xfId="583" xr:uid="{00000000-0005-0000-0000-000047020000}"/>
    <cellStyle name="Normal 4 4" xfId="584" xr:uid="{00000000-0005-0000-0000-000048020000}"/>
    <cellStyle name="Normal 4 4 10" xfId="1111" xr:uid="{00000000-0005-0000-0000-0000DD0D0000}"/>
    <cellStyle name="Normal 4 4 10 2" xfId="1769" xr:uid="{00000000-0005-0000-0000-0000DE0D0000}"/>
    <cellStyle name="Normal 4 4 10 2 2" xfId="3419" xr:uid="{00000000-0005-0000-0000-0000DF0D0000}"/>
    <cellStyle name="Normal 4 4 10 2 2 2" xfId="9878" xr:uid="{00000000-0005-0000-0000-0000F6150000}"/>
    <cellStyle name="Normal 4 4 10 2 2 3" xfId="17956" xr:uid="{00000000-0005-0000-0000-0000F6150000}"/>
    <cellStyle name="Normal 4 4 10 2 3" xfId="5082" xr:uid="{00000000-0005-0000-0000-0000E00D0000}"/>
    <cellStyle name="Normal 4 4 10 2 3 2" xfId="11469" xr:uid="{00000000-0005-0000-0000-0000F7150000}"/>
    <cellStyle name="Normal 4 4 10 2 3 3" xfId="19547" xr:uid="{00000000-0005-0000-0000-0000F7150000}"/>
    <cellStyle name="Normal 4 4 10 2 4" xfId="8283" xr:uid="{00000000-0005-0000-0000-0000F8150000}"/>
    <cellStyle name="Normal 4 4 10 2 4 2" xfId="16361" xr:uid="{00000000-0005-0000-0000-0000F8150000}"/>
    <cellStyle name="Normal 4 4 10 2 5" xfId="6673" xr:uid="{00000000-0005-0000-0000-0000F5150000}"/>
    <cellStyle name="Normal 4 4 10 2 6" xfId="14753" xr:uid="{00000000-0005-0000-0000-0000F5150000}"/>
    <cellStyle name="Normal 4 4 10 3" xfId="2296" xr:uid="{00000000-0005-0000-0000-0000E10D0000}"/>
    <cellStyle name="Normal 4 4 10 3 2" xfId="3946" xr:uid="{00000000-0005-0000-0000-0000E20D0000}"/>
    <cellStyle name="Normal 4 4 10 3 2 2" xfId="10405" xr:uid="{00000000-0005-0000-0000-0000FA150000}"/>
    <cellStyle name="Normal 4 4 10 3 2 3" xfId="18483" xr:uid="{00000000-0005-0000-0000-0000FA150000}"/>
    <cellStyle name="Normal 4 4 10 3 3" xfId="5609" xr:uid="{00000000-0005-0000-0000-0000E30D0000}"/>
    <cellStyle name="Normal 4 4 10 3 3 2" xfId="11996" xr:uid="{00000000-0005-0000-0000-0000FB150000}"/>
    <cellStyle name="Normal 4 4 10 3 3 3" xfId="20074" xr:uid="{00000000-0005-0000-0000-0000FB150000}"/>
    <cellStyle name="Normal 4 4 10 3 4" xfId="8810" xr:uid="{00000000-0005-0000-0000-0000FC150000}"/>
    <cellStyle name="Normal 4 4 10 3 4 2" xfId="16888" xr:uid="{00000000-0005-0000-0000-0000FC150000}"/>
    <cellStyle name="Normal 4 4 10 3 5" xfId="7200" xr:uid="{00000000-0005-0000-0000-0000F9150000}"/>
    <cellStyle name="Normal 4 4 10 3 6" xfId="15280" xr:uid="{00000000-0005-0000-0000-0000F9150000}"/>
    <cellStyle name="Normal 4 4 10 4" xfId="2862" xr:uid="{00000000-0005-0000-0000-0000E40D0000}"/>
    <cellStyle name="Normal 4 4 10 4 2" xfId="9351" xr:uid="{00000000-0005-0000-0000-0000FD150000}"/>
    <cellStyle name="Normal 4 4 10 4 3" xfId="17429" xr:uid="{00000000-0005-0000-0000-0000FD150000}"/>
    <cellStyle name="Normal 4 4 10 5" xfId="4555" xr:uid="{00000000-0005-0000-0000-0000E50D0000}"/>
    <cellStyle name="Normal 4 4 10 5 2" xfId="10942" xr:uid="{00000000-0005-0000-0000-0000FE150000}"/>
    <cellStyle name="Normal 4 4 10 5 3" xfId="19020" xr:uid="{00000000-0005-0000-0000-0000FE150000}"/>
    <cellStyle name="Normal 4 4 10 6" xfId="7756" xr:uid="{00000000-0005-0000-0000-0000FF150000}"/>
    <cellStyle name="Normal 4 4 10 6 2" xfId="15834" xr:uid="{00000000-0005-0000-0000-0000FF150000}"/>
    <cellStyle name="Normal 4 4 10 7" xfId="13231" xr:uid="{00000000-0005-0000-0000-000000160000}"/>
    <cellStyle name="Normal 4 4 10 7 2" xfId="21268" xr:uid="{00000000-0005-0000-0000-000000160000}"/>
    <cellStyle name="Normal 4 4 10 8" xfId="6146" xr:uid="{00000000-0005-0000-0000-0000F4150000}"/>
    <cellStyle name="Normal 4 4 10 9" xfId="14226" xr:uid="{00000000-0005-0000-0000-0000F4150000}"/>
    <cellStyle name="Normal 4 4 11" xfId="1457" xr:uid="{00000000-0005-0000-0000-0000E60D0000}"/>
    <cellStyle name="Normal 4 4 11 2" xfId="3106" xr:uid="{00000000-0005-0000-0000-0000E70D0000}"/>
    <cellStyle name="Normal 4 4 11 2 2" xfId="9565" xr:uid="{00000000-0005-0000-0000-000002160000}"/>
    <cellStyle name="Normal 4 4 11 2 3" xfId="17643" xr:uid="{00000000-0005-0000-0000-000002160000}"/>
    <cellStyle name="Normal 4 4 11 3" xfId="4769" xr:uid="{00000000-0005-0000-0000-0000E80D0000}"/>
    <cellStyle name="Normal 4 4 11 3 2" xfId="11156" xr:uid="{00000000-0005-0000-0000-000003160000}"/>
    <cellStyle name="Normal 4 4 11 3 3" xfId="19234" xr:uid="{00000000-0005-0000-0000-000003160000}"/>
    <cellStyle name="Normal 4 4 11 4" xfId="7970" xr:uid="{00000000-0005-0000-0000-000004160000}"/>
    <cellStyle name="Normal 4 4 11 4 2" xfId="16048" xr:uid="{00000000-0005-0000-0000-000004160000}"/>
    <cellStyle name="Normal 4 4 11 5" xfId="12765" xr:uid="{00000000-0005-0000-0000-000005160000}"/>
    <cellStyle name="Normal 4 4 11 5 2" xfId="20826" xr:uid="{00000000-0005-0000-0000-000005160000}"/>
    <cellStyle name="Normal 4 4 11 6" xfId="6360" xr:uid="{00000000-0005-0000-0000-000001160000}"/>
    <cellStyle name="Normal 4 4 11 7" xfId="14440" xr:uid="{00000000-0005-0000-0000-000001160000}"/>
    <cellStyle name="Normal 4 4 12" xfId="1983" xr:uid="{00000000-0005-0000-0000-0000E90D0000}"/>
    <cellStyle name="Normal 4 4 12 2" xfId="3633" xr:uid="{00000000-0005-0000-0000-0000EA0D0000}"/>
    <cellStyle name="Normal 4 4 12 2 2" xfId="10092" xr:uid="{00000000-0005-0000-0000-000007160000}"/>
    <cellStyle name="Normal 4 4 12 2 3" xfId="18170" xr:uid="{00000000-0005-0000-0000-000007160000}"/>
    <cellStyle name="Normal 4 4 12 3" xfId="5296" xr:uid="{00000000-0005-0000-0000-0000EB0D0000}"/>
    <cellStyle name="Normal 4 4 12 3 2" xfId="11683" xr:uid="{00000000-0005-0000-0000-000008160000}"/>
    <cellStyle name="Normal 4 4 12 3 3" xfId="19761" xr:uid="{00000000-0005-0000-0000-000008160000}"/>
    <cellStyle name="Normal 4 4 12 4" xfId="8497" xr:uid="{00000000-0005-0000-0000-000009160000}"/>
    <cellStyle name="Normal 4 4 12 4 2" xfId="16575" xr:uid="{00000000-0005-0000-0000-000009160000}"/>
    <cellStyle name="Normal 4 4 12 5" xfId="6887" xr:uid="{00000000-0005-0000-0000-000006160000}"/>
    <cellStyle name="Normal 4 4 12 6" xfId="14967" xr:uid="{00000000-0005-0000-0000-000006160000}"/>
    <cellStyle name="Normal 4 4 13" xfId="2588" xr:uid="{00000000-0005-0000-0000-0000EC0D0000}"/>
    <cellStyle name="Normal 4 4 13 2" xfId="9098" xr:uid="{00000000-0005-0000-0000-00000A160000}"/>
    <cellStyle name="Normal 4 4 13 3" xfId="17176" xr:uid="{00000000-0005-0000-0000-00000A160000}"/>
    <cellStyle name="Normal 4 4 14" xfId="927" xr:uid="{00000000-0005-0000-0000-0000ED0D0000}"/>
    <cellStyle name="Normal 4 4 14 2" xfId="7443" xr:uid="{00000000-0005-0000-0000-00000B160000}"/>
    <cellStyle name="Normal 4 4 14 3" xfId="15521" xr:uid="{00000000-0005-0000-0000-00000B160000}"/>
    <cellStyle name="Normal 4 4 15" xfId="4242" xr:uid="{00000000-0005-0000-0000-0000EE0D0000}"/>
    <cellStyle name="Normal 4 4 15 2" xfId="10629" xr:uid="{00000000-0005-0000-0000-00000C160000}"/>
    <cellStyle name="Normal 4 4 15 3" xfId="18707" xr:uid="{00000000-0005-0000-0000-00000C160000}"/>
    <cellStyle name="Normal 4 4 16" xfId="7327" xr:uid="{00000000-0005-0000-0000-00000D160000}"/>
    <cellStyle name="Normal 4 4 16 2" xfId="15405" xr:uid="{00000000-0005-0000-0000-00000D160000}"/>
    <cellStyle name="Normal 4 4 17" xfId="12290" xr:uid="{00000000-0005-0000-0000-00000E160000}"/>
    <cellStyle name="Normal 4 4 17 2" xfId="20364" xr:uid="{00000000-0005-0000-0000-00000E160000}"/>
    <cellStyle name="Normal 4 4 18" xfId="13682" xr:uid="{00000000-0005-0000-0000-00000F160000}"/>
    <cellStyle name="Normal 4 4 18 2" xfId="21679" xr:uid="{00000000-0005-0000-0000-00000F160000}"/>
    <cellStyle name="Normal 4 4 19" xfId="5833" xr:uid="{00000000-0005-0000-0000-0000F3150000}"/>
    <cellStyle name="Normal 4 4 2" xfId="585" xr:uid="{00000000-0005-0000-0000-000049020000}"/>
    <cellStyle name="Normal 4 4 2 10" xfId="13683" xr:uid="{00000000-0005-0000-0000-000011160000}"/>
    <cellStyle name="Normal 4 4 2 10 2" xfId="21680" xr:uid="{00000000-0005-0000-0000-000011160000}"/>
    <cellStyle name="Normal 4 4 2 11" xfId="5834" xr:uid="{00000000-0005-0000-0000-000010160000}"/>
    <cellStyle name="Normal 4 4 2 12" xfId="13914" xr:uid="{00000000-0005-0000-0000-000010160000}"/>
    <cellStyle name="Normal 4 4 2 2" xfId="586" xr:uid="{00000000-0005-0000-0000-00004A020000}"/>
    <cellStyle name="Normal 4 4 2 2 10" xfId="5982" xr:uid="{00000000-0005-0000-0000-000012160000}"/>
    <cellStyle name="Normal 4 4 2 2 11" xfId="14062" xr:uid="{00000000-0005-0000-0000-000012160000}"/>
    <cellStyle name="Normal 4 4 2 2 2" xfId="1182" xr:uid="{00000000-0005-0000-0000-0000F10D0000}"/>
    <cellStyle name="Normal 4 4 2 2 2 2" xfId="1840" xr:uid="{00000000-0005-0000-0000-0000F20D0000}"/>
    <cellStyle name="Normal 4 4 2 2 2 2 2" xfId="3490" xr:uid="{00000000-0005-0000-0000-0000F30D0000}"/>
    <cellStyle name="Normal 4 4 2 2 2 2 2 2" xfId="13234" xr:uid="{00000000-0005-0000-0000-000016160000}"/>
    <cellStyle name="Normal 4 4 2 2 2 2 2 2 2" xfId="21271" xr:uid="{00000000-0005-0000-0000-000016160000}"/>
    <cellStyle name="Normal 4 4 2 2 2 2 2 3" xfId="9949" xr:uid="{00000000-0005-0000-0000-000015160000}"/>
    <cellStyle name="Normal 4 4 2 2 2 2 2 4" xfId="18027" xr:uid="{00000000-0005-0000-0000-000015160000}"/>
    <cellStyle name="Normal 4 4 2 2 2 2 3" xfId="5153" xr:uid="{00000000-0005-0000-0000-0000F40D0000}"/>
    <cellStyle name="Normal 4 4 2 2 2 2 3 2" xfId="11540" xr:uid="{00000000-0005-0000-0000-000017160000}"/>
    <cellStyle name="Normal 4 4 2 2 2 2 3 3" xfId="19618" xr:uid="{00000000-0005-0000-0000-000017160000}"/>
    <cellStyle name="Normal 4 4 2 2 2 2 4" xfId="8354" xr:uid="{00000000-0005-0000-0000-000018160000}"/>
    <cellStyle name="Normal 4 4 2 2 2 2 4 2" xfId="16432" xr:uid="{00000000-0005-0000-0000-000018160000}"/>
    <cellStyle name="Normal 4 4 2 2 2 2 5" xfId="12566" xr:uid="{00000000-0005-0000-0000-000019160000}"/>
    <cellStyle name="Normal 4 4 2 2 2 2 5 2" xfId="20634" xr:uid="{00000000-0005-0000-0000-000019160000}"/>
    <cellStyle name="Normal 4 4 2 2 2 2 6" xfId="6744" xr:uid="{00000000-0005-0000-0000-000014160000}"/>
    <cellStyle name="Normal 4 4 2 2 2 2 7" xfId="14824" xr:uid="{00000000-0005-0000-0000-000014160000}"/>
    <cellStyle name="Normal 4 4 2 2 2 3" xfId="2367" xr:uid="{00000000-0005-0000-0000-0000F50D0000}"/>
    <cellStyle name="Normal 4 4 2 2 2 3 2" xfId="4017" xr:uid="{00000000-0005-0000-0000-0000F60D0000}"/>
    <cellStyle name="Normal 4 4 2 2 2 3 2 2" xfId="10476" xr:uid="{00000000-0005-0000-0000-00001B160000}"/>
    <cellStyle name="Normal 4 4 2 2 2 3 2 3" xfId="18554" xr:uid="{00000000-0005-0000-0000-00001B160000}"/>
    <cellStyle name="Normal 4 4 2 2 2 3 3" xfId="5680" xr:uid="{00000000-0005-0000-0000-0000F70D0000}"/>
    <cellStyle name="Normal 4 4 2 2 2 3 3 2" xfId="12067" xr:uid="{00000000-0005-0000-0000-00001C160000}"/>
    <cellStyle name="Normal 4 4 2 2 2 3 3 3" xfId="20145" xr:uid="{00000000-0005-0000-0000-00001C160000}"/>
    <cellStyle name="Normal 4 4 2 2 2 3 4" xfId="8881" xr:uid="{00000000-0005-0000-0000-00001D160000}"/>
    <cellStyle name="Normal 4 4 2 2 2 3 4 2" xfId="16959" xr:uid="{00000000-0005-0000-0000-00001D160000}"/>
    <cellStyle name="Normal 4 4 2 2 2 3 5" xfId="13235" xr:uid="{00000000-0005-0000-0000-00001E160000}"/>
    <cellStyle name="Normal 4 4 2 2 2 3 5 2" xfId="21272" xr:uid="{00000000-0005-0000-0000-00001E160000}"/>
    <cellStyle name="Normal 4 4 2 2 2 3 6" xfId="7271" xr:uid="{00000000-0005-0000-0000-00001A160000}"/>
    <cellStyle name="Normal 4 4 2 2 2 3 7" xfId="15351" xr:uid="{00000000-0005-0000-0000-00001A160000}"/>
    <cellStyle name="Normal 4 4 2 2 2 4" xfId="2933" xr:uid="{00000000-0005-0000-0000-0000F80D0000}"/>
    <cellStyle name="Normal 4 4 2 2 2 4 2" xfId="13233" xr:uid="{00000000-0005-0000-0000-000020160000}"/>
    <cellStyle name="Normal 4 4 2 2 2 4 2 2" xfId="21270" xr:uid="{00000000-0005-0000-0000-000020160000}"/>
    <cellStyle name="Normal 4 4 2 2 2 4 3" xfId="9422" xr:uid="{00000000-0005-0000-0000-00001F160000}"/>
    <cellStyle name="Normal 4 4 2 2 2 4 4" xfId="17500" xr:uid="{00000000-0005-0000-0000-00001F160000}"/>
    <cellStyle name="Normal 4 4 2 2 2 5" xfId="4626" xr:uid="{00000000-0005-0000-0000-0000F90D0000}"/>
    <cellStyle name="Normal 4 4 2 2 2 5 2" xfId="11013" xr:uid="{00000000-0005-0000-0000-000021160000}"/>
    <cellStyle name="Normal 4 4 2 2 2 5 3" xfId="19091" xr:uid="{00000000-0005-0000-0000-000021160000}"/>
    <cellStyle name="Normal 4 4 2 2 2 6" xfId="7827" xr:uid="{00000000-0005-0000-0000-000022160000}"/>
    <cellStyle name="Normal 4 4 2 2 2 6 2" xfId="15905" xr:uid="{00000000-0005-0000-0000-000022160000}"/>
    <cellStyle name="Normal 4 4 2 2 2 7" xfId="12416" xr:uid="{00000000-0005-0000-0000-000023160000}"/>
    <cellStyle name="Normal 4 4 2 2 2 7 2" xfId="20487" xr:uid="{00000000-0005-0000-0000-000023160000}"/>
    <cellStyle name="Normal 4 4 2 2 2 8" xfId="6217" xr:uid="{00000000-0005-0000-0000-000013160000}"/>
    <cellStyle name="Normal 4 4 2 2 2 9" xfId="14297" xr:uid="{00000000-0005-0000-0000-000013160000}"/>
    <cellStyle name="Normal 4 4 2 2 3" xfId="1606" xr:uid="{00000000-0005-0000-0000-0000FA0D0000}"/>
    <cellStyle name="Normal 4 4 2 2 3 2" xfId="3255" xr:uid="{00000000-0005-0000-0000-0000FB0D0000}"/>
    <cellStyle name="Normal 4 4 2 2 3 2 2" xfId="13236" xr:uid="{00000000-0005-0000-0000-000026160000}"/>
    <cellStyle name="Normal 4 4 2 2 3 2 2 2" xfId="21273" xr:uid="{00000000-0005-0000-0000-000026160000}"/>
    <cellStyle name="Normal 4 4 2 2 3 2 3" xfId="9714" xr:uid="{00000000-0005-0000-0000-000025160000}"/>
    <cellStyle name="Normal 4 4 2 2 3 2 4" xfId="17792" xr:uid="{00000000-0005-0000-0000-000025160000}"/>
    <cellStyle name="Normal 4 4 2 2 3 3" xfId="4918" xr:uid="{00000000-0005-0000-0000-0000FC0D0000}"/>
    <cellStyle name="Normal 4 4 2 2 3 3 2" xfId="11305" xr:uid="{00000000-0005-0000-0000-000027160000}"/>
    <cellStyle name="Normal 4 4 2 2 3 3 3" xfId="19383" xr:uid="{00000000-0005-0000-0000-000027160000}"/>
    <cellStyle name="Normal 4 4 2 2 3 4" xfId="8119" xr:uid="{00000000-0005-0000-0000-000028160000}"/>
    <cellStyle name="Normal 4 4 2 2 3 4 2" xfId="16197" xr:uid="{00000000-0005-0000-0000-000028160000}"/>
    <cellStyle name="Normal 4 4 2 2 3 5" xfId="12565" xr:uid="{00000000-0005-0000-0000-000029160000}"/>
    <cellStyle name="Normal 4 4 2 2 3 5 2" xfId="20633" xr:uid="{00000000-0005-0000-0000-000029160000}"/>
    <cellStyle name="Normal 4 4 2 2 3 6" xfId="6509" xr:uid="{00000000-0005-0000-0000-000024160000}"/>
    <cellStyle name="Normal 4 4 2 2 3 7" xfId="14589" xr:uid="{00000000-0005-0000-0000-000024160000}"/>
    <cellStyle name="Normal 4 4 2 2 4" xfId="2132" xr:uid="{00000000-0005-0000-0000-0000FD0D0000}"/>
    <cellStyle name="Normal 4 4 2 2 4 2" xfId="3782" xr:uid="{00000000-0005-0000-0000-0000FE0D0000}"/>
    <cellStyle name="Normal 4 4 2 2 4 2 2" xfId="10241" xr:uid="{00000000-0005-0000-0000-00002B160000}"/>
    <cellStyle name="Normal 4 4 2 2 4 2 3" xfId="18319" xr:uid="{00000000-0005-0000-0000-00002B160000}"/>
    <cellStyle name="Normal 4 4 2 2 4 3" xfId="5445" xr:uid="{00000000-0005-0000-0000-0000FF0D0000}"/>
    <cellStyle name="Normal 4 4 2 2 4 3 2" xfId="11832" xr:uid="{00000000-0005-0000-0000-00002C160000}"/>
    <cellStyle name="Normal 4 4 2 2 4 3 3" xfId="19910" xr:uid="{00000000-0005-0000-0000-00002C160000}"/>
    <cellStyle name="Normal 4 4 2 2 4 4" xfId="8646" xr:uid="{00000000-0005-0000-0000-00002D160000}"/>
    <cellStyle name="Normal 4 4 2 2 4 4 2" xfId="16724" xr:uid="{00000000-0005-0000-0000-00002D160000}"/>
    <cellStyle name="Normal 4 4 2 2 4 5" xfId="13237" xr:uid="{00000000-0005-0000-0000-00002E160000}"/>
    <cellStyle name="Normal 4 4 2 2 4 5 2" xfId="21274" xr:uid="{00000000-0005-0000-0000-00002E160000}"/>
    <cellStyle name="Normal 4 4 2 2 4 6" xfId="7036" xr:uid="{00000000-0005-0000-0000-00002A160000}"/>
    <cellStyle name="Normal 4 4 2 2 4 7" xfId="15116" xr:uid="{00000000-0005-0000-0000-00002A160000}"/>
    <cellStyle name="Normal 4 4 2 2 5" xfId="2590" xr:uid="{00000000-0005-0000-0000-0000000E0000}"/>
    <cellStyle name="Normal 4 4 2 2 5 2" xfId="13232" xr:uid="{00000000-0005-0000-0000-000030160000}"/>
    <cellStyle name="Normal 4 4 2 2 5 2 2" xfId="21269" xr:uid="{00000000-0005-0000-0000-000030160000}"/>
    <cellStyle name="Normal 4 4 2 2 5 3" xfId="9100" xr:uid="{00000000-0005-0000-0000-00002F160000}"/>
    <cellStyle name="Normal 4 4 2 2 5 4" xfId="17178" xr:uid="{00000000-0005-0000-0000-00002F160000}"/>
    <cellStyle name="Normal 4 4 2 2 6" xfId="4391" xr:uid="{00000000-0005-0000-0000-0000010E0000}"/>
    <cellStyle name="Normal 4 4 2 2 6 2" xfId="10778" xr:uid="{00000000-0005-0000-0000-000031160000}"/>
    <cellStyle name="Normal 4 4 2 2 6 3" xfId="18856" xr:uid="{00000000-0005-0000-0000-000031160000}"/>
    <cellStyle name="Normal 4 4 2 2 7" xfId="7592" xr:uid="{00000000-0005-0000-0000-000032160000}"/>
    <cellStyle name="Normal 4 4 2 2 7 2" xfId="15670" xr:uid="{00000000-0005-0000-0000-000032160000}"/>
    <cellStyle name="Normal 4 4 2 2 8" xfId="12292" xr:uid="{00000000-0005-0000-0000-000033160000}"/>
    <cellStyle name="Normal 4 4 2 2 8 2" xfId="20366" xr:uid="{00000000-0005-0000-0000-000033160000}"/>
    <cellStyle name="Normal 4 4 2 2 9" xfId="13684" xr:uid="{00000000-0005-0000-0000-000034160000}"/>
    <cellStyle name="Normal 4 4 2 2 9 2" xfId="21681" xr:uid="{00000000-0005-0000-0000-000034160000}"/>
    <cellStyle name="Normal 4 4 2 3" xfId="587" xr:uid="{00000000-0005-0000-0000-00004B020000}"/>
    <cellStyle name="Normal 4 4 2 3 10" xfId="14163" xr:uid="{00000000-0005-0000-0000-000035160000}"/>
    <cellStyle name="Normal 4 4 2 3 2" xfId="1706" xr:uid="{00000000-0005-0000-0000-0000030E0000}"/>
    <cellStyle name="Normal 4 4 2 3 2 2" xfId="3356" xr:uid="{00000000-0005-0000-0000-0000040E0000}"/>
    <cellStyle name="Normal 4 4 2 3 2 2 2" xfId="13239" xr:uid="{00000000-0005-0000-0000-000038160000}"/>
    <cellStyle name="Normal 4 4 2 3 2 2 2 2" xfId="21276" xr:uid="{00000000-0005-0000-0000-000038160000}"/>
    <cellStyle name="Normal 4 4 2 3 2 2 3" xfId="9815" xr:uid="{00000000-0005-0000-0000-000037160000}"/>
    <cellStyle name="Normal 4 4 2 3 2 2 4" xfId="17893" xr:uid="{00000000-0005-0000-0000-000037160000}"/>
    <cellStyle name="Normal 4 4 2 3 2 3" xfId="5019" xr:uid="{00000000-0005-0000-0000-0000050E0000}"/>
    <cellStyle name="Normal 4 4 2 3 2 3 2" xfId="11406" xr:uid="{00000000-0005-0000-0000-000039160000}"/>
    <cellStyle name="Normal 4 4 2 3 2 3 3" xfId="19484" xr:uid="{00000000-0005-0000-0000-000039160000}"/>
    <cellStyle name="Normal 4 4 2 3 2 4" xfId="8220" xr:uid="{00000000-0005-0000-0000-00003A160000}"/>
    <cellStyle name="Normal 4 4 2 3 2 4 2" xfId="16298" xr:uid="{00000000-0005-0000-0000-00003A160000}"/>
    <cellStyle name="Normal 4 4 2 3 2 5" xfId="12567" xr:uid="{00000000-0005-0000-0000-00003B160000}"/>
    <cellStyle name="Normal 4 4 2 3 2 5 2" xfId="20635" xr:uid="{00000000-0005-0000-0000-00003B160000}"/>
    <cellStyle name="Normal 4 4 2 3 2 6" xfId="6610" xr:uid="{00000000-0005-0000-0000-000036160000}"/>
    <cellStyle name="Normal 4 4 2 3 2 7" xfId="14690" xr:uid="{00000000-0005-0000-0000-000036160000}"/>
    <cellStyle name="Normal 4 4 2 3 3" xfId="2233" xr:uid="{00000000-0005-0000-0000-0000060E0000}"/>
    <cellStyle name="Normal 4 4 2 3 3 2" xfId="3883" xr:uid="{00000000-0005-0000-0000-0000070E0000}"/>
    <cellStyle name="Normal 4 4 2 3 3 2 2" xfId="10342" xr:uid="{00000000-0005-0000-0000-00003D160000}"/>
    <cellStyle name="Normal 4 4 2 3 3 2 3" xfId="18420" xr:uid="{00000000-0005-0000-0000-00003D160000}"/>
    <cellStyle name="Normal 4 4 2 3 3 3" xfId="5546" xr:uid="{00000000-0005-0000-0000-0000080E0000}"/>
    <cellStyle name="Normal 4 4 2 3 3 3 2" xfId="11933" xr:uid="{00000000-0005-0000-0000-00003E160000}"/>
    <cellStyle name="Normal 4 4 2 3 3 3 3" xfId="20011" xr:uid="{00000000-0005-0000-0000-00003E160000}"/>
    <cellStyle name="Normal 4 4 2 3 3 4" xfId="8747" xr:uid="{00000000-0005-0000-0000-00003F160000}"/>
    <cellStyle name="Normal 4 4 2 3 3 4 2" xfId="16825" xr:uid="{00000000-0005-0000-0000-00003F160000}"/>
    <cellStyle name="Normal 4 4 2 3 3 5" xfId="13240" xr:uid="{00000000-0005-0000-0000-000040160000}"/>
    <cellStyle name="Normal 4 4 2 3 3 5 2" xfId="21277" xr:uid="{00000000-0005-0000-0000-000040160000}"/>
    <cellStyle name="Normal 4 4 2 3 3 6" xfId="7137" xr:uid="{00000000-0005-0000-0000-00003C160000}"/>
    <cellStyle name="Normal 4 4 2 3 3 7" xfId="15217" xr:uid="{00000000-0005-0000-0000-00003C160000}"/>
    <cellStyle name="Normal 4 4 2 3 4" xfId="2591" xr:uid="{00000000-0005-0000-0000-0000090E0000}"/>
    <cellStyle name="Normal 4 4 2 3 4 2" xfId="13238" xr:uid="{00000000-0005-0000-0000-000042160000}"/>
    <cellStyle name="Normal 4 4 2 3 4 2 2" xfId="21275" xr:uid="{00000000-0005-0000-0000-000042160000}"/>
    <cellStyle name="Normal 4 4 2 3 4 3" xfId="9101" xr:uid="{00000000-0005-0000-0000-000041160000}"/>
    <cellStyle name="Normal 4 4 2 3 4 4" xfId="17179" xr:uid="{00000000-0005-0000-0000-000041160000}"/>
    <cellStyle name="Normal 4 4 2 3 5" xfId="4492" xr:uid="{00000000-0005-0000-0000-00000A0E0000}"/>
    <cellStyle name="Normal 4 4 2 3 5 2" xfId="10879" xr:uid="{00000000-0005-0000-0000-000043160000}"/>
    <cellStyle name="Normal 4 4 2 3 5 3" xfId="18957" xr:uid="{00000000-0005-0000-0000-000043160000}"/>
    <cellStyle name="Normal 4 4 2 3 6" xfId="7693" xr:uid="{00000000-0005-0000-0000-000044160000}"/>
    <cellStyle name="Normal 4 4 2 3 6 2" xfId="15771" xr:uid="{00000000-0005-0000-0000-000044160000}"/>
    <cellStyle name="Normal 4 4 2 3 7" xfId="12293" xr:uid="{00000000-0005-0000-0000-000045160000}"/>
    <cellStyle name="Normal 4 4 2 3 7 2" xfId="20367" xr:uid="{00000000-0005-0000-0000-000045160000}"/>
    <cellStyle name="Normal 4 4 2 3 8" xfId="13685" xr:uid="{00000000-0005-0000-0000-000046160000}"/>
    <cellStyle name="Normal 4 4 2 3 8 2" xfId="21682" xr:uid="{00000000-0005-0000-0000-000046160000}"/>
    <cellStyle name="Normal 4 4 2 3 9" xfId="6083" xr:uid="{00000000-0005-0000-0000-000035160000}"/>
    <cellStyle name="Normal 4 4 2 4" xfId="1458" xr:uid="{00000000-0005-0000-0000-00000B0E0000}"/>
    <cellStyle name="Normal 4 4 2 4 2" xfId="3107" xr:uid="{00000000-0005-0000-0000-00000C0E0000}"/>
    <cellStyle name="Normal 4 4 2 4 2 2" xfId="13241" xr:uid="{00000000-0005-0000-0000-000049160000}"/>
    <cellStyle name="Normal 4 4 2 4 2 2 2" xfId="21278" xr:uid="{00000000-0005-0000-0000-000049160000}"/>
    <cellStyle name="Normal 4 4 2 4 2 3" xfId="9566" xr:uid="{00000000-0005-0000-0000-000048160000}"/>
    <cellStyle name="Normal 4 4 2 4 2 4" xfId="17644" xr:uid="{00000000-0005-0000-0000-000048160000}"/>
    <cellStyle name="Normal 4 4 2 4 3" xfId="4770" xr:uid="{00000000-0005-0000-0000-00000D0E0000}"/>
    <cellStyle name="Normal 4 4 2 4 3 2" xfId="11157" xr:uid="{00000000-0005-0000-0000-00004A160000}"/>
    <cellStyle name="Normal 4 4 2 4 3 3" xfId="19235" xr:uid="{00000000-0005-0000-0000-00004A160000}"/>
    <cellStyle name="Normal 4 4 2 4 4" xfId="7971" xr:uid="{00000000-0005-0000-0000-00004B160000}"/>
    <cellStyle name="Normal 4 4 2 4 4 2" xfId="16049" xr:uid="{00000000-0005-0000-0000-00004B160000}"/>
    <cellStyle name="Normal 4 4 2 4 5" xfId="12564" xr:uid="{00000000-0005-0000-0000-00004C160000}"/>
    <cellStyle name="Normal 4 4 2 4 5 2" xfId="20632" xr:uid="{00000000-0005-0000-0000-00004C160000}"/>
    <cellStyle name="Normal 4 4 2 4 6" xfId="6361" xr:uid="{00000000-0005-0000-0000-000047160000}"/>
    <cellStyle name="Normal 4 4 2 4 7" xfId="14441" xr:uid="{00000000-0005-0000-0000-000047160000}"/>
    <cellStyle name="Normal 4 4 2 5" xfId="1984" xr:uid="{00000000-0005-0000-0000-00000E0E0000}"/>
    <cellStyle name="Normal 4 4 2 5 2" xfId="3634" xr:uid="{00000000-0005-0000-0000-00000F0E0000}"/>
    <cellStyle name="Normal 4 4 2 5 2 2" xfId="10093" xr:uid="{00000000-0005-0000-0000-00004E160000}"/>
    <cellStyle name="Normal 4 4 2 5 2 3" xfId="18171" xr:uid="{00000000-0005-0000-0000-00004E160000}"/>
    <cellStyle name="Normal 4 4 2 5 3" xfId="5297" xr:uid="{00000000-0005-0000-0000-0000100E0000}"/>
    <cellStyle name="Normal 4 4 2 5 3 2" xfId="11684" xr:uid="{00000000-0005-0000-0000-00004F160000}"/>
    <cellStyle name="Normal 4 4 2 5 3 3" xfId="19762" xr:uid="{00000000-0005-0000-0000-00004F160000}"/>
    <cellStyle name="Normal 4 4 2 5 4" xfId="8498" xr:uid="{00000000-0005-0000-0000-000050160000}"/>
    <cellStyle name="Normal 4 4 2 5 4 2" xfId="16576" xr:uid="{00000000-0005-0000-0000-000050160000}"/>
    <cellStyle name="Normal 4 4 2 5 5" xfId="13242" xr:uid="{00000000-0005-0000-0000-000051160000}"/>
    <cellStyle name="Normal 4 4 2 5 5 2" xfId="21279" xr:uid="{00000000-0005-0000-0000-000051160000}"/>
    <cellStyle name="Normal 4 4 2 5 6" xfId="6888" xr:uid="{00000000-0005-0000-0000-00004D160000}"/>
    <cellStyle name="Normal 4 4 2 5 7" xfId="14968" xr:uid="{00000000-0005-0000-0000-00004D160000}"/>
    <cellStyle name="Normal 4 4 2 6" xfId="2589" xr:uid="{00000000-0005-0000-0000-0000110E0000}"/>
    <cellStyle name="Normal 4 4 2 6 2" xfId="12766" xr:uid="{00000000-0005-0000-0000-000053160000}"/>
    <cellStyle name="Normal 4 4 2 6 2 2" xfId="20827" xr:uid="{00000000-0005-0000-0000-000053160000}"/>
    <cellStyle name="Normal 4 4 2 6 3" xfId="9099" xr:uid="{00000000-0005-0000-0000-000052160000}"/>
    <cellStyle name="Normal 4 4 2 6 4" xfId="17177" xr:uid="{00000000-0005-0000-0000-000052160000}"/>
    <cellStyle name="Normal 4 4 2 7" xfId="4243" xr:uid="{00000000-0005-0000-0000-0000120E0000}"/>
    <cellStyle name="Normal 4 4 2 7 2" xfId="10630" xr:uid="{00000000-0005-0000-0000-000054160000}"/>
    <cellStyle name="Normal 4 4 2 7 3" xfId="18708" xr:uid="{00000000-0005-0000-0000-000054160000}"/>
    <cellStyle name="Normal 4 4 2 8" xfId="7444" xr:uid="{00000000-0005-0000-0000-000055160000}"/>
    <cellStyle name="Normal 4 4 2 8 2" xfId="15522" xr:uid="{00000000-0005-0000-0000-000055160000}"/>
    <cellStyle name="Normal 4 4 2 9" xfId="12291" xr:uid="{00000000-0005-0000-0000-000056160000}"/>
    <cellStyle name="Normal 4 4 2 9 2" xfId="20365" xr:uid="{00000000-0005-0000-0000-000056160000}"/>
    <cellStyle name="Normal 4 4 20" xfId="13913" xr:uid="{00000000-0005-0000-0000-0000F3150000}"/>
    <cellStyle name="Normal 4 4 3" xfId="588" xr:uid="{00000000-0005-0000-0000-00004C020000}"/>
    <cellStyle name="Normal 4 4 3 10" xfId="13686" xr:uid="{00000000-0005-0000-0000-000058160000}"/>
    <cellStyle name="Normal 4 4 3 10 2" xfId="21683" xr:uid="{00000000-0005-0000-0000-000058160000}"/>
    <cellStyle name="Normal 4 4 3 11" xfId="5835" xr:uid="{00000000-0005-0000-0000-000057160000}"/>
    <cellStyle name="Normal 4 4 3 12" xfId="13915" xr:uid="{00000000-0005-0000-0000-000057160000}"/>
    <cellStyle name="Normal 4 4 3 2" xfId="589" xr:uid="{00000000-0005-0000-0000-00004D020000}"/>
    <cellStyle name="Normal 4 4 3 2 10" xfId="5968" xr:uid="{00000000-0005-0000-0000-000059160000}"/>
    <cellStyle name="Normal 4 4 3 2 11" xfId="14048" xr:uid="{00000000-0005-0000-0000-000059160000}"/>
    <cellStyle name="Normal 4 4 3 2 2" xfId="1183" xr:uid="{00000000-0005-0000-0000-0000150E0000}"/>
    <cellStyle name="Normal 4 4 3 2 2 2" xfId="1841" xr:uid="{00000000-0005-0000-0000-0000160E0000}"/>
    <cellStyle name="Normal 4 4 3 2 2 2 2" xfId="3491" xr:uid="{00000000-0005-0000-0000-0000170E0000}"/>
    <cellStyle name="Normal 4 4 3 2 2 2 2 2" xfId="9950" xr:uid="{00000000-0005-0000-0000-00005C160000}"/>
    <cellStyle name="Normal 4 4 3 2 2 2 2 3" xfId="18028" xr:uid="{00000000-0005-0000-0000-00005C160000}"/>
    <cellStyle name="Normal 4 4 3 2 2 2 3" xfId="5154" xr:uid="{00000000-0005-0000-0000-0000180E0000}"/>
    <cellStyle name="Normal 4 4 3 2 2 2 3 2" xfId="11541" xr:uid="{00000000-0005-0000-0000-00005D160000}"/>
    <cellStyle name="Normal 4 4 3 2 2 2 3 3" xfId="19619" xr:uid="{00000000-0005-0000-0000-00005D160000}"/>
    <cellStyle name="Normal 4 4 3 2 2 2 4" xfId="8355" xr:uid="{00000000-0005-0000-0000-00005E160000}"/>
    <cellStyle name="Normal 4 4 3 2 2 2 4 2" xfId="16433" xr:uid="{00000000-0005-0000-0000-00005E160000}"/>
    <cellStyle name="Normal 4 4 3 2 2 2 5" xfId="13244" xr:uid="{00000000-0005-0000-0000-00005F160000}"/>
    <cellStyle name="Normal 4 4 3 2 2 2 5 2" xfId="21281" xr:uid="{00000000-0005-0000-0000-00005F160000}"/>
    <cellStyle name="Normal 4 4 3 2 2 2 6" xfId="6745" xr:uid="{00000000-0005-0000-0000-00005B160000}"/>
    <cellStyle name="Normal 4 4 3 2 2 2 7" xfId="14825" xr:uid="{00000000-0005-0000-0000-00005B160000}"/>
    <cellStyle name="Normal 4 4 3 2 2 3" xfId="2368" xr:uid="{00000000-0005-0000-0000-0000190E0000}"/>
    <cellStyle name="Normal 4 4 3 2 2 3 2" xfId="4018" xr:uid="{00000000-0005-0000-0000-00001A0E0000}"/>
    <cellStyle name="Normal 4 4 3 2 2 3 2 2" xfId="10477" xr:uid="{00000000-0005-0000-0000-000061160000}"/>
    <cellStyle name="Normal 4 4 3 2 2 3 2 3" xfId="18555" xr:uid="{00000000-0005-0000-0000-000061160000}"/>
    <cellStyle name="Normal 4 4 3 2 2 3 3" xfId="5681" xr:uid="{00000000-0005-0000-0000-00001B0E0000}"/>
    <cellStyle name="Normal 4 4 3 2 2 3 3 2" xfId="12068" xr:uid="{00000000-0005-0000-0000-000062160000}"/>
    <cellStyle name="Normal 4 4 3 2 2 3 3 3" xfId="20146" xr:uid="{00000000-0005-0000-0000-000062160000}"/>
    <cellStyle name="Normal 4 4 3 2 2 3 4" xfId="8882" xr:uid="{00000000-0005-0000-0000-000063160000}"/>
    <cellStyle name="Normal 4 4 3 2 2 3 4 2" xfId="16960" xr:uid="{00000000-0005-0000-0000-000063160000}"/>
    <cellStyle name="Normal 4 4 3 2 2 3 5" xfId="7272" xr:uid="{00000000-0005-0000-0000-000060160000}"/>
    <cellStyle name="Normal 4 4 3 2 2 3 6" xfId="15352" xr:uid="{00000000-0005-0000-0000-000060160000}"/>
    <cellStyle name="Normal 4 4 3 2 2 4" xfId="2934" xr:uid="{00000000-0005-0000-0000-00001C0E0000}"/>
    <cellStyle name="Normal 4 4 3 2 2 4 2" xfId="9423" xr:uid="{00000000-0005-0000-0000-000064160000}"/>
    <cellStyle name="Normal 4 4 3 2 2 4 3" xfId="17501" xr:uid="{00000000-0005-0000-0000-000064160000}"/>
    <cellStyle name="Normal 4 4 3 2 2 5" xfId="4627" xr:uid="{00000000-0005-0000-0000-00001D0E0000}"/>
    <cellStyle name="Normal 4 4 3 2 2 5 2" xfId="11014" xr:uid="{00000000-0005-0000-0000-000065160000}"/>
    <cellStyle name="Normal 4 4 3 2 2 5 3" xfId="19092" xr:uid="{00000000-0005-0000-0000-000065160000}"/>
    <cellStyle name="Normal 4 4 3 2 2 6" xfId="7828" xr:uid="{00000000-0005-0000-0000-000066160000}"/>
    <cellStyle name="Normal 4 4 3 2 2 6 2" xfId="15906" xr:uid="{00000000-0005-0000-0000-000066160000}"/>
    <cellStyle name="Normal 4 4 3 2 2 7" xfId="12569" xr:uid="{00000000-0005-0000-0000-000067160000}"/>
    <cellStyle name="Normal 4 4 3 2 2 7 2" xfId="20637" xr:uid="{00000000-0005-0000-0000-000067160000}"/>
    <cellStyle name="Normal 4 4 3 2 2 8" xfId="6218" xr:uid="{00000000-0005-0000-0000-00005A160000}"/>
    <cellStyle name="Normal 4 4 3 2 2 9" xfId="14298" xr:uid="{00000000-0005-0000-0000-00005A160000}"/>
    <cellStyle name="Normal 4 4 3 2 3" xfId="1592" xr:uid="{00000000-0005-0000-0000-00001E0E0000}"/>
    <cellStyle name="Normal 4 4 3 2 3 2" xfId="3241" xr:uid="{00000000-0005-0000-0000-00001F0E0000}"/>
    <cellStyle name="Normal 4 4 3 2 3 2 2" xfId="9700" xr:uid="{00000000-0005-0000-0000-000069160000}"/>
    <cellStyle name="Normal 4 4 3 2 3 2 3" xfId="17778" xr:uid="{00000000-0005-0000-0000-000069160000}"/>
    <cellStyle name="Normal 4 4 3 2 3 3" xfId="4904" xr:uid="{00000000-0005-0000-0000-0000200E0000}"/>
    <cellStyle name="Normal 4 4 3 2 3 3 2" xfId="11291" xr:uid="{00000000-0005-0000-0000-00006A160000}"/>
    <cellStyle name="Normal 4 4 3 2 3 3 3" xfId="19369" xr:uid="{00000000-0005-0000-0000-00006A160000}"/>
    <cellStyle name="Normal 4 4 3 2 3 4" xfId="8105" xr:uid="{00000000-0005-0000-0000-00006B160000}"/>
    <cellStyle name="Normal 4 4 3 2 3 4 2" xfId="16183" xr:uid="{00000000-0005-0000-0000-00006B160000}"/>
    <cellStyle name="Normal 4 4 3 2 3 5" xfId="13245" xr:uid="{00000000-0005-0000-0000-00006C160000}"/>
    <cellStyle name="Normal 4 4 3 2 3 5 2" xfId="21282" xr:uid="{00000000-0005-0000-0000-00006C160000}"/>
    <cellStyle name="Normal 4 4 3 2 3 6" xfId="6495" xr:uid="{00000000-0005-0000-0000-000068160000}"/>
    <cellStyle name="Normal 4 4 3 2 3 7" xfId="14575" xr:uid="{00000000-0005-0000-0000-000068160000}"/>
    <cellStyle name="Normal 4 4 3 2 4" xfId="2118" xr:uid="{00000000-0005-0000-0000-0000210E0000}"/>
    <cellStyle name="Normal 4 4 3 2 4 2" xfId="3768" xr:uid="{00000000-0005-0000-0000-0000220E0000}"/>
    <cellStyle name="Normal 4 4 3 2 4 2 2" xfId="10227" xr:uid="{00000000-0005-0000-0000-00006E160000}"/>
    <cellStyle name="Normal 4 4 3 2 4 2 3" xfId="18305" xr:uid="{00000000-0005-0000-0000-00006E160000}"/>
    <cellStyle name="Normal 4 4 3 2 4 3" xfId="5431" xr:uid="{00000000-0005-0000-0000-0000230E0000}"/>
    <cellStyle name="Normal 4 4 3 2 4 3 2" xfId="11818" xr:uid="{00000000-0005-0000-0000-00006F160000}"/>
    <cellStyle name="Normal 4 4 3 2 4 3 3" xfId="19896" xr:uid="{00000000-0005-0000-0000-00006F160000}"/>
    <cellStyle name="Normal 4 4 3 2 4 4" xfId="8632" xr:uid="{00000000-0005-0000-0000-000070160000}"/>
    <cellStyle name="Normal 4 4 3 2 4 4 2" xfId="16710" xr:uid="{00000000-0005-0000-0000-000070160000}"/>
    <cellStyle name="Normal 4 4 3 2 4 5" xfId="13243" xr:uid="{00000000-0005-0000-0000-000071160000}"/>
    <cellStyle name="Normal 4 4 3 2 4 5 2" xfId="21280" xr:uid="{00000000-0005-0000-0000-000071160000}"/>
    <cellStyle name="Normal 4 4 3 2 4 6" xfId="7022" xr:uid="{00000000-0005-0000-0000-00006D160000}"/>
    <cellStyle name="Normal 4 4 3 2 4 7" xfId="15102" xr:uid="{00000000-0005-0000-0000-00006D160000}"/>
    <cellStyle name="Normal 4 4 3 2 5" xfId="2593" xr:uid="{00000000-0005-0000-0000-0000240E0000}"/>
    <cellStyle name="Normal 4 4 3 2 5 2" xfId="9103" xr:uid="{00000000-0005-0000-0000-000072160000}"/>
    <cellStyle name="Normal 4 4 3 2 5 3" xfId="17181" xr:uid="{00000000-0005-0000-0000-000072160000}"/>
    <cellStyle name="Normal 4 4 3 2 6" xfId="4377" xr:uid="{00000000-0005-0000-0000-0000250E0000}"/>
    <cellStyle name="Normal 4 4 3 2 6 2" xfId="10764" xr:uid="{00000000-0005-0000-0000-000073160000}"/>
    <cellStyle name="Normal 4 4 3 2 6 3" xfId="18842" xr:uid="{00000000-0005-0000-0000-000073160000}"/>
    <cellStyle name="Normal 4 4 3 2 7" xfId="7578" xr:uid="{00000000-0005-0000-0000-000074160000}"/>
    <cellStyle name="Normal 4 4 3 2 7 2" xfId="15656" xr:uid="{00000000-0005-0000-0000-000074160000}"/>
    <cellStyle name="Normal 4 4 3 2 8" xfId="12295" xr:uid="{00000000-0005-0000-0000-000075160000}"/>
    <cellStyle name="Normal 4 4 3 2 8 2" xfId="20369" xr:uid="{00000000-0005-0000-0000-000075160000}"/>
    <cellStyle name="Normal 4 4 3 2 9" xfId="13687" xr:uid="{00000000-0005-0000-0000-000076160000}"/>
    <cellStyle name="Normal 4 4 3 2 9 2" xfId="21684" xr:uid="{00000000-0005-0000-0000-000076160000}"/>
    <cellStyle name="Normal 4 4 3 3" xfId="1048" xr:uid="{00000000-0005-0000-0000-0000260E0000}"/>
    <cellStyle name="Normal 4 4 3 3 2" xfId="1707" xr:uid="{00000000-0005-0000-0000-0000270E0000}"/>
    <cellStyle name="Normal 4 4 3 3 2 2" xfId="3357" xr:uid="{00000000-0005-0000-0000-0000280E0000}"/>
    <cellStyle name="Normal 4 4 3 3 2 2 2" xfId="13247" xr:uid="{00000000-0005-0000-0000-00007A160000}"/>
    <cellStyle name="Normal 4 4 3 3 2 2 2 2" xfId="21284" xr:uid="{00000000-0005-0000-0000-00007A160000}"/>
    <cellStyle name="Normal 4 4 3 3 2 2 3" xfId="9816" xr:uid="{00000000-0005-0000-0000-000079160000}"/>
    <cellStyle name="Normal 4 4 3 3 2 2 4" xfId="17894" xr:uid="{00000000-0005-0000-0000-000079160000}"/>
    <cellStyle name="Normal 4 4 3 3 2 3" xfId="5020" xr:uid="{00000000-0005-0000-0000-0000290E0000}"/>
    <cellStyle name="Normal 4 4 3 3 2 3 2" xfId="11407" xr:uid="{00000000-0005-0000-0000-00007B160000}"/>
    <cellStyle name="Normal 4 4 3 3 2 3 3" xfId="19485" xr:uid="{00000000-0005-0000-0000-00007B160000}"/>
    <cellStyle name="Normal 4 4 3 3 2 4" xfId="8221" xr:uid="{00000000-0005-0000-0000-00007C160000}"/>
    <cellStyle name="Normal 4 4 3 3 2 4 2" xfId="16299" xr:uid="{00000000-0005-0000-0000-00007C160000}"/>
    <cellStyle name="Normal 4 4 3 3 2 5" xfId="12570" xr:uid="{00000000-0005-0000-0000-00007D160000}"/>
    <cellStyle name="Normal 4 4 3 3 2 5 2" xfId="20638" xr:uid="{00000000-0005-0000-0000-00007D160000}"/>
    <cellStyle name="Normal 4 4 3 3 2 6" xfId="6611" xr:uid="{00000000-0005-0000-0000-000078160000}"/>
    <cellStyle name="Normal 4 4 3 3 2 7" xfId="14691" xr:uid="{00000000-0005-0000-0000-000078160000}"/>
    <cellStyle name="Normal 4 4 3 3 3" xfId="2234" xr:uid="{00000000-0005-0000-0000-00002A0E0000}"/>
    <cellStyle name="Normal 4 4 3 3 3 2" xfId="3884" xr:uid="{00000000-0005-0000-0000-00002B0E0000}"/>
    <cellStyle name="Normal 4 4 3 3 3 2 2" xfId="10343" xr:uid="{00000000-0005-0000-0000-00007F160000}"/>
    <cellStyle name="Normal 4 4 3 3 3 2 3" xfId="18421" xr:uid="{00000000-0005-0000-0000-00007F160000}"/>
    <cellStyle name="Normal 4 4 3 3 3 3" xfId="5547" xr:uid="{00000000-0005-0000-0000-00002C0E0000}"/>
    <cellStyle name="Normal 4 4 3 3 3 3 2" xfId="11934" xr:uid="{00000000-0005-0000-0000-000080160000}"/>
    <cellStyle name="Normal 4 4 3 3 3 3 3" xfId="20012" xr:uid="{00000000-0005-0000-0000-000080160000}"/>
    <cellStyle name="Normal 4 4 3 3 3 4" xfId="8748" xr:uid="{00000000-0005-0000-0000-000081160000}"/>
    <cellStyle name="Normal 4 4 3 3 3 4 2" xfId="16826" xr:uid="{00000000-0005-0000-0000-000081160000}"/>
    <cellStyle name="Normal 4 4 3 3 3 5" xfId="13248" xr:uid="{00000000-0005-0000-0000-000082160000}"/>
    <cellStyle name="Normal 4 4 3 3 3 5 2" xfId="21285" xr:uid="{00000000-0005-0000-0000-000082160000}"/>
    <cellStyle name="Normal 4 4 3 3 3 6" xfId="7138" xr:uid="{00000000-0005-0000-0000-00007E160000}"/>
    <cellStyle name="Normal 4 4 3 3 3 7" xfId="15218" xr:uid="{00000000-0005-0000-0000-00007E160000}"/>
    <cellStyle name="Normal 4 4 3 3 4" xfId="2811" xr:uid="{00000000-0005-0000-0000-00002D0E0000}"/>
    <cellStyle name="Normal 4 4 3 3 4 2" xfId="13246" xr:uid="{00000000-0005-0000-0000-000084160000}"/>
    <cellStyle name="Normal 4 4 3 3 4 2 2" xfId="21283" xr:uid="{00000000-0005-0000-0000-000084160000}"/>
    <cellStyle name="Normal 4 4 3 3 4 3" xfId="9300" xr:uid="{00000000-0005-0000-0000-000083160000}"/>
    <cellStyle name="Normal 4 4 3 3 4 4" xfId="17378" xr:uid="{00000000-0005-0000-0000-000083160000}"/>
    <cellStyle name="Normal 4 4 3 3 5" xfId="4493" xr:uid="{00000000-0005-0000-0000-00002E0E0000}"/>
    <cellStyle name="Normal 4 4 3 3 5 2" xfId="10880" xr:uid="{00000000-0005-0000-0000-000085160000}"/>
    <cellStyle name="Normal 4 4 3 3 5 3" xfId="18958" xr:uid="{00000000-0005-0000-0000-000085160000}"/>
    <cellStyle name="Normal 4 4 3 3 6" xfId="7694" xr:uid="{00000000-0005-0000-0000-000086160000}"/>
    <cellStyle name="Normal 4 4 3 3 6 2" xfId="15772" xr:uid="{00000000-0005-0000-0000-000086160000}"/>
    <cellStyle name="Normal 4 4 3 3 7" xfId="12401" xr:uid="{00000000-0005-0000-0000-000087160000}"/>
    <cellStyle name="Normal 4 4 3 3 7 2" xfId="20472" xr:uid="{00000000-0005-0000-0000-000087160000}"/>
    <cellStyle name="Normal 4 4 3 3 8" xfId="6084" xr:uid="{00000000-0005-0000-0000-000077160000}"/>
    <cellStyle name="Normal 4 4 3 3 9" xfId="14164" xr:uid="{00000000-0005-0000-0000-000077160000}"/>
    <cellStyle name="Normal 4 4 3 4" xfId="1459" xr:uid="{00000000-0005-0000-0000-00002F0E0000}"/>
    <cellStyle name="Normal 4 4 3 4 2" xfId="3108" xr:uid="{00000000-0005-0000-0000-0000300E0000}"/>
    <cellStyle name="Normal 4 4 3 4 2 2" xfId="13249" xr:uid="{00000000-0005-0000-0000-00008A160000}"/>
    <cellStyle name="Normal 4 4 3 4 2 2 2" xfId="21286" xr:uid="{00000000-0005-0000-0000-00008A160000}"/>
    <cellStyle name="Normal 4 4 3 4 2 3" xfId="9567" xr:uid="{00000000-0005-0000-0000-000089160000}"/>
    <cellStyle name="Normal 4 4 3 4 2 4" xfId="17645" xr:uid="{00000000-0005-0000-0000-000089160000}"/>
    <cellStyle name="Normal 4 4 3 4 3" xfId="4771" xr:uid="{00000000-0005-0000-0000-0000310E0000}"/>
    <cellStyle name="Normal 4 4 3 4 3 2" xfId="11158" xr:uid="{00000000-0005-0000-0000-00008B160000}"/>
    <cellStyle name="Normal 4 4 3 4 3 3" xfId="19236" xr:uid="{00000000-0005-0000-0000-00008B160000}"/>
    <cellStyle name="Normal 4 4 3 4 4" xfId="7972" xr:uid="{00000000-0005-0000-0000-00008C160000}"/>
    <cellStyle name="Normal 4 4 3 4 4 2" xfId="16050" xr:uid="{00000000-0005-0000-0000-00008C160000}"/>
    <cellStyle name="Normal 4 4 3 4 5" xfId="12568" xr:uid="{00000000-0005-0000-0000-00008D160000}"/>
    <cellStyle name="Normal 4 4 3 4 5 2" xfId="20636" xr:uid="{00000000-0005-0000-0000-00008D160000}"/>
    <cellStyle name="Normal 4 4 3 4 6" xfId="6362" xr:uid="{00000000-0005-0000-0000-000088160000}"/>
    <cellStyle name="Normal 4 4 3 4 7" xfId="14442" xr:uid="{00000000-0005-0000-0000-000088160000}"/>
    <cellStyle name="Normal 4 4 3 5" xfId="1985" xr:uid="{00000000-0005-0000-0000-0000320E0000}"/>
    <cellStyle name="Normal 4 4 3 5 2" xfId="3635" xr:uid="{00000000-0005-0000-0000-0000330E0000}"/>
    <cellStyle name="Normal 4 4 3 5 2 2" xfId="10094" xr:uid="{00000000-0005-0000-0000-00008F160000}"/>
    <cellStyle name="Normal 4 4 3 5 2 3" xfId="18172" xr:uid="{00000000-0005-0000-0000-00008F160000}"/>
    <cellStyle name="Normal 4 4 3 5 3" xfId="5298" xr:uid="{00000000-0005-0000-0000-0000340E0000}"/>
    <cellStyle name="Normal 4 4 3 5 3 2" xfId="11685" xr:uid="{00000000-0005-0000-0000-000090160000}"/>
    <cellStyle name="Normal 4 4 3 5 3 3" xfId="19763" xr:uid="{00000000-0005-0000-0000-000090160000}"/>
    <cellStyle name="Normal 4 4 3 5 4" xfId="8499" xr:uid="{00000000-0005-0000-0000-000091160000}"/>
    <cellStyle name="Normal 4 4 3 5 4 2" xfId="16577" xr:uid="{00000000-0005-0000-0000-000091160000}"/>
    <cellStyle name="Normal 4 4 3 5 5" xfId="13250" xr:uid="{00000000-0005-0000-0000-000092160000}"/>
    <cellStyle name="Normal 4 4 3 5 5 2" xfId="21287" xr:uid="{00000000-0005-0000-0000-000092160000}"/>
    <cellStyle name="Normal 4 4 3 5 6" xfId="6889" xr:uid="{00000000-0005-0000-0000-00008E160000}"/>
    <cellStyle name="Normal 4 4 3 5 7" xfId="14969" xr:uid="{00000000-0005-0000-0000-00008E160000}"/>
    <cellStyle name="Normal 4 4 3 6" xfId="2592" xr:uid="{00000000-0005-0000-0000-0000350E0000}"/>
    <cellStyle name="Normal 4 4 3 6 2" xfId="12767" xr:uid="{00000000-0005-0000-0000-000094160000}"/>
    <cellStyle name="Normal 4 4 3 6 2 2" xfId="20828" xr:uid="{00000000-0005-0000-0000-000094160000}"/>
    <cellStyle name="Normal 4 4 3 6 3" xfId="9102" xr:uid="{00000000-0005-0000-0000-000093160000}"/>
    <cellStyle name="Normal 4 4 3 6 4" xfId="17180" xr:uid="{00000000-0005-0000-0000-000093160000}"/>
    <cellStyle name="Normal 4 4 3 7" xfId="4244" xr:uid="{00000000-0005-0000-0000-0000360E0000}"/>
    <cellStyle name="Normal 4 4 3 7 2" xfId="10631" xr:uid="{00000000-0005-0000-0000-000095160000}"/>
    <cellStyle name="Normal 4 4 3 7 3" xfId="18709" xr:uid="{00000000-0005-0000-0000-000095160000}"/>
    <cellStyle name="Normal 4 4 3 8" xfId="7445" xr:uid="{00000000-0005-0000-0000-000096160000}"/>
    <cellStyle name="Normal 4 4 3 8 2" xfId="15523" xr:uid="{00000000-0005-0000-0000-000096160000}"/>
    <cellStyle name="Normal 4 4 3 9" xfId="12294" xr:uid="{00000000-0005-0000-0000-000097160000}"/>
    <cellStyle name="Normal 4 4 3 9 2" xfId="20368" xr:uid="{00000000-0005-0000-0000-000097160000}"/>
    <cellStyle name="Normal 4 4 4" xfId="590" xr:uid="{00000000-0005-0000-0000-00004E020000}"/>
    <cellStyle name="Normal 4 4 4 10" xfId="13688" xr:uid="{00000000-0005-0000-0000-000099160000}"/>
    <cellStyle name="Normal 4 4 4 10 2" xfId="21685" xr:uid="{00000000-0005-0000-0000-000099160000}"/>
    <cellStyle name="Normal 4 4 4 11" xfId="5836" xr:uid="{00000000-0005-0000-0000-000098160000}"/>
    <cellStyle name="Normal 4 4 4 12" xfId="13916" xr:uid="{00000000-0005-0000-0000-000098160000}"/>
    <cellStyle name="Normal 4 4 4 2" xfId="591" xr:uid="{00000000-0005-0000-0000-00004F020000}"/>
    <cellStyle name="Normal 4 4 4 2 10" xfId="5948" xr:uid="{00000000-0005-0000-0000-00009A160000}"/>
    <cellStyle name="Normal 4 4 4 2 11" xfId="14028" xr:uid="{00000000-0005-0000-0000-00009A160000}"/>
    <cellStyle name="Normal 4 4 4 2 2" xfId="1184" xr:uid="{00000000-0005-0000-0000-0000390E0000}"/>
    <cellStyle name="Normal 4 4 4 2 2 2" xfId="1842" xr:uid="{00000000-0005-0000-0000-00003A0E0000}"/>
    <cellStyle name="Normal 4 4 4 2 2 2 2" xfId="3492" xr:uid="{00000000-0005-0000-0000-00003B0E0000}"/>
    <cellStyle name="Normal 4 4 4 2 2 2 2 2" xfId="9951" xr:uid="{00000000-0005-0000-0000-00009D160000}"/>
    <cellStyle name="Normal 4 4 4 2 2 2 2 3" xfId="18029" xr:uid="{00000000-0005-0000-0000-00009D160000}"/>
    <cellStyle name="Normal 4 4 4 2 2 2 3" xfId="5155" xr:uid="{00000000-0005-0000-0000-00003C0E0000}"/>
    <cellStyle name="Normal 4 4 4 2 2 2 3 2" xfId="11542" xr:uid="{00000000-0005-0000-0000-00009E160000}"/>
    <cellStyle name="Normal 4 4 4 2 2 2 3 3" xfId="19620" xr:uid="{00000000-0005-0000-0000-00009E160000}"/>
    <cellStyle name="Normal 4 4 4 2 2 2 4" xfId="8356" xr:uid="{00000000-0005-0000-0000-00009F160000}"/>
    <cellStyle name="Normal 4 4 4 2 2 2 4 2" xfId="16434" xr:uid="{00000000-0005-0000-0000-00009F160000}"/>
    <cellStyle name="Normal 4 4 4 2 2 2 5" xfId="13252" xr:uid="{00000000-0005-0000-0000-0000A0160000}"/>
    <cellStyle name="Normal 4 4 4 2 2 2 5 2" xfId="21289" xr:uid="{00000000-0005-0000-0000-0000A0160000}"/>
    <cellStyle name="Normal 4 4 4 2 2 2 6" xfId="6746" xr:uid="{00000000-0005-0000-0000-00009C160000}"/>
    <cellStyle name="Normal 4 4 4 2 2 2 7" xfId="14826" xr:uid="{00000000-0005-0000-0000-00009C160000}"/>
    <cellStyle name="Normal 4 4 4 2 2 3" xfId="2369" xr:uid="{00000000-0005-0000-0000-00003D0E0000}"/>
    <cellStyle name="Normal 4 4 4 2 2 3 2" xfId="4019" xr:uid="{00000000-0005-0000-0000-00003E0E0000}"/>
    <cellStyle name="Normal 4 4 4 2 2 3 2 2" xfId="10478" xr:uid="{00000000-0005-0000-0000-0000A2160000}"/>
    <cellStyle name="Normal 4 4 4 2 2 3 2 3" xfId="18556" xr:uid="{00000000-0005-0000-0000-0000A2160000}"/>
    <cellStyle name="Normal 4 4 4 2 2 3 3" xfId="5682" xr:uid="{00000000-0005-0000-0000-00003F0E0000}"/>
    <cellStyle name="Normal 4 4 4 2 2 3 3 2" xfId="12069" xr:uid="{00000000-0005-0000-0000-0000A3160000}"/>
    <cellStyle name="Normal 4 4 4 2 2 3 3 3" xfId="20147" xr:uid="{00000000-0005-0000-0000-0000A3160000}"/>
    <cellStyle name="Normal 4 4 4 2 2 3 4" xfId="8883" xr:uid="{00000000-0005-0000-0000-0000A4160000}"/>
    <cellStyle name="Normal 4 4 4 2 2 3 4 2" xfId="16961" xr:uid="{00000000-0005-0000-0000-0000A4160000}"/>
    <cellStyle name="Normal 4 4 4 2 2 3 5" xfId="7273" xr:uid="{00000000-0005-0000-0000-0000A1160000}"/>
    <cellStyle name="Normal 4 4 4 2 2 3 6" xfId="15353" xr:uid="{00000000-0005-0000-0000-0000A1160000}"/>
    <cellStyle name="Normal 4 4 4 2 2 4" xfId="2935" xr:uid="{00000000-0005-0000-0000-0000400E0000}"/>
    <cellStyle name="Normal 4 4 4 2 2 4 2" xfId="9424" xr:uid="{00000000-0005-0000-0000-0000A5160000}"/>
    <cellStyle name="Normal 4 4 4 2 2 4 3" xfId="17502" xr:uid="{00000000-0005-0000-0000-0000A5160000}"/>
    <cellStyle name="Normal 4 4 4 2 2 5" xfId="4628" xr:uid="{00000000-0005-0000-0000-0000410E0000}"/>
    <cellStyle name="Normal 4 4 4 2 2 5 2" xfId="11015" xr:uid="{00000000-0005-0000-0000-0000A6160000}"/>
    <cellStyle name="Normal 4 4 4 2 2 5 3" xfId="19093" xr:uid="{00000000-0005-0000-0000-0000A6160000}"/>
    <cellStyle name="Normal 4 4 4 2 2 6" xfId="7829" xr:uid="{00000000-0005-0000-0000-0000A7160000}"/>
    <cellStyle name="Normal 4 4 4 2 2 6 2" xfId="15907" xr:uid="{00000000-0005-0000-0000-0000A7160000}"/>
    <cellStyle name="Normal 4 4 4 2 2 7" xfId="12572" xr:uid="{00000000-0005-0000-0000-0000A8160000}"/>
    <cellStyle name="Normal 4 4 4 2 2 7 2" xfId="20640" xr:uid="{00000000-0005-0000-0000-0000A8160000}"/>
    <cellStyle name="Normal 4 4 4 2 2 8" xfId="6219" xr:uid="{00000000-0005-0000-0000-00009B160000}"/>
    <cellStyle name="Normal 4 4 4 2 2 9" xfId="14299" xr:uid="{00000000-0005-0000-0000-00009B160000}"/>
    <cellStyle name="Normal 4 4 4 2 3" xfId="1572" xr:uid="{00000000-0005-0000-0000-0000420E0000}"/>
    <cellStyle name="Normal 4 4 4 2 3 2" xfId="3221" xr:uid="{00000000-0005-0000-0000-0000430E0000}"/>
    <cellStyle name="Normal 4 4 4 2 3 2 2" xfId="9680" xr:uid="{00000000-0005-0000-0000-0000AA160000}"/>
    <cellStyle name="Normal 4 4 4 2 3 2 3" xfId="17758" xr:uid="{00000000-0005-0000-0000-0000AA160000}"/>
    <cellStyle name="Normal 4 4 4 2 3 3" xfId="4884" xr:uid="{00000000-0005-0000-0000-0000440E0000}"/>
    <cellStyle name="Normal 4 4 4 2 3 3 2" xfId="11271" xr:uid="{00000000-0005-0000-0000-0000AB160000}"/>
    <cellStyle name="Normal 4 4 4 2 3 3 3" xfId="19349" xr:uid="{00000000-0005-0000-0000-0000AB160000}"/>
    <cellStyle name="Normal 4 4 4 2 3 4" xfId="8085" xr:uid="{00000000-0005-0000-0000-0000AC160000}"/>
    <cellStyle name="Normal 4 4 4 2 3 4 2" xfId="16163" xr:uid="{00000000-0005-0000-0000-0000AC160000}"/>
    <cellStyle name="Normal 4 4 4 2 3 5" xfId="13253" xr:uid="{00000000-0005-0000-0000-0000AD160000}"/>
    <cellStyle name="Normal 4 4 4 2 3 5 2" xfId="21290" xr:uid="{00000000-0005-0000-0000-0000AD160000}"/>
    <cellStyle name="Normal 4 4 4 2 3 6" xfId="6475" xr:uid="{00000000-0005-0000-0000-0000A9160000}"/>
    <cellStyle name="Normal 4 4 4 2 3 7" xfId="14555" xr:uid="{00000000-0005-0000-0000-0000A9160000}"/>
    <cellStyle name="Normal 4 4 4 2 4" xfId="2098" xr:uid="{00000000-0005-0000-0000-0000450E0000}"/>
    <cellStyle name="Normal 4 4 4 2 4 2" xfId="3748" xr:uid="{00000000-0005-0000-0000-0000460E0000}"/>
    <cellStyle name="Normal 4 4 4 2 4 2 2" xfId="10207" xr:uid="{00000000-0005-0000-0000-0000AF160000}"/>
    <cellStyle name="Normal 4 4 4 2 4 2 3" xfId="18285" xr:uid="{00000000-0005-0000-0000-0000AF160000}"/>
    <cellStyle name="Normal 4 4 4 2 4 3" xfId="5411" xr:uid="{00000000-0005-0000-0000-0000470E0000}"/>
    <cellStyle name="Normal 4 4 4 2 4 3 2" xfId="11798" xr:uid="{00000000-0005-0000-0000-0000B0160000}"/>
    <cellStyle name="Normal 4 4 4 2 4 3 3" xfId="19876" xr:uid="{00000000-0005-0000-0000-0000B0160000}"/>
    <cellStyle name="Normal 4 4 4 2 4 4" xfId="8612" xr:uid="{00000000-0005-0000-0000-0000B1160000}"/>
    <cellStyle name="Normal 4 4 4 2 4 4 2" xfId="16690" xr:uid="{00000000-0005-0000-0000-0000B1160000}"/>
    <cellStyle name="Normal 4 4 4 2 4 5" xfId="13251" xr:uid="{00000000-0005-0000-0000-0000B2160000}"/>
    <cellStyle name="Normal 4 4 4 2 4 5 2" xfId="21288" xr:uid="{00000000-0005-0000-0000-0000B2160000}"/>
    <cellStyle name="Normal 4 4 4 2 4 6" xfId="7002" xr:uid="{00000000-0005-0000-0000-0000AE160000}"/>
    <cellStyle name="Normal 4 4 4 2 4 7" xfId="15082" xr:uid="{00000000-0005-0000-0000-0000AE160000}"/>
    <cellStyle name="Normal 4 4 4 2 5" xfId="2595" xr:uid="{00000000-0005-0000-0000-0000480E0000}"/>
    <cellStyle name="Normal 4 4 4 2 5 2" xfId="9105" xr:uid="{00000000-0005-0000-0000-0000B3160000}"/>
    <cellStyle name="Normal 4 4 4 2 5 3" xfId="17183" xr:uid="{00000000-0005-0000-0000-0000B3160000}"/>
    <cellStyle name="Normal 4 4 4 2 6" xfId="4357" xr:uid="{00000000-0005-0000-0000-0000490E0000}"/>
    <cellStyle name="Normal 4 4 4 2 6 2" xfId="10744" xr:uid="{00000000-0005-0000-0000-0000B4160000}"/>
    <cellStyle name="Normal 4 4 4 2 6 3" xfId="18822" xr:uid="{00000000-0005-0000-0000-0000B4160000}"/>
    <cellStyle name="Normal 4 4 4 2 7" xfId="7558" xr:uid="{00000000-0005-0000-0000-0000B5160000}"/>
    <cellStyle name="Normal 4 4 4 2 7 2" xfId="15636" xr:uid="{00000000-0005-0000-0000-0000B5160000}"/>
    <cellStyle name="Normal 4 4 4 2 8" xfId="12297" xr:uid="{00000000-0005-0000-0000-0000B6160000}"/>
    <cellStyle name="Normal 4 4 4 2 8 2" xfId="20371" xr:uid="{00000000-0005-0000-0000-0000B6160000}"/>
    <cellStyle name="Normal 4 4 4 2 9" xfId="13689" xr:uid="{00000000-0005-0000-0000-0000B7160000}"/>
    <cellStyle name="Normal 4 4 4 2 9 2" xfId="21686" xr:uid="{00000000-0005-0000-0000-0000B7160000}"/>
    <cellStyle name="Normal 4 4 4 3" xfId="1049" xr:uid="{00000000-0005-0000-0000-00004A0E0000}"/>
    <cellStyle name="Normal 4 4 4 3 2" xfId="1708" xr:uid="{00000000-0005-0000-0000-00004B0E0000}"/>
    <cellStyle name="Normal 4 4 4 3 2 2" xfId="3358" xr:uid="{00000000-0005-0000-0000-00004C0E0000}"/>
    <cellStyle name="Normal 4 4 4 3 2 2 2" xfId="9817" xr:uid="{00000000-0005-0000-0000-0000BA160000}"/>
    <cellStyle name="Normal 4 4 4 3 2 2 3" xfId="17895" xr:uid="{00000000-0005-0000-0000-0000BA160000}"/>
    <cellStyle name="Normal 4 4 4 3 2 3" xfId="5021" xr:uid="{00000000-0005-0000-0000-00004D0E0000}"/>
    <cellStyle name="Normal 4 4 4 3 2 3 2" xfId="11408" xr:uid="{00000000-0005-0000-0000-0000BB160000}"/>
    <cellStyle name="Normal 4 4 4 3 2 3 3" xfId="19486" xr:uid="{00000000-0005-0000-0000-0000BB160000}"/>
    <cellStyle name="Normal 4 4 4 3 2 4" xfId="8222" xr:uid="{00000000-0005-0000-0000-0000BC160000}"/>
    <cellStyle name="Normal 4 4 4 3 2 4 2" xfId="16300" xr:uid="{00000000-0005-0000-0000-0000BC160000}"/>
    <cellStyle name="Normal 4 4 4 3 2 5" xfId="13254" xr:uid="{00000000-0005-0000-0000-0000BD160000}"/>
    <cellStyle name="Normal 4 4 4 3 2 5 2" xfId="21291" xr:uid="{00000000-0005-0000-0000-0000BD160000}"/>
    <cellStyle name="Normal 4 4 4 3 2 6" xfId="6612" xr:uid="{00000000-0005-0000-0000-0000B9160000}"/>
    <cellStyle name="Normal 4 4 4 3 2 7" xfId="14692" xr:uid="{00000000-0005-0000-0000-0000B9160000}"/>
    <cellStyle name="Normal 4 4 4 3 3" xfId="2235" xr:uid="{00000000-0005-0000-0000-00004E0E0000}"/>
    <cellStyle name="Normal 4 4 4 3 3 2" xfId="3885" xr:uid="{00000000-0005-0000-0000-00004F0E0000}"/>
    <cellStyle name="Normal 4 4 4 3 3 2 2" xfId="10344" xr:uid="{00000000-0005-0000-0000-0000BF160000}"/>
    <cellStyle name="Normal 4 4 4 3 3 2 3" xfId="18422" xr:uid="{00000000-0005-0000-0000-0000BF160000}"/>
    <cellStyle name="Normal 4 4 4 3 3 3" xfId="5548" xr:uid="{00000000-0005-0000-0000-0000500E0000}"/>
    <cellStyle name="Normal 4 4 4 3 3 3 2" xfId="11935" xr:uid="{00000000-0005-0000-0000-0000C0160000}"/>
    <cellStyle name="Normal 4 4 4 3 3 3 3" xfId="20013" xr:uid="{00000000-0005-0000-0000-0000C0160000}"/>
    <cellStyle name="Normal 4 4 4 3 3 4" xfId="8749" xr:uid="{00000000-0005-0000-0000-0000C1160000}"/>
    <cellStyle name="Normal 4 4 4 3 3 4 2" xfId="16827" xr:uid="{00000000-0005-0000-0000-0000C1160000}"/>
    <cellStyle name="Normal 4 4 4 3 3 5" xfId="7139" xr:uid="{00000000-0005-0000-0000-0000BE160000}"/>
    <cellStyle name="Normal 4 4 4 3 3 6" xfId="15219" xr:uid="{00000000-0005-0000-0000-0000BE160000}"/>
    <cellStyle name="Normal 4 4 4 3 4" xfId="2812" xr:uid="{00000000-0005-0000-0000-0000510E0000}"/>
    <cellStyle name="Normal 4 4 4 3 4 2" xfId="9301" xr:uid="{00000000-0005-0000-0000-0000C2160000}"/>
    <cellStyle name="Normal 4 4 4 3 4 3" xfId="17379" xr:uid="{00000000-0005-0000-0000-0000C2160000}"/>
    <cellStyle name="Normal 4 4 4 3 5" xfId="4494" xr:uid="{00000000-0005-0000-0000-0000520E0000}"/>
    <cellStyle name="Normal 4 4 4 3 5 2" xfId="10881" xr:uid="{00000000-0005-0000-0000-0000C3160000}"/>
    <cellStyle name="Normal 4 4 4 3 5 3" xfId="18959" xr:uid="{00000000-0005-0000-0000-0000C3160000}"/>
    <cellStyle name="Normal 4 4 4 3 6" xfId="7695" xr:uid="{00000000-0005-0000-0000-0000C4160000}"/>
    <cellStyle name="Normal 4 4 4 3 6 2" xfId="15773" xr:uid="{00000000-0005-0000-0000-0000C4160000}"/>
    <cellStyle name="Normal 4 4 4 3 7" xfId="12571" xr:uid="{00000000-0005-0000-0000-0000C5160000}"/>
    <cellStyle name="Normal 4 4 4 3 7 2" xfId="20639" xr:uid="{00000000-0005-0000-0000-0000C5160000}"/>
    <cellStyle name="Normal 4 4 4 3 8" xfId="6085" xr:uid="{00000000-0005-0000-0000-0000B8160000}"/>
    <cellStyle name="Normal 4 4 4 3 9" xfId="14165" xr:uid="{00000000-0005-0000-0000-0000B8160000}"/>
    <cellStyle name="Normal 4 4 4 4" xfId="1460" xr:uid="{00000000-0005-0000-0000-0000530E0000}"/>
    <cellStyle name="Normal 4 4 4 4 2" xfId="3109" xr:uid="{00000000-0005-0000-0000-0000540E0000}"/>
    <cellStyle name="Normal 4 4 4 4 2 2" xfId="9568" xr:uid="{00000000-0005-0000-0000-0000C7160000}"/>
    <cellStyle name="Normal 4 4 4 4 2 3" xfId="17646" xr:uid="{00000000-0005-0000-0000-0000C7160000}"/>
    <cellStyle name="Normal 4 4 4 4 3" xfId="4772" xr:uid="{00000000-0005-0000-0000-0000550E0000}"/>
    <cellStyle name="Normal 4 4 4 4 3 2" xfId="11159" xr:uid="{00000000-0005-0000-0000-0000C8160000}"/>
    <cellStyle name="Normal 4 4 4 4 3 3" xfId="19237" xr:uid="{00000000-0005-0000-0000-0000C8160000}"/>
    <cellStyle name="Normal 4 4 4 4 4" xfId="7973" xr:uid="{00000000-0005-0000-0000-0000C9160000}"/>
    <cellStyle name="Normal 4 4 4 4 4 2" xfId="16051" xr:uid="{00000000-0005-0000-0000-0000C9160000}"/>
    <cellStyle name="Normal 4 4 4 4 5" xfId="13255" xr:uid="{00000000-0005-0000-0000-0000CA160000}"/>
    <cellStyle name="Normal 4 4 4 4 5 2" xfId="21292" xr:uid="{00000000-0005-0000-0000-0000CA160000}"/>
    <cellStyle name="Normal 4 4 4 4 6" xfId="6363" xr:uid="{00000000-0005-0000-0000-0000C6160000}"/>
    <cellStyle name="Normal 4 4 4 4 7" xfId="14443" xr:uid="{00000000-0005-0000-0000-0000C6160000}"/>
    <cellStyle name="Normal 4 4 4 5" xfId="1986" xr:uid="{00000000-0005-0000-0000-0000560E0000}"/>
    <cellStyle name="Normal 4 4 4 5 2" xfId="3636" xr:uid="{00000000-0005-0000-0000-0000570E0000}"/>
    <cellStyle name="Normal 4 4 4 5 2 2" xfId="10095" xr:uid="{00000000-0005-0000-0000-0000CC160000}"/>
    <cellStyle name="Normal 4 4 4 5 2 3" xfId="18173" xr:uid="{00000000-0005-0000-0000-0000CC160000}"/>
    <cellStyle name="Normal 4 4 4 5 3" xfId="5299" xr:uid="{00000000-0005-0000-0000-0000580E0000}"/>
    <cellStyle name="Normal 4 4 4 5 3 2" xfId="11686" xr:uid="{00000000-0005-0000-0000-0000CD160000}"/>
    <cellStyle name="Normal 4 4 4 5 3 3" xfId="19764" xr:uid="{00000000-0005-0000-0000-0000CD160000}"/>
    <cellStyle name="Normal 4 4 4 5 4" xfId="8500" xr:uid="{00000000-0005-0000-0000-0000CE160000}"/>
    <cellStyle name="Normal 4 4 4 5 4 2" xfId="16578" xr:uid="{00000000-0005-0000-0000-0000CE160000}"/>
    <cellStyle name="Normal 4 4 4 5 5" xfId="12768" xr:uid="{00000000-0005-0000-0000-0000CF160000}"/>
    <cellStyle name="Normal 4 4 4 5 5 2" xfId="20829" xr:uid="{00000000-0005-0000-0000-0000CF160000}"/>
    <cellStyle name="Normal 4 4 4 5 6" xfId="6890" xr:uid="{00000000-0005-0000-0000-0000CB160000}"/>
    <cellStyle name="Normal 4 4 4 5 7" xfId="14970" xr:uid="{00000000-0005-0000-0000-0000CB160000}"/>
    <cellStyle name="Normal 4 4 4 6" xfId="2594" xr:uid="{00000000-0005-0000-0000-0000590E0000}"/>
    <cellStyle name="Normal 4 4 4 6 2" xfId="9104" xr:uid="{00000000-0005-0000-0000-0000D0160000}"/>
    <cellStyle name="Normal 4 4 4 6 3" xfId="17182" xr:uid="{00000000-0005-0000-0000-0000D0160000}"/>
    <cellStyle name="Normal 4 4 4 7" xfId="4245" xr:uid="{00000000-0005-0000-0000-00005A0E0000}"/>
    <cellStyle name="Normal 4 4 4 7 2" xfId="10632" xr:uid="{00000000-0005-0000-0000-0000D1160000}"/>
    <cellStyle name="Normal 4 4 4 7 3" xfId="18710" xr:uid="{00000000-0005-0000-0000-0000D1160000}"/>
    <cellStyle name="Normal 4 4 4 8" xfId="7446" xr:uid="{00000000-0005-0000-0000-0000D2160000}"/>
    <cellStyle name="Normal 4 4 4 8 2" xfId="15524" xr:uid="{00000000-0005-0000-0000-0000D2160000}"/>
    <cellStyle name="Normal 4 4 4 9" xfId="12296" xr:uid="{00000000-0005-0000-0000-0000D3160000}"/>
    <cellStyle name="Normal 4 4 4 9 2" xfId="20370" xr:uid="{00000000-0005-0000-0000-0000D3160000}"/>
    <cellStyle name="Normal 4 4 5" xfId="592" xr:uid="{00000000-0005-0000-0000-000050020000}"/>
    <cellStyle name="Normal 4 4 5 10" xfId="13690" xr:uid="{00000000-0005-0000-0000-0000D5160000}"/>
    <cellStyle name="Normal 4 4 5 10 2" xfId="21687" xr:uid="{00000000-0005-0000-0000-0000D5160000}"/>
    <cellStyle name="Normal 4 4 5 11" xfId="5837" xr:uid="{00000000-0005-0000-0000-0000D4160000}"/>
    <cellStyle name="Normal 4 4 5 12" xfId="13917" xr:uid="{00000000-0005-0000-0000-0000D4160000}"/>
    <cellStyle name="Normal 4 4 5 2" xfId="971" xr:uid="{00000000-0005-0000-0000-00005C0E0000}"/>
    <cellStyle name="Normal 4 4 5 2 10" xfId="14010" xr:uid="{00000000-0005-0000-0000-0000D6160000}"/>
    <cellStyle name="Normal 4 4 5 2 2" xfId="1185" xr:uid="{00000000-0005-0000-0000-00005D0E0000}"/>
    <cellStyle name="Normal 4 4 5 2 2 2" xfId="1843" xr:uid="{00000000-0005-0000-0000-00005E0E0000}"/>
    <cellStyle name="Normal 4 4 5 2 2 2 2" xfId="3493" xr:uid="{00000000-0005-0000-0000-00005F0E0000}"/>
    <cellStyle name="Normal 4 4 5 2 2 2 2 2" xfId="9952" xr:uid="{00000000-0005-0000-0000-0000D9160000}"/>
    <cellStyle name="Normal 4 4 5 2 2 2 2 3" xfId="18030" xr:uid="{00000000-0005-0000-0000-0000D9160000}"/>
    <cellStyle name="Normal 4 4 5 2 2 2 3" xfId="5156" xr:uid="{00000000-0005-0000-0000-0000600E0000}"/>
    <cellStyle name="Normal 4 4 5 2 2 2 3 2" xfId="11543" xr:uid="{00000000-0005-0000-0000-0000DA160000}"/>
    <cellStyle name="Normal 4 4 5 2 2 2 3 3" xfId="19621" xr:uid="{00000000-0005-0000-0000-0000DA160000}"/>
    <cellStyle name="Normal 4 4 5 2 2 2 4" xfId="8357" xr:uid="{00000000-0005-0000-0000-0000DB160000}"/>
    <cellStyle name="Normal 4 4 5 2 2 2 4 2" xfId="16435" xr:uid="{00000000-0005-0000-0000-0000DB160000}"/>
    <cellStyle name="Normal 4 4 5 2 2 2 5" xfId="6747" xr:uid="{00000000-0005-0000-0000-0000D8160000}"/>
    <cellStyle name="Normal 4 4 5 2 2 2 6" xfId="14827" xr:uid="{00000000-0005-0000-0000-0000D8160000}"/>
    <cellStyle name="Normal 4 4 5 2 2 3" xfId="2370" xr:uid="{00000000-0005-0000-0000-0000610E0000}"/>
    <cellStyle name="Normal 4 4 5 2 2 3 2" xfId="4020" xr:uid="{00000000-0005-0000-0000-0000620E0000}"/>
    <cellStyle name="Normal 4 4 5 2 2 3 2 2" xfId="10479" xr:uid="{00000000-0005-0000-0000-0000DD160000}"/>
    <cellStyle name="Normal 4 4 5 2 2 3 2 3" xfId="18557" xr:uid="{00000000-0005-0000-0000-0000DD160000}"/>
    <cellStyle name="Normal 4 4 5 2 2 3 3" xfId="5683" xr:uid="{00000000-0005-0000-0000-0000630E0000}"/>
    <cellStyle name="Normal 4 4 5 2 2 3 3 2" xfId="12070" xr:uid="{00000000-0005-0000-0000-0000DE160000}"/>
    <cellStyle name="Normal 4 4 5 2 2 3 3 3" xfId="20148" xr:uid="{00000000-0005-0000-0000-0000DE160000}"/>
    <cellStyle name="Normal 4 4 5 2 2 3 4" xfId="8884" xr:uid="{00000000-0005-0000-0000-0000DF160000}"/>
    <cellStyle name="Normal 4 4 5 2 2 3 4 2" xfId="16962" xr:uid="{00000000-0005-0000-0000-0000DF160000}"/>
    <cellStyle name="Normal 4 4 5 2 2 3 5" xfId="7274" xr:uid="{00000000-0005-0000-0000-0000DC160000}"/>
    <cellStyle name="Normal 4 4 5 2 2 3 6" xfId="15354" xr:uid="{00000000-0005-0000-0000-0000DC160000}"/>
    <cellStyle name="Normal 4 4 5 2 2 4" xfId="2936" xr:uid="{00000000-0005-0000-0000-0000640E0000}"/>
    <cellStyle name="Normal 4 4 5 2 2 4 2" xfId="9425" xr:uid="{00000000-0005-0000-0000-0000E0160000}"/>
    <cellStyle name="Normal 4 4 5 2 2 4 3" xfId="17503" xr:uid="{00000000-0005-0000-0000-0000E0160000}"/>
    <cellStyle name="Normal 4 4 5 2 2 5" xfId="4629" xr:uid="{00000000-0005-0000-0000-0000650E0000}"/>
    <cellStyle name="Normal 4 4 5 2 2 5 2" xfId="11016" xr:uid="{00000000-0005-0000-0000-0000E1160000}"/>
    <cellStyle name="Normal 4 4 5 2 2 5 3" xfId="19094" xr:uid="{00000000-0005-0000-0000-0000E1160000}"/>
    <cellStyle name="Normal 4 4 5 2 2 6" xfId="7830" xr:uid="{00000000-0005-0000-0000-0000E2160000}"/>
    <cellStyle name="Normal 4 4 5 2 2 6 2" xfId="15908" xr:uid="{00000000-0005-0000-0000-0000E2160000}"/>
    <cellStyle name="Normal 4 4 5 2 2 7" xfId="13256" xr:uid="{00000000-0005-0000-0000-0000E3160000}"/>
    <cellStyle name="Normal 4 4 5 2 2 7 2" xfId="21293" xr:uid="{00000000-0005-0000-0000-0000E3160000}"/>
    <cellStyle name="Normal 4 4 5 2 2 8" xfId="6220" xr:uid="{00000000-0005-0000-0000-0000D7160000}"/>
    <cellStyle name="Normal 4 4 5 2 2 9" xfId="14300" xr:uid="{00000000-0005-0000-0000-0000D7160000}"/>
    <cellStyle name="Normal 4 4 5 2 3" xfId="1554" xr:uid="{00000000-0005-0000-0000-0000660E0000}"/>
    <cellStyle name="Normal 4 4 5 2 3 2" xfId="3203" xr:uid="{00000000-0005-0000-0000-0000670E0000}"/>
    <cellStyle name="Normal 4 4 5 2 3 2 2" xfId="9662" xr:uid="{00000000-0005-0000-0000-0000E5160000}"/>
    <cellStyle name="Normal 4 4 5 2 3 2 3" xfId="17740" xr:uid="{00000000-0005-0000-0000-0000E5160000}"/>
    <cellStyle name="Normal 4 4 5 2 3 3" xfId="4866" xr:uid="{00000000-0005-0000-0000-0000680E0000}"/>
    <cellStyle name="Normal 4 4 5 2 3 3 2" xfId="11253" xr:uid="{00000000-0005-0000-0000-0000E6160000}"/>
    <cellStyle name="Normal 4 4 5 2 3 3 3" xfId="19331" xr:uid="{00000000-0005-0000-0000-0000E6160000}"/>
    <cellStyle name="Normal 4 4 5 2 3 4" xfId="8067" xr:uid="{00000000-0005-0000-0000-0000E7160000}"/>
    <cellStyle name="Normal 4 4 5 2 3 4 2" xfId="16145" xr:uid="{00000000-0005-0000-0000-0000E7160000}"/>
    <cellStyle name="Normal 4 4 5 2 3 5" xfId="6457" xr:uid="{00000000-0005-0000-0000-0000E4160000}"/>
    <cellStyle name="Normal 4 4 5 2 3 6" xfId="14537" xr:uid="{00000000-0005-0000-0000-0000E4160000}"/>
    <cellStyle name="Normal 4 4 5 2 4" xfId="2080" xr:uid="{00000000-0005-0000-0000-0000690E0000}"/>
    <cellStyle name="Normal 4 4 5 2 4 2" xfId="3730" xr:uid="{00000000-0005-0000-0000-00006A0E0000}"/>
    <cellStyle name="Normal 4 4 5 2 4 2 2" xfId="10189" xr:uid="{00000000-0005-0000-0000-0000E9160000}"/>
    <cellStyle name="Normal 4 4 5 2 4 2 3" xfId="18267" xr:uid="{00000000-0005-0000-0000-0000E9160000}"/>
    <cellStyle name="Normal 4 4 5 2 4 3" xfId="5393" xr:uid="{00000000-0005-0000-0000-00006B0E0000}"/>
    <cellStyle name="Normal 4 4 5 2 4 3 2" xfId="11780" xr:uid="{00000000-0005-0000-0000-0000EA160000}"/>
    <cellStyle name="Normal 4 4 5 2 4 3 3" xfId="19858" xr:uid="{00000000-0005-0000-0000-0000EA160000}"/>
    <cellStyle name="Normal 4 4 5 2 4 4" xfId="8594" xr:uid="{00000000-0005-0000-0000-0000EB160000}"/>
    <cellStyle name="Normal 4 4 5 2 4 4 2" xfId="16672" xr:uid="{00000000-0005-0000-0000-0000EB160000}"/>
    <cellStyle name="Normal 4 4 5 2 4 5" xfId="6984" xr:uid="{00000000-0005-0000-0000-0000E8160000}"/>
    <cellStyle name="Normal 4 4 5 2 4 6" xfId="15064" xr:uid="{00000000-0005-0000-0000-0000E8160000}"/>
    <cellStyle name="Normal 4 4 5 2 5" xfId="2736" xr:uid="{00000000-0005-0000-0000-00006C0E0000}"/>
    <cellStyle name="Normal 4 4 5 2 5 2" xfId="9225" xr:uid="{00000000-0005-0000-0000-0000EC160000}"/>
    <cellStyle name="Normal 4 4 5 2 5 3" xfId="17303" xr:uid="{00000000-0005-0000-0000-0000EC160000}"/>
    <cellStyle name="Normal 4 4 5 2 6" xfId="4339" xr:uid="{00000000-0005-0000-0000-00006D0E0000}"/>
    <cellStyle name="Normal 4 4 5 2 6 2" xfId="10726" xr:uid="{00000000-0005-0000-0000-0000ED160000}"/>
    <cellStyle name="Normal 4 4 5 2 6 3" xfId="18804" xr:uid="{00000000-0005-0000-0000-0000ED160000}"/>
    <cellStyle name="Normal 4 4 5 2 7" xfId="7540" xr:uid="{00000000-0005-0000-0000-0000EE160000}"/>
    <cellStyle name="Normal 4 4 5 2 7 2" xfId="15618" xr:uid="{00000000-0005-0000-0000-0000EE160000}"/>
    <cellStyle name="Normal 4 4 5 2 8" xfId="12573" xr:uid="{00000000-0005-0000-0000-0000EF160000}"/>
    <cellStyle name="Normal 4 4 5 2 8 2" xfId="20641" xr:uid="{00000000-0005-0000-0000-0000EF160000}"/>
    <cellStyle name="Normal 4 4 5 2 9" xfId="5930" xr:uid="{00000000-0005-0000-0000-0000D6160000}"/>
    <cellStyle name="Normal 4 4 5 3" xfId="1050" xr:uid="{00000000-0005-0000-0000-00006E0E0000}"/>
    <cellStyle name="Normal 4 4 5 3 2" xfId="1709" xr:uid="{00000000-0005-0000-0000-00006F0E0000}"/>
    <cellStyle name="Normal 4 4 5 3 2 2" xfId="3359" xr:uid="{00000000-0005-0000-0000-0000700E0000}"/>
    <cellStyle name="Normal 4 4 5 3 2 2 2" xfId="9818" xr:uid="{00000000-0005-0000-0000-0000F2160000}"/>
    <cellStyle name="Normal 4 4 5 3 2 2 3" xfId="17896" xr:uid="{00000000-0005-0000-0000-0000F2160000}"/>
    <cellStyle name="Normal 4 4 5 3 2 3" xfId="5022" xr:uid="{00000000-0005-0000-0000-0000710E0000}"/>
    <cellStyle name="Normal 4 4 5 3 2 3 2" xfId="11409" xr:uid="{00000000-0005-0000-0000-0000F3160000}"/>
    <cellStyle name="Normal 4 4 5 3 2 3 3" xfId="19487" xr:uid="{00000000-0005-0000-0000-0000F3160000}"/>
    <cellStyle name="Normal 4 4 5 3 2 4" xfId="8223" xr:uid="{00000000-0005-0000-0000-0000F4160000}"/>
    <cellStyle name="Normal 4 4 5 3 2 4 2" xfId="16301" xr:uid="{00000000-0005-0000-0000-0000F4160000}"/>
    <cellStyle name="Normal 4 4 5 3 2 5" xfId="6613" xr:uid="{00000000-0005-0000-0000-0000F1160000}"/>
    <cellStyle name="Normal 4 4 5 3 2 6" xfId="14693" xr:uid="{00000000-0005-0000-0000-0000F1160000}"/>
    <cellStyle name="Normal 4 4 5 3 3" xfId="2236" xr:uid="{00000000-0005-0000-0000-0000720E0000}"/>
    <cellStyle name="Normal 4 4 5 3 3 2" xfId="3886" xr:uid="{00000000-0005-0000-0000-0000730E0000}"/>
    <cellStyle name="Normal 4 4 5 3 3 2 2" xfId="10345" xr:uid="{00000000-0005-0000-0000-0000F6160000}"/>
    <cellStyle name="Normal 4 4 5 3 3 2 3" xfId="18423" xr:uid="{00000000-0005-0000-0000-0000F6160000}"/>
    <cellStyle name="Normal 4 4 5 3 3 3" xfId="5549" xr:uid="{00000000-0005-0000-0000-0000740E0000}"/>
    <cellStyle name="Normal 4 4 5 3 3 3 2" xfId="11936" xr:uid="{00000000-0005-0000-0000-0000F7160000}"/>
    <cellStyle name="Normal 4 4 5 3 3 3 3" xfId="20014" xr:uid="{00000000-0005-0000-0000-0000F7160000}"/>
    <cellStyle name="Normal 4 4 5 3 3 4" xfId="8750" xr:uid="{00000000-0005-0000-0000-0000F8160000}"/>
    <cellStyle name="Normal 4 4 5 3 3 4 2" xfId="16828" xr:uid="{00000000-0005-0000-0000-0000F8160000}"/>
    <cellStyle name="Normal 4 4 5 3 3 5" xfId="7140" xr:uid="{00000000-0005-0000-0000-0000F5160000}"/>
    <cellStyle name="Normal 4 4 5 3 3 6" xfId="15220" xr:uid="{00000000-0005-0000-0000-0000F5160000}"/>
    <cellStyle name="Normal 4 4 5 3 4" xfId="2813" xr:uid="{00000000-0005-0000-0000-0000750E0000}"/>
    <cellStyle name="Normal 4 4 5 3 4 2" xfId="9302" xr:uid="{00000000-0005-0000-0000-0000F9160000}"/>
    <cellStyle name="Normal 4 4 5 3 4 3" xfId="17380" xr:uid="{00000000-0005-0000-0000-0000F9160000}"/>
    <cellStyle name="Normal 4 4 5 3 5" xfId="4495" xr:uid="{00000000-0005-0000-0000-0000760E0000}"/>
    <cellStyle name="Normal 4 4 5 3 5 2" xfId="10882" xr:uid="{00000000-0005-0000-0000-0000FA160000}"/>
    <cellStyle name="Normal 4 4 5 3 5 3" xfId="18960" xr:uid="{00000000-0005-0000-0000-0000FA160000}"/>
    <cellStyle name="Normal 4 4 5 3 6" xfId="7696" xr:uid="{00000000-0005-0000-0000-0000FB160000}"/>
    <cellStyle name="Normal 4 4 5 3 6 2" xfId="15774" xr:uid="{00000000-0005-0000-0000-0000FB160000}"/>
    <cellStyle name="Normal 4 4 5 3 7" xfId="13257" xr:uid="{00000000-0005-0000-0000-0000FC160000}"/>
    <cellStyle name="Normal 4 4 5 3 7 2" xfId="21294" xr:uid="{00000000-0005-0000-0000-0000FC160000}"/>
    <cellStyle name="Normal 4 4 5 3 8" xfId="6086" xr:uid="{00000000-0005-0000-0000-0000F0160000}"/>
    <cellStyle name="Normal 4 4 5 3 9" xfId="14166" xr:uid="{00000000-0005-0000-0000-0000F0160000}"/>
    <cellStyle name="Normal 4 4 5 4" xfId="1461" xr:uid="{00000000-0005-0000-0000-0000770E0000}"/>
    <cellStyle name="Normal 4 4 5 4 2" xfId="3110" xr:uid="{00000000-0005-0000-0000-0000780E0000}"/>
    <cellStyle name="Normal 4 4 5 4 2 2" xfId="9569" xr:uid="{00000000-0005-0000-0000-0000FE160000}"/>
    <cellStyle name="Normal 4 4 5 4 2 3" xfId="17647" xr:uid="{00000000-0005-0000-0000-0000FE160000}"/>
    <cellStyle name="Normal 4 4 5 4 3" xfId="4773" xr:uid="{00000000-0005-0000-0000-0000790E0000}"/>
    <cellStyle name="Normal 4 4 5 4 3 2" xfId="11160" xr:uid="{00000000-0005-0000-0000-0000FF160000}"/>
    <cellStyle name="Normal 4 4 5 4 3 3" xfId="19238" xr:uid="{00000000-0005-0000-0000-0000FF160000}"/>
    <cellStyle name="Normal 4 4 5 4 4" xfId="7974" xr:uid="{00000000-0005-0000-0000-000000170000}"/>
    <cellStyle name="Normal 4 4 5 4 4 2" xfId="16052" xr:uid="{00000000-0005-0000-0000-000000170000}"/>
    <cellStyle name="Normal 4 4 5 4 5" xfId="12769" xr:uid="{00000000-0005-0000-0000-000001170000}"/>
    <cellStyle name="Normal 4 4 5 4 5 2" xfId="20830" xr:uid="{00000000-0005-0000-0000-000001170000}"/>
    <cellStyle name="Normal 4 4 5 4 6" xfId="6364" xr:uid="{00000000-0005-0000-0000-0000FD160000}"/>
    <cellStyle name="Normal 4 4 5 4 7" xfId="14444" xr:uid="{00000000-0005-0000-0000-0000FD160000}"/>
    <cellStyle name="Normal 4 4 5 5" xfId="1987" xr:uid="{00000000-0005-0000-0000-00007A0E0000}"/>
    <cellStyle name="Normal 4 4 5 5 2" xfId="3637" xr:uid="{00000000-0005-0000-0000-00007B0E0000}"/>
    <cellStyle name="Normal 4 4 5 5 2 2" xfId="10096" xr:uid="{00000000-0005-0000-0000-000003170000}"/>
    <cellStyle name="Normal 4 4 5 5 2 3" xfId="18174" xr:uid="{00000000-0005-0000-0000-000003170000}"/>
    <cellStyle name="Normal 4 4 5 5 3" xfId="5300" xr:uid="{00000000-0005-0000-0000-00007C0E0000}"/>
    <cellStyle name="Normal 4 4 5 5 3 2" xfId="11687" xr:uid="{00000000-0005-0000-0000-000004170000}"/>
    <cellStyle name="Normal 4 4 5 5 3 3" xfId="19765" xr:uid="{00000000-0005-0000-0000-000004170000}"/>
    <cellStyle name="Normal 4 4 5 5 4" xfId="8501" xr:uid="{00000000-0005-0000-0000-000005170000}"/>
    <cellStyle name="Normal 4 4 5 5 4 2" xfId="16579" xr:uid="{00000000-0005-0000-0000-000005170000}"/>
    <cellStyle name="Normal 4 4 5 5 5" xfId="6891" xr:uid="{00000000-0005-0000-0000-000002170000}"/>
    <cellStyle name="Normal 4 4 5 5 6" xfId="14971" xr:uid="{00000000-0005-0000-0000-000002170000}"/>
    <cellStyle name="Normal 4 4 5 6" xfId="2596" xr:uid="{00000000-0005-0000-0000-00007D0E0000}"/>
    <cellStyle name="Normal 4 4 5 6 2" xfId="9106" xr:uid="{00000000-0005-0000-0000-000006170000}"/>
    <cellStyle name="Normal 4 4 5 6 3" xfId="17184" xr:uid="{00000000-0005-0000-0000-000006170000}"/>
    <cellStyle name="Normal 4 4 5 7" xfId="4246" xr:uid="{00000000-0005-0000-0000-00007E0E0000}"/>
    <cellStyle name="Normal 4 4 5 7 2" xfId="10633" xr:uid="{00000000-0005-0000-0000-000007170000}"/>
    <cellStyle name="Normal 4 4 5 7 3" xfId="18711" xr:uid="{00000000-0005-0000-0000-000007170000}"/>
    <cellStyle name="Normal 4 4 5 8" xfId="7447" xr:uid="{00000000-0005-0000-0000-000008170000}"/>
    <cellStyle name="Normal 4 4 5 8 2" xfId="15525" xr:uid="{00000000-0005-0000-0000-000008170000}"/>
    <cellStyle name="Normal 4 4 5 9" xfId="12298" xr:uid="{00000000-0005-0000-0000-000009170000}"/>
    <cellStyle name="Normal 4 4 5 9 2" xfId="20372" xr:uid="{00000000-0005-0000-0000-000009170000}"/>
    <cellStyle name="Normal 4 4 6" xfId="593" xr:uid="{00000000-0005-0000-0000-000051020000}"/>
    <cellStyle name="Normal 4 4 6 10" xfId="13691" xr:uid="{00000000-0005-0000-0000-00000B170000}"/>
    <cellStyle name="Normal 4 4 6 10 2" xfId="21688" xr:uid="{00000000-0005-0000-0000-00000B170000}"/>
    <cellStyle name="Normal 4 4 6 11" xfId="5838" xr:uid="{00000000-0005-0000-0000-00000A170000}"/>
    <cellStyle name="Normal 4 4 6 12" xfId="13918" xr:uid="{00000000-0005-0000-0000-00000A170000}"/>
    <cellStyle name="Normal 4 4 6 2" xfId="959" xr:uid="{00000000-0005-0000-0000-0000800E0000}"/>
    <cellStyle name="Normal 4 4 6 2 10" xfId="13992" xr:uid="{00000000-0005-0000-0000-00000C170000}"/>
    <cellStyle name="Normal 4 4 6 2 2" xfId="1186" xr:uid="{00000000-0005-0000-0000-0000810E0000}"/>
    <cellStyle name="Normal 4 4 6 2 2 2" xfId="1844" xr:uid="{00000000-0005-0000-0000-0000820E0000}"/>
    <cellStyle name="Normal 4 4 6 2 2 2 2" xfId="3494" xr:uid="{00000000-0005-0000-0000-0000830E0000}"/>
    <cellStyle name="Normal 4 4 6 2 2 2 2 2" xfId="9953" xr:uid="{00000000-0005-0000-0000-00000F170000}"/>
    <cellStyle name="Normal 4 4 6 2 2 2 2 3" xfId="18031" xr:uid="{00000000-0005-0000-0000-00000F170000}"/>
    <cellStyle name="Normal 4 4 6 2 2 2 3" xfId="5157" xr:uid="{00000000-0005-0000-0000-0000840E0000}"/>
    <cellStyle name="Normal 4 4 6 2 2 2 3 2" xfId="11544" xr:uid="{00000000-0005-0000-0000-000010170000}"/>
    <cellStyle name="Normal 4 4 6 2 2 2 3 3" xfId="19622" xr:uid="{00000000-0005-0000-0000-000010170000}"/>
    <cellStyle name="Normal 4 4 6 2 2 2 4" xfId="8358" xr:uid="{00000000-0005-0000-0000-000011170000}"/>
    <cellStyle name="Normal 4 4 6 2 2 2 4 2" xfId="16436" xr:uid="{00000000-0005-0000-0000-000011170000}"/>
    <cellStyle name="Normal 4 4 6 2 2 2 5" xfId="6748" xr:uid="{00000000-0005-0000-0000-00000E170000}"/>
    <cellStyle name="Normal 4 4 6 2 2 2 6" xfId="14828" xr:uid="{00000000-0005-0000-0000-00000E170000}"/>
    <cellStyle name="Normal 4 4 6 2 2 3" xfId="2371" xr:uid="{00000000-0005-0000-0000-0000850E0000}"/>
    <cellStyle name="Normal 4 4 6 2 2 3 2" xfId="4021" xr:uid="{00000000-0005-0000-0000-0000860E0000}"/>
    <cellStyle name="Normal 4 4 6 2 2 3 2 2" xfId="10480" xr:uid="{00000000-0005-0000-0000-000013170000}"/>
    <cellStyle name="Normal 4 4 6 2 2 3 2 3" xfId="18558" xr:uid="{00000000-0005-0000-0000-000013170000}"/>
    <cellStyle name="Normal 4 4 6 2 2 3 3" xfId="5684" xr:uid="{00000000-0005-0000-0000-0000870E0000}"/>
    <cellStyle name="Normal 4 4 6 2 2 3 3 2" xfId="12071" xr:uid="{00000000-0005-0000-0000-000014170000}"/>
    <cellStyle name="Normal 4 4 6 2 2 3 3 3" xfId="20149" xr:uid="{00000000-0005-0000-0000-000014170000}"/>
    <cellStyle name="Normal 4 4 6 2 2 3 4" xfId="8885" xr:uid="{00000000-0005-0000-0000-000015170000}"/>
    <cellStyle name="Normal 4 4 6 2 2 3 4 2" xfId="16963" xr:uid="{00000000-0005-0000-0000-000015170000}"/>
    <cellStyle name="Normal 4 4 6 2 2 3 5" xfId="7275" xr:uid="{00000000-0005-0000-0000-000012170000}"/>
    <cellStyle name="Normal 4 4 6 2 2 3 6" xfId="15355" xr:uid="{00000000-0005-0000-0000-000012170000}"/>
    <cellStyle name="Normal 4 4 6 2 2 4" xfId="2937" xr:uid="{00000000-0005-0000-0000-0000880E0000}"/>
    <cellStyle name="Normal 4 4 6 2 2 4 2" xfId="9426" xr:uid="{00000000-0005-0000-0000-000016170000}"/>
    <cellStyle name="Normal 4 4 6 2 2 4 3" xfId="17504" xr:uid="{00000000-0005-0000-0000-000016170000}"/>
    <cellStyle name="Normal 4 4 6 2 2 5" xfId="4630" xr:uid="{00000000-0005-0000-0000-0000890E0000}"/>
    <cellStyle name="Normal 4 4 6 2 2 5 2" xfId="11017" xr:uid="{00000000-0005-0000-0000-000017170000}"/>
    <cellStyle name="Normal 4 4 6 2 2 5 3" xfId="19095" xr:uid="{00000000-0005-0000-0000-000017170000}"/>
    <cellStyle name="Normal 4 4 6 2 2 6" xfId="7831" xr:uid="{00000000-0005-0000-0000-000018170000}"/>
    <cellStyle name="Normal 4 4 6 2 2 6 2" xfId="15909" xr:uid="{00000000-0005-0000-0000-000018170000}"/>
    <cellStyle name="Normal 4 4 6 2 2 7" xfId="13258" xr:uid="{00000000-0005-0000-0000-000019170000}"/>
    <cellStyle name="Normal 4 4 6 2 2 7 2" xfId="21295" xr:uid="{00000000-0005-0000-0000-000019170000}"/>
    <cellStyle name="Normal 4 4 6 2 2 8" xfId="6221" xr:uid="{00000000-0005-0000-0000-00000D170000}"/>
    <cellStyle name="Normal 4 4 6 2 2 9" xfId="14301" xr:uid="{00000000-0005-0000-0000-00000D170000}"/>
    <cellStyle name="Normal 4 4 6 2 3" xfId="1536" xr:uid="{00000000-0005-0000-0000-00008A0E0000}"/>
    <cellStyle name="Normal 4 4 6 2 3 2" xfId="3185" xr:uid="{00000000-0005-0000-0000-00008B0E0000}"/>
    <cellStyle name="Normal 4 4 6 2 3 2 2" xfId="9644" xr:uid="{00000000-0005-0000-0000-00001B170000}"/>
    <cellStyle name="Normal 4 4 6 2 3 2 3" xfId="17722" xr:uid="{00000000-0005-0000-0000-00001B170000}"/>
    <cellStyle name="Normal 4 4 6 2 3 3" xfId="4848" xr:uid="{00000000-0005-0000-0000-00008C0E0000}"/>
    <cellStyle name="Normal 4 4 6 2 3 3 2" xfId="11235" xr:uid="{00000000-0005-0000-0000-00001C170000}"/>
    <cellStyle name="Normal 4 4 6 2 3 3 3" xfId="19313" xr:uid="{00000000-0005-0000-0000-00001C170000}"/>
    <cellStyle name="Normal 4 4 6 2 3 4" xfId="8049" xr:uid="{00000000-0005-0000-0000-00001D170000}"/>
    <cellStyle name="Normal 4 4 6 2 3 4 2" xfId="16127" xr:uid="{00000000-0005-0000-0000-00001D170000}"/>
    <cellStyle name="Normal 4 4 6 2 3 5" xfId="6439" xr:uid="{00000000-0005-0000-0000-00001A170000}"/>
    <cellStyle name="Normal 4 4 6 2 3 6" xfId="14519" xr:uid="{00000000-0005-0000-0000-00001A170000}"/>
    <cellStyle name="Normal 4 4 6 2 4" xfId="2062" xr:uid="{00000000-0005-0000-0000-00008D0E0000}"/>
    <cellStyle name="Normal 4 4 6 2 4 2" xfId="3712" xr:uid="{00000000-0005-0000-0000-00008E0E0000}"/>
    <cellStyle name="Normal 4 4 6 2 4 2 2" xfId="10171" xr:uid="{00000000-0005-0000-0000-00001F170000}"/>
    <cellStyle name="Normal 4 4 6 2 4 2 3" xfId="18249" xr:uid="{00000000-0005-0000-0000-00001F170000}"/>
    <cellStyle name="Normal 4 4 6 2 4 3" xfId="5375" xr:uid="{00000000-0005-0000-0000-00008F0E0000}"/>
    <cellStyle name="Normal 4 4 6 2 4 3 2" xfId="11762" xr:uid="{00000000-0005-0000-0000-000020170000}"/>
    <cellStyle name="Normal 4 4 6 2 4 3 3" xfId="19840" xr:uid="{00000000-0005-0000-0000-000020170000}"/>
    <cellStyle name="Normal 4 4 6 2 4 4" xfId="8576" xr:uid="{00000000-0005-0000-0000-000021170000}"/>
    <cellStyle name="Normal 4 4 6 2 4 4 2" xfId="16654" xr:uid="{00000000-0005-0000-0000-000021170000}"/>
    <cellStyle name="Normal 4 4 6 2 4 5" xfId="6966" xr:uid="{00000000-0005-0000-0000-00001E170000}"/>
    <cellStyle name="Normal 4 4 6 2 4 6" xfId="15046" xr:uid="{00000000-0005-0000-0000-00001E170000}"/>
    <cellStyle name="Normal 4 4 6 2 5" xfId="2724" xr:uid="{00000000-0005-0000-0000-0000900E0000}"/>
    <cellStyle name="Normal 4 4 6 2 5 2" xfId="9213" xr:uid="{00000000-0005-0000-0000-000022170000}"/>
    <cellStyle name="Normal 4 4 6 2 5 3" xfId="17291" xr:uid="{00000000-0005-0000-0000-000022170000}"/>
    <cellStyle name="Normal 4 4 6 2 6" xfId="4321" xr:uid="{00000000-0005-0000-0000-0000910E0000}"/>
    <cellStyle name="Normal 4 4 6 2 6 2" xfId="10708" xr:uid="{00000000-0005-0000-0000-000023170000}"/>
    <cellStyle name="Normal 4 4 6 2 6 3" xfId="18786" xr:uid="{00000000-0005-0000-0000-000023170000}"/>
    <cellStyle name="Normal 4 4 6 2 7" xfId="7522" xr:uid="{00000000-0005-0000-0000-000024170000}"/>
    <cellStyle name="Normal 4 4 6 2 7 2" xfId="15600" xr:uid="{00000000-0005-0000-0000-000024170000}"/>
    <cellStyle name="Normal 4 4 6 2 8" xfId="12574" xr:uid="{00000000-0005-0000-0000-000025170000}"/>
    <cellStyle name="Normal 4 4 6 2 8 2" xfId="20642" xr:uid="{00000000-0005-0000-0000-000025170000}"/>
    <cellStyle name="Normal 4 4 6 2 9" xfId="5912" xr:uid="{00000000-0005-0000-0000-00000C170000}"/>
    <cellStyle name="Normal 4 4 6 3" xfId="1051" xr:uid="{00000000-0005-0000-0000-0000920E0000}"/>
    <cellStyle name="Normal 4 4 6 3 2" xfId="1710" xr:uid="{00000000-0005-0000-0000-0000930E0000}"/>
    <cellStyle name="Normal 4 4 6 3 2 2" xfId="3360" xr:uid="{00000000-0005-0000-0000-0000940E0000}"/>
    <cellStyle name="Normal 4 4 6 3 2 2 2" xfId="9819" xr:uid="{00000000-0005-0000-0000-000028170000}"/>
    <cellStyle name="Normal 4 4 6 3 2 2 3" xfId="17897" xr:uid="{00000000-0005-0000-0000-000028170000}"/>
    <cellStyle name="Normal 4 4 6 3 2 3" xfId="5023" xr:uid="{00000000-0005-0000-0000-0000950E0000}"/>
    <cellStyle name="Normal 4 4 6 3 2 3 2" xfId="11410" xr:uid="{00000000-0005-0000-0000-000029170000}"/>
    <cellStyle name="Normal 4 4 6 3 2 3 3" xfId="19488" xr:uid="{00000000-0005-0000-0000-000029170000}"/>
    <cellStyle name="Normal 4 4 6 3 2 4" xfId="8224" xr:uid="{00000000-0005-0000-0000-00002A170000}"/>
    <cellStyle name="Normal 4 4 6 3 2 4 2" xfId="16302" xr:uid="{00000000-0005-0000-0000-00002A170000}"/>
    <cellStyle name="Normal 4 4 6 3 2 5" xfId="6614" xr:uid="{00000000-0005-0000-0000-000027170000}"/>
    <cellStyle name="Normal 4 4 6 3 2 6" xfId="14694" xr:uid="{00000000-0005-0000-0000-000027170000}"/>
    <cellStyle name="Normal 4 4 6 3 3" xfId="2237" xr:uid="{00000000-0005-0000-0000-0000960E0000}"/>
    <cellStyle name="Normal 4 4 6 3 3 2" xfId="3887" xr:uid="{00000000-0005-0000-0000-0000970E0000}"/>
    <cellStyle name="Normal 4 4 6 3 3 2 2" xfId="10346" xr:uid="{00000000-0005-0000-0000-00002C170000}"/>
    <cellStyle name="Normal 4 4 6 3 3 2 3" xfId="18424" xr:uid="{00000000-0005-0000-0000-00002C170000}"/>
    <cellStyle name="Normal 4 4 6 3 3 3" xfId="5550" xr:uid="{00000000-0005-0000-0000-0000980E0000}"/>
    <cellStyle name="Normal 4 4 6 3 3 3 2" xfId="11937" xr:uid="{00000000-0005-0000-0000-00002D170000}"/>
    <cellStyle name="Normal 4 4 6 3 3 3 3" xfId="20015" xr:uid="{00000000-0005-0000-0000-00002D170000}"/>
    <cellStyle name="Normal 4 4 6 3 3 4" xfId="8751" xr:uid="{00000000-0005-0000-0000-00002E170000}"/>
    <cellStyle name="Normal 4 4 6 3 3 4 2" xfId="16829" xr:uid="{00000000-0005-0000-0000-00002E170000}"/>
    <cellStyle name="Normal 4 4 6 3 3 5" xfId="7141" xr:uid="{00000000-0005-0000-0000-00002B170000}"/>
    <cellStyle name="Normal 4 4 6 3 3 6" xfId="15221" xr:uid="{00000000-0005-0000-0000-00002B170000}"/>
    <cellStyle name="Normal 4 4 6 3 4" xfId="2814" xr:uid="{00000000-0005-0000-0000-0000990E0000}"/>
    <cellStyle name="Normal 4 4 6 3 4 2" xfId="9303" xr:uid="{00000000-0005-0000-0000-00002F170000}"/>
    <cellStyle name="Normal 4 4 6 3 4 3" xfId="17381" xr:uid="{00000000-0005-0000-0000-00002F170000}"/>
    <cellStyle name="Normal 4 4 6 3 5" xfId="4496" xr:uid="{00000000-0005-0000-0000-00009A0E0000}"/>
    <cellStyle name="Normal 4 4 6 3 5 2" xfId="10883" xr:uid="{00000000-0005-0000-0000-000030170000}"/>
    <cellStyle name="Normal 4 4 6 3 5 3" xfId="18961" xr:uid="{00000000-0005-0000-0000-000030170000}"/>
    <cellStyle name="Normal 4 4 6 3 6" xfId="7697" xr:uid="{00000000-0005-0000-0000-000031170000}"/>
    <cellStyle name="Normal 4 4 6 3 6 2" xfId="15775" xr:uid="{00000000-0005-0000-0000-000031170000}"/>
    <cellStyle name="Normal 4 4 6 3 7" xfId="13259" xr:uid="{00000000-0005-0000-0000-000032170000}"/>
    <cellStyle name="Normal 4 4 6 3 7 2" xfId="21296" xr:uid="{00000000-0005-0000-0000-000032170000}"/>
    <cellStyle name="Normal 4 4 6 3 8" xfId="6087" xr:uid="{00000000-0005-0000-0000-000026170000}"/>
    <cellStyle name="Normal 4 4 6 3 9" xfId="14167" xr:uid="{00000000-0005-0000-0000-000026170000}"/>
    <cellStyle name="Normal 4 4 6 4" xfId="1462" xr:uid="{00000000-0005-0000-0000-00009B0E0000}"/>
    <cellStyle name="Normal 4 4 6 4 2" xfId="3111" xr:uid="{00000000-0005-0000-0000-00009C0E0000}"/>
    <cellStyle name="Normal 4 4 6 4 2 2" xfId="9570" xr:uid="{00000000-0005-0000-0000-000034170000}"/>
    <cellStyle name="Normal 4 4 6 4 2 3" xfId="17648" xr:uid="{00000000-0005-0000-0000-000034170000}"/>
    <cellStyle name="Normal 4 4 6 4 3" xfId="4774" xr:uid="{00000000-0005-0000-0000-00009D0E0000}"/>
    <cellStyle name="Normal 4 4 6 4 3 2" xfId="11161" xr:uid="{00000000-0005-0000-0000-000035170000}"/>
    <cellStyle name="Normal 4 4 6 4 3 3" xfId="19239" xr:uid="{00000000-0005-0000-0000-000035170000}"/>
    <cellStyle name="Normal 4 4 6 4 4" xfId="7975" xr:uid="{00000000-0005-0000-0000-000036170000}"/>
    <cellStyle name="Normal 4 4 6 4 4 2" xfId="16053" xr:uid="{00000000-0005-0000-0000-000036170000}"/>
    <cellStyle name="Normal 4 4 6 4 5" xfId="12770" xr:uid="{00000000-0005-0000-0000-000037170000}"/>
    <cellStyle name="Normal 4 4 6 4 5 2" xfId="20831" xr:uid="{00000000-0005-0000-0000-000037170000}"/>
    <cellStyle name="Normal 4 4 6 4 6" xfId="6365" xr:uid="{00000000-0005-0000-0000-000033170000}"/>
    <cellStyle name="Normal 4 4 6 4 7" xfId="14445" xr:uid="{00000000-0005-0000-0000-000033170000}"/>
    <cellStyle name="Normal 4 4 6 5" xfId="1988" xr:uid="{00000000-0005-0000-0000-00009E0E0000}"/>
    <cellStyle name="Normal 4 4 6 5 2" xfId="3638" xr:uid="{00000000-0005-0000-0000-00009F0E0000}"/>
    <cellStyle name="Normal 4 4 6 5 2 2" xfId="10097" xr:uid="{00000000-0005-0000-0000-000039170000}"/>
    <cellStyle name="Normal 4 4 6 5 2 3" xfId="18175" xr:uid="{00000000-0005-0000-0000-000039170000}"/>
    <cellStyle name="Normal 4 4 6 5 3" xfId="5301" xr:uid="{00000000-0005-0000-0000-0000A00E0000}"/>
    <cellStyle name="Normal 4 4 6 5 3 2" xfId="11688" xr:uid="{00000000-0005-0000-0000-00003A170000}"/>
    <cellStyle name="Normal 4 4 6 5 3 3" xfId="19766" xr:uid="{00000000-0005-0000-0000-00003A170000}"/>
    <cellStyle name="Normal 4 4 6 5 4" xfId="8502" xr:uid="{00000000-0005-0000-0000-00003B170000}"/>
    <cellStyle name="Normal 4 4 6 5 4 2" xfId="16580" xr:uid="{00000000-0005-0000-0000-00003B170000}"/>
    <cellStyle name="Normal 4 4 6 5 5" xfId="6892" xr:uid="{00000000-0005-0000-0000-000038170000}"/>
    <cellStyle name="Normal 4 4 6 5 6" xfId="14972" xr:uid="{00000000-0005-0000-0000-000038170000}"/>
    <cellStyle name="Normal 4 4 6 6" xfId="2597" xr:uid="{00000000-0005-0000-0000-0000A10E0000}"/>
    <cellStyle name="Normal 4 4 6 6 2" xfId="9107" xr:uid="{00000000-0005-0000-0000-00003C170000}"/>
    <cellStyle name="Normal 4 4 6 6 3" xfId="17185" xr:uid="{00000000-0005-0000-0000-00003C170000}"/>
    <cellStyle name="Normal 4 4 6 7" xfId="4247" xr:uid="{00000000-0005-0000-0000-0000A20E0000}"/>
    <cellStyle name="Normal 4 4 6 7 2" xfId="10634" xr:uid="{00000000-0005-0000-0000-00003D170000}"/>
    <cellStyle name="Normal 4 4 6 7 3" xfId="18712" xr:uid="{00000000-0005-0000-0000-00003D170000}"/>
    <cellStyle name="Normal 4 4 6 8" xfId="7448" xr:uid="{00000000-0005-0000-0000-00003E170000}"/>
    <cellStyle name="Normal 4 4 6 8 2" xfId="15526" xr:uid="{00000000-0005-0000-0000-00003E170000}"/>
    <cellStyle name="Normal 4 4 6 9" xfId="12299" xr:uid="{00000000-0005-0000-0000-00003F170000}"/>
    <cellStyle name="Normal 4 4 6 9 2" xfId="20373" xr:uid="{00000000-0005-0000-0000-00003F170000}"/>
    <cellStyle name="Normal 4 4 7" xfId="594" xr:uid="{00000000-0005-0000-0000-000052020000}"/>
    <cellStyle name="Normal 4 4 7 10" xfId="5839" xr:uid="{00000000-0005-0000-0000-000040170000}"/>
    <cellStyle name="Normal 4 4 7 11" xfId="13919" xr:uid="{00000000-0005-0000-0000-000040170000}"/>
    <cellStyle name="Normal 4 4 7 2" xfId="1052" xr:uid="{00000000-0005-0000-0000-0000A40E0000}"/>
    <cellStyle name="Normal 4 4 7 2 2" xfId="1711" xr:uid="{00000000-0005-0000-0000-0000A50E0000}"/>
    <cellStyle name="Normal 4 4 7 2 2 2" xfId="3361" xr:uid="{00000000-0005-0000-0000-0000A60E0000}"/>
    <cellStyle name="Normal 4 4 7 2 2 2 2" xfId="9820" xr:uid="{00000000-0005-0000-0000-000043170000}"/>
    <cellStyle name="Normal 4 4 7 2 2 2 3" xfId="17898" xr:uid="{00000000-0005-0000-0000-000043170000}"/>
    <cellStyle name="Normal 4 4 7 2 2 3" xfId="5024" xr:uid="{00000000-0005-0000-0000-0000A70E0000}"/>
    <cellStyle name="Normal 4 4 7 2 2 3 2" xfId="11411" xr:uid="{00000000-0005-0000-0000-000044170000}"/>
    <cellStyle name="Normal 4 4 7 2 2 3 3" xfId="19489" xr:uid="{00000000-0005-0000-0000-000044170000}"/>
    <cellStyle name="Normal 4 4 7 2 2 4" xfId="8225" xr:uid="{00000000-0005-0000-0000-000045170000}"/>
    <cellStyle name="Normal 4 4 7 2 2 4 2" xfId="16303" xr:uid="{00000000-0005-0000-0000-000045170000}"/>
    <cellStyle name="Normal 4 4 7 2 2 5" xfId="6615" xr:uid="{00000000-0005-0000-0000-000042170000}"/>
    <cellStyle name="Normal 4 4 7 2 2 6" xfId="14695" xr:uid="{00000000-0005-0000-0000-000042170000}"/>
    <cellStyle name="Normal 4 4 7 2 3" xfId="2238" xr:uid="{00000000-0005-0000-0000-0000A80E0000}"/>
    <cellStyle name="Normal 4 4 7 2 3 2" xfId="3888" xr:uid="{00000000-0005-0000-0000-0000A90E0000}"/>
    <cellStyle name="Normal 4 4 7 2 3 2 2" xfId="10347" xr:uid="{00000000-0005-0000-0000-000047170000}"/>
    <cellStyle name="Normal 4 4 7 2 3 2 3" xfId="18425" xr:uid="{00000000-0005-0000-0000-000047170000}"/>
    <cellStyle name="Normal 4 4 7 2 3 3" xfId="5551" xr:uid="{00000000-0005-0000-0000-0000AA0E0000}"/>
    <cellStyle name="Normal 4 4 7 2 3 3 2" xfId="11938" xr:uid="{00000000-0005-0000-0000-000048170000}"/>
    <cellStyle name="Normal 4 4 7 2 3 3 3" xfId="20016" xr:uid="{00000000-0005-0000-0000-000048170000}"/>
    <cellStyle name="Normal 4 4 7 2 3 4" xfId="8752" xr:uid="{00000000-0005-0000-0000-000049170000}"/>
    <cellStyle name="Normal 4 4 7 2 3 4 2" xfId="16830" xr:uid="{00000000-0005-0000-0000-000049170000}"/>
    <cellStyle name="Normal 4 4 7 2 3 5" xfId="7142" xr:uid="{00000000-0005-0000-0000-000046170000}"/>
    <cellStyle name="Normal 4 4 7 2 3 6" xfId="15222" xr:uid="{00000000-0005-0000-0000-000046170000}"/>
    <cellStyle name="Normal 4 4 7 2 4" xfId="2815" xr:uid="{00000000-0005-0000-0000-0000AB0E0000}"/>
    <cellStyle name="Normal 4 4 7 2 4 2" xfId="9304" xr:uid="{00000000-0005-0000-0000-00004A170000}"/>
    <cellStyle name="Normal 4 4 7 2 4 3" xfId="17382" xr:uid="{00000000-0005-0000-0000-00004A170000}"/>
    <cellStyle name="Normal 4 4 7 2 5" xfId="4497" xr:uid="{00000000-0005-0000-0000-0000AC0E0000}"/>
    <cellStyle name="Normal 4 4 7 2 5 2" xfId="10884" xr:uid="{00000000-0005-0000-0000-00004B170000}"/>
    <cellStyle name="Normal 4 4 7 2 5 3" xfId="18962" xr:uid="{00000000-0005-0000-0000-00004B170000}"/>
    <cellStyle name="Normal 4 4 7 2 6" xfId="7698" xr:uid="{00000000-0005-0000-0000-00004C170000}"/>
    <cellStyle name="Normal 4 4 7 2 6 2" xfId="15776" xr:uid="{00000000-0005-0000-0000-00004C170000}"/>
    <cellStyle name="Normal 4 4 7 2 7" xfId="12771" xr:uid="{00000000-0005-0000-0000-00004D170000}"/>
    <cellStyle name="Normal 4 4 7 2 7 2" xfId="20832" xr:uid="{00000000-0005-0000-0000-00004D170000}"/>
    <cellStyle name="Normal 4 4 7 2 8" xfId="6088" xr:uid="{00000000-0005-0000-0000-000041170000}"/>
    <cellStyle name="Normal 4 4 7 2 9" xfId="14168" xr:uid="{00000000-0005-0000-0000-000041170000}"/>
    <cellStyle name="Normal 4 4 7 3" xfId="1463" xr:uid="{00000000-0005-0000-0000-0000AD0E0000}"/>
    <cellStyle name="Normal 4 4 7 3 2" xfId="3112" xr:uid="{00000000-0005-0000-0000-0000AE0E0000}"/>
    <cellStyle name="Normal 4 4 7 3 2 2" xfId="9571" xr:uid="{00000000-0005-0000-0000-00004F170000}"/>
    <cellStyle name="Normal 4 4 7 3 2 3" xfId="17649" xr:uid="{00000000-0005-0000-0000-00004F170000}"/>
    <cellStyle name="Normal 4 4 7 3 3" xfId="4775" xr:uid="{00000000-0005-0000-0000-0000AF0E0000}"/>
    <cellStyle name="Normal 4 4 7 3 3 2" xfId="11162" xr:uid="{00000000-0005-0000-0000-000050170000}"/>
    <cellStyle name="Normal 4 4 7 3 3 3" xfId="19240" xr:uid="{00000000-0005-0000-0000-000050170000}"/>
    <cellStyle name="Normal 4 4 7 3 4" xfId="7976" xr:uid="{00000000-0005-0000-0000-000051170000}"/>
    <cellStyle name="Normal 4 4 7 3 4 2" xfId="16054" xr:uid="{00000000-0005-0000-0000-000051170000}"/>
    <cellStyle name="Normal 4 4 7 3 5" xfId="6366" xr:uid="{00000000-0005-0000-0000-00004E170000}"/>
    <cellStyle name="Normal 4 4 7 3 6" xfId="14446" xr:uid="{00000000-0005-0000-0000-00004E170000}"/>
    <cellStyle name="Normal 4 4 7 4" xfId="1989" xr:uid="{00000000-0005-0000-0000-0000B00E0000}"/>
    <cellStyle name="Normal 4 4 7 4 2" xfId="3639" xr:uid="{00000000-0005-0000-0000-0000B10E0000}"/>
    <cellStyle name="Normal 4 4 7 4 2 2" xfId="10098" xr:uid="{00000000-0005-0000-0000-000053170000}"/>
    <cellStyle name="Normal 4 4 7 4 2 3" xfId="18176" xr:uid="{00000000-0005-0000-0000-000053170000}"/>
    <cellStyle name="Normal 4 4 7 4 3" xfId="5302" xr:uid="{00000000-0005-0000-0000-0000B20E0000}"/>
    <cellStyle name="Normal 4 4 7 4 3 2" xfId="11689" xr:uid="{00000000-0005-0000-0000-000054170000}"/>
    <cellStyle name="Normal 4 4 7 4 3 3" xfId="19767" xr:uid="{00000000-0005-0000-0000-000054170000}"/>
    <cellStyle name="Normal 4 4 7 4 4" xfId="8503" xr:uid="{00000000-0005-0000-0000-000055170000}"/>
    <cellStyle name="Normal 4 4 7 4 4 2" xfId="16581" xr:uid="{00000000-0005-0000-0000-000055170000}"/>
    <cellStyle name="Normal 4 4 7 4 5" xfId="6893" xr:uid="{00000000-0005-0000-0000-000052170000}"/>
    <cellStyle name="Normal 4 4 7 4 6" xfId="14973" xr:uid="{00000000-0005-0000-0000-000052170000}"/>
    <cellStyle name="Normal 4 4 7 5" xfId="2598" xr:uid="{00000000-0005-0000-0000-0000B30E0000}"/>
    <cellStyle name="Normal 4 4 7 5 2" xfId="9108" xr:uid="{00000000-0005-0000-0000-000056170000}"/>
    <cellStyle name="Normal 4 4 7 5 3" xfId="17186" xr:uid="{00000000-0005-0000-0000-000056170000}"/>
    <cellStyle name="Normal 4 4 7 6" xfId="4248" xr:uid="{00000000-0005-0000-0000-0000B40E0000}"/>
    <cellStyle name="Normal 4 4 7 6 2" xfId="10635" xr:uid="{00000000-0005-0000-0000-000057170000}"/>
    <cellStyle name="Normal 4 4 7 6 3" xfId="18713" xr:uid="{00000000-0005-0000-0000-000057170000}"/>
    <cellStyle name="Normal 4 4 7 7" xfId="7449" xr:uid="{00000000-0005-0000-0000-000058170000}"/>
    <cellStyle name="Normal 4 4 7 7 2" xfId="15527" xr:uid="{00000000-0005-0000-0000-000058170000}"/>
    <cellStyle name="Normal 4 4 7 8" xfId="12300" xr:uid="{00000000-0005-0000-0000-000059170000}"/>
    <cellStyle name="Normal 4 4 7 8 2" xfId="20374" xr:uid="{00000000-0005-0000-0000-000059170000}"/>
    <cellStyle name="Normal 4 4 7 9" xfId="13692" xr:uid="{00000000-0005-0000-0000-00005A170000}"/>
    <cellStyle name="Normal 4 4 7 9 2" xfId="21689" xr:uid="{00000000-0005-0000-0000-00005A170000}"/>
    <cellStyle name="Normal 4 4 8" xfId="595" xr:uid="{00000000-0005-0000-0000-000053020000}"/>
    <cellStyle name="Normal 4 4 8 10" xfId="5840" xr:uid="{00000000-0005-0000-0000-00005B170000}"/>
    <cellStyle name="Normal 4 4 8 11" xfId="13920" xr:uid="{00000000-0005-0000-0000-00005B170000}"/>
    <cellStyle name="Normal 4 4 8 2" xfId="1053" xr:uid="{00000000-0005-0000-0000-0000B60E0000}"/>
    <cellStyle name="Normal 4 4 8 2 2" xfId="1712" xr:uid="{00000000-0005-0000-0000-0000B70E0000}"/>
    <cellStyle name="Normal 4 4 8 2 2 2" xfId="3362" xr:uid="{00000000-0005-0000-0000-0000B80E0000}"/>
    <cellStyle name="Normal 4 4 8 2 2 2 2" xfId="9821" xr:uid="{00000000-0005-0000-0000-00005E170000}"/>
    <cellStyle name="Normal 4 4 8 2 2 2 3" xfId="17899" xr:uid="{00000000-0005-0000-0000-00005E170000}"/>
    <cellStyle name="Normal 4 4 8 2 2 3" xfId="5025" xr:uid="{00000000-0005-0000-0000-0000B90E0000}"/>
    <cellStyle name="Normal 4 4 8 2 2 3 2" xfId="11412" xr:uid="{00000000-0005-0000-0000-00005F170000}"/>
    <cellStyle name="Normal 4 4 8 2 2 3 3" xfId="19490" xr:uid="{00000000-0005-0000-0000-00005F170000}"/>
    <cellStyle name="Normal 4 4 8 2 2 4" xfId="8226" xr:uid="{00000000-0005-0000-0000-000060170000}"/>
    <cellStyle name="Normal 4 4 8 2 2 4 2" xfId="16304" xr:uid="{00000000-0005-0000-0000-000060170000}"/>
    <cellStyle name="Normal 4 4 8 2 2 5" xfId="6616" xr:uid="{00000000-0005-0000-0000-00005D170000}"/>
    <cellStyle name="Normal 4 4 8 2 2 6" xfId="14696" xr:uid="{00000000-0005-0000-0000-00005D170000}"/>
    <cellStyle name="Normal 4 4 8 2 3" xfId="2239" xr:uid="{00000000-0005-0000-0000-0000BA0E0000}"/>
    <cellStyle name="Normal 4 4 8 2 3 2" xfId="3889" xr:uid="{00000000-0005-0000-0000-0000BB0E0000}"/>
    <cellStyle name="Normal 4 4 8 2 3 2 2" xfId="10348" xr:uid="{00000000-0005-0000-0000-000062170000}"/>
    <cellStyle name="Normal 4 4 8 2 3 2 3" xfId="18426" xr:uid="{00000000-0005-0000-0000-000062170000}"/>
    <cellStyle name="Normal 4 4 8 2 3 3" xfId="5552" xr:uid="{00000000-0005-0000-0000-0000BC0E0000}"/>
    <cellStyle name="Normal 4 4 8 2 3 3 2" xfId="11939" xr:uid="{00000000-0005-0000-0000-000063170000}"/>
    <cellStyle name="Normal 4 4 8 2 3 3 3" xfId="20017" xr:uid="{00000000-0005-0000-0000-000063170000}"/>
    <cellStyle name="Normal 4 4 8 2 3 4" xfId="8753" xr:uid="{00000000-0005-0000-0000-000064170000}"/>
    <cellStyle name="Normal 4 4 8 2 3 4 2" xfId="16831" xr:uid="{00000000-0005-0000-0000-000064170000}"/>
    <cellStyle name="Normal 4 4 8 2 3 5" xfId="7143" xr:uid="{00000000-0005-0000-0000-000061170000}"/>
    <cellStyle name="Normal 4 4 8 2 3 6" xfId="15223" xr:uid="{00000000-0005-0000-0000-000061170000}"/>
    <cellStyle name="Normal 4 4 8 2 4" xfId="2816" xr:uid="{00000000-0005-0000-0000-0000BD0E0000}"/>
    <cellStyle name="Normal 4 4 8 2 4 2" xfId="9305" xr:uid="{00000000-0005-0000-0000-000065170000}"/>
    <cellStyle name="Normal 4 4 8 2 4 3" xfId="17383" xr:uid="{00000000-0005-0000-0000-000065170000}"/>
    <cellStyle name="Normal 4 4 8 2 5" xfId="4498" xr:uid="{00000000-0005-0000-0000-0000BE0E0000}"/>
    <cellStyle name="Normal 4 4 8 2 5 2" xfId="10885" xr:uid="{00000000-0005-0000-0000-000066170000}"/>
    <cellStyle name="Normal 4 4 8 2 5 3" xfId="18963" xr:uid="{00000000-0005-0000-0000-000066170000}"/>
    <cellStyle name="Normal 4 4 8 2 6" xfId="7699" xr:uid="{00000000-0005-0000-0000-000067170000}"/>
    <cellStyle name="Normal 4 4 8 2 6 2" xfId="15777" xr:uid="{00000000-0005-0000-0000-000067170000}"/>
    <cellStyle name="Normal 4 4 8 2 7" xfId="12772" xr:uid="{00000000-0005-0000-0000-000068170000}"/>
    <cellStyle name="Normal 4 4 8 2 7 2" xfId="20833" xr:uid="{00000000-0005-0000-0000-000068170000}"/>
    <cellStyle name="Normal 4 4 8 2 8" xfId="6089" xr:uid="{00000000-0005-0000-0000-00005C170000}"/>
    <cellStyle name="Normal 4 4 8 2 9" xfId="14169" xr:uid="{00000000-0005-0000-0000-00005C170000}"/>
    <cellStyle name="Normal 4 4 8 3" xfId="1464" xr:uid="{00000000-0005-0000-0000-0000BF0E0000}"/>
    <cellStyle name="Normal 4 4 8 3 2" xfId="3113" xr:uid="{00000000-0005-0000-0000-0000C00E0000}"/>
    <cellStyle name="Normal 4 4 8 3 2 2" xfId="9572" xr:uid="{00000000-0005-0000-0000-00006A170000}"/>
    <cellStyle name="Normal 4 4 8 3 2 3" xfId="17650" xr:uid="{00000000-0005-0000-0000-00006A170000}"/>
    <cellStyle name="Normal 4 4 8 3 3" xfId="4776" xr:uid="{00000000-0005-0000-0000-0000C10E0000}"/>
    <cellStyle name="Normal 4 4 8 3 3 2" xfId="11163" xr:uid="{00000000-0005-0000-0000-00006B170000}"/>
    <cellStyle name="Normal 4 4 8 3 3 3" xfId="19241" xr:uid="{00000000-0005-0000-0000-00006B170000}"/>
    <cellStyle name="Normal 4 4 8 3 4" xfId="7977" xr:uid="{00000000-0005-0000-0000-00006C170000}"/>
    <cellStyle name="Normal 4 4 8 3 4 2" xfId="16055" xr:uid="{00000000-0005-0000-0000-00006C170000}"/>
    <cellStyle name="Normal 4 4 8 3 5" xfId="6367" xr:uid="{00000000-0005-0000-0000-000069170000}"/>
    <cellStyle name="Normal 4 4 8 3 6" xfId="14447" xr:uid="{00000000-0005-0000-0000-000069170000}"/>
    <cellStyle name="Normal 4 4 8 4" xfId="1990" xr:uid="{00000000-0005-0000-0000-0000C20E0000}"/>
    <cellStyle name="Normal 4 4 8 4 2" xfId="3640" xr:uid="{00000000-0005-0000-0000-0000C30E0000}"/>
    <cellStyle name="Normal 4 4 8 4 2 2" xfId="10099" xr:uid="{00000000-0005-0000-0000-00006E170000}"/>
    <cellStyle name="Normal 4 4 8 4 2 3" xfId="18177" xr:uid="{00000000-0005-0000-0000-00006E170000}"/>
    <cellStyle name="Normal 4 4 8 4 3" xfId="5303" xr:uid="{00000000-0005-0000-0000-0000C40E0000}"/>
    <cellStyle name="Normal 4 4 8 4 3 2" xfId="11690" xr:uid="{00000000-0005-0000-0000-00006F170000}"/>
    <cellStyle name="Normal 4 4 8 4 3 3" xfId="19768" xr:uid="{00000000-0005-0000-0000-00006F170000}"/>
    <cellStyle name="Normal 4 4 8 4 4" xfId="8504" xr:uid="{00000000-0005-0000-0000-000070170000}"/>
    <cellStyle name="Normal 4 4 8 4 4 2" xfId="16582" xr:uid="{00000000-0005-0000-0000-000070170000}"/>
    <cellStyle name="Normal 4 4 8 4 5" xfId="6894" xr:uid="{00000000-0005-0000-0000-00006D170000}"/>
    <cellStyle name="Normal 4 4 8 4 6" xfId="14974" xr:uid="{00000000-0005-0000-0000-00006D170000}"/>
    <cellStyle name="Normal 4 4 8 5" xfId="2599" xr:uid="{00000000-0005-0000-0000-0000C50E0000}"/>
    <cellStyle name="Normal 4 4 8 5 2" xfId="9109" xr:uid="{00000000-0005-0000-0000-000071170000}"/>
    <cellStyle name="Normal 4 4 8 5 3" xfId="17187" xr:uid="{00000000-0005-0000-0000-000071170000}"/>
    <cellStyle name="Normal 4 4 8 6" xfId="4249" xr:uid="{00000000-0005-0000-0000-0000C60E0000}"/>
    <cellStyle name="Normal 4 4 8 6 2" xfId="10636" xr:uid="{00000000-0005-0000-0000-000072170000}"/>
    <cellStyle name="Normal 4 4 8 6 3" xfId="18714" xr:uid="{00000000-0005-0000-0000-000072170000}"/>
    <cellStyle name="Normal 4 4 8 7" xfId="7450" xr:uid="{00000000-0005-0000-0000-000073170000}"/>
    <cellStyle name="Normal 4 4 8 7 2" xfId="15528" xr:uid="{00000000-0005-0000-0000-000073170000}"/>
    <cellStyle name="Normal 4 4 8 8" xfId="12301" xr:uid="{00000000-0005-0000-0000-000074170000}"/>
    <cellStyle name="Normal 4 4 8 8 2" xfId="20375" xr:uid="{00000000-0005-0000-0000-000074170000}"/>
    <cellStyle name="Normal 4 4 8 9" xfId="13693" xr:uid="{00000000-0005-0000-0000-000075170000}"/>
    <cellStyle name="Normal 4 4 8 9 2" xfId="21690" xr:uid="{00000000-0005-0000-0000-000075170000}"/>
    <cellStyle name="Normal 4 4 9" xfId="596" xr:uid="{00000000-0005-0000-0000-000054020000}"/>
    <cellStyle name="Normal 4 4 9 10" xfId="14162" xr:uid="{00000000-0005-0000-0000-000076170000}"/>
    <cellStyle name="Normal 4 4 9 2" xfId="1705" xr:uid="{00000000-0005-0000-0000-0000C80E0000}"/>
    <cellStyle name="Normal 4 4 9 2 2" xfId="3355" xr:uid="{00000000-0005-0000-0000-0000C90E0000}"/>
    <cellStyle name="Normal 4 4 9 2 2 2" xfId="9814" xr:uid="{00000000-0005-0000-0000-000078170000}"/>
    <cellStyle name="Normal 4 4 9 2 2 3" xfId="17892" xr:uid="{00000000-0005-0000-0000-000078170000}"/>
    <cellStyle name="Normal 4 4 9 2 3" xfId="5018" xr:uid="{00000000-0005-0000-0000-0000CA0E0000}"/>
    <cellStyle name="Normal 4 4 9 2 3 2" xfId="11405" xr:uid="{00000000-0005-0000-0000-000079170000}"/>
    <cellStyle name="Normal 4 4 9 2 3 3" xfId="19483" xr:uid="{00000000-0005-0000-0000-000079170000}"/>
    <cellStyle name="Normal 4 4 9 2 4" xfId="8219" xr:uid="{00000000-0005-0000-0000-00007A170000}"/>
    <cellStyle name="Normal 4 4 9 2 4 2" xfId="16297" xr:uid="{00000000-0005-0000-0000-00007A170000}"/>
    <cellStyle name="Normal 4 4 9 2 5" xfId="13260" xr:uid="{00000000-0005-0000-0000-00007B170000}"/>
    <cellStyle name="Normal 4 4 9 2 5 2" xfId="21297" xr:uid="{00000000-0005-0000-0000-00007B170000}"/>
    <cellStyle name="Normal 4 4 9 2 6" xfId="6609" xr:uid="{00000000-0005-0000-0000-000077170000}"/>
    <cellStyle name="Normal 4 4 9 2 7" xfId="14689" xr:uid="{00000000-0005-0000-0000-000077170000}"/>
    <cellStyle name="Normal 4 4 9 3" xfId="2232" xr:uid="{00000000-0005-0000-0000-0000CB0E0000}"/>
    <cellStyle name="Normal 4 4 9 3 2" xfId="3882" xr:uid="{00000000-0005-0000-0000-0000CC0E0000}"/>
    <cellStyle name="Normal 4 4 9 3 2 2" xfId="10341" xr:uid="{00000000-0005-0000-0000-00007D170000}"/>
    <cellStyle name="Normal 4 4 9 3 2 3" xfId="18419" xr:uid="{00000000-0005-0000-0000-00007D170000}"/>
    <cellStyle name="Normal 4 4 9 3 3" xfId="5545" xr:uid="{00000000-0005-0000-0000-0000CD0E0000}"/>
    <cellStyle name="Normal 4 4 9 3 3 2" xfId="11932" xr:uid="{00000000-0005-0000-0000-00007E170000}"/>
    <cellStyle name="Normal 4 4 9 3 3 3" xfId="20010" xr:uid="{00000000-0005-0000-0000-00007E170000}"/>
    <cellStyle name="Normal 4 4 9 3 4" xfId="8746" xr:uid="{00000000-0005-0000-0000-00007F170000}"/>
    <cellStyle name="Normal 4 4 9 3 4 2" xfId="16824" xr:uid="{00000000-0005-0000-0000-00007F170000}"/>
    <cellStyle name="Normal 4 4 9 3 5" xfId="7136" xr:uid="{00000000-0005-0000-0000-00007C170000}"/>
    <cellStyle name="Normal 4 4 9 3 6" xfId="15216" xr:uid="{00000000-0005-0000-0000-00007C170000}"/>
    <cellStyle name="Normal 4 4 9 4" xfId="2600" xr:uid="{00000000-0005-0000-0000-0000CE0E0000}"/>
    <cellStyle name="Normal 4 4 9 4 2" xfId="9110" xr:uid="{00000000-0005-0000-0000-000080170000}"/>
    <cellStyle name="Normal 4 4 9 4 3" xfId="17188" xr:uid="{00000000-0005-0000-0000-000080170000}"/>
    <cellStyle name="Normal 4 4 9 5" xfId="4491" xr:uid="{00000000-0005-0000-0000-0000CF0E0000}"/>
    <cellStyle name="Normal 4 4 9 5 2" xfId="10878" xr:uid="{00000000-0005-0000-0000-000081170000}"/>
    <cellStyle name="Normal 4 4 9 5 3" xfId="18956" xr:uid="{00000000-0005-0000-0000-000081170000}"/>
    <cellStyle name="Normal 4 4 9 6" xfId="7692" xr:uid="{00000000-0005-0000-0000-000082170000}"/>
    <cellStyle name="Normal 4 4 9 6 2" xfId="15770" xr:uid="{00000000-0005-0000-0000-000082170000}"/>
    <cellStyle name="Normal 4 4 9 7" xfId="12302" xr:uid="{00000000-0005-0000-0000-000083170000}"/>
    <cellStyle name="Normal 4 4 9 7 2" xfId="20376" xr:uid="{00000000-0005-0000-0000-000083170000}"/>
    <cellStyle name="Normal 4 4 9 8" xfId="13694" xr:uid="{00000000-0005-0000-0000-000084170000}"/>
    <cellStyle name="Normal 4 4 9 8 2" xfId="21691" xr:uid="{00000000-0005-0000-0000-000084170000}"/>
    <cellStyle name="Normal 4 4 9 9" xfId="6082" xr:uid="{00000000-0005-0000-0000-000076170000}"/>
    <cellStyle name="Normal 4 5" xfId="597" xr:uid="{00000000-0005-0000-0000-000055020000}"/>
    <cellStyle name="Normal 4 5 10" xfId="12303" xr:uid="{00000000-0005-0000-0000-000086170000}"/>
    <cellStyle name="Normal 4 5 10 2" xfId="20377" xr:uid="{00000000-0005-0000-0000-000086170000}"/>
    <cellStyle name="Normal 4 5 11" xfId="13695" xr:uid="{00000000-0005-0000-0000-000087170000}"/>
    <cellStyle name="Normal 4 5 11 2" xfId="21692" xr:uid="{00000000-0005-0000-0000-000087170000}"/>
    <cellStyle name="Normal 4 5 12" xfId="5841" xr:uid="{00000000-0005-0000-0000-000085170000}"/>
    <cellStyle name="Normal 4 5 13" xfId="13921" xr:uid="{00000000-0005-0000-0000-000085170000}"/>
    <cellStyle name="Normal 4 5 2" xfId="598" xr:uid="{00000000-0005-0000-0000-000056020000}"/>
    <cellStyle name="Normal 4 5 2 10" xfId="5842" xr:uid="{00000000-0005-0000-0000-000088170000}"/>
    <cellStyle name="Normal 4 5 2 11" xfId="13922" xr:uid="{00000000-0005-0000-0000-000088170000}"/>
    <cellStyle name="Normal 4 5 2 2" xfId="599" xr:uid="{00000000-0005-0000-0000-000057020000}"/>
    <cellStyle name="Normal 4 5 2 2 10" xfId="14171" xr:uid="{00000000-0005-0000-0000-000089170000}"/>
    <cellStyle name="Normal 4 5 2 2 2" xfId="1714" xr:uid="{00000000-0005-0000-0000-0000D30E0000}"/>
    <cellStyle name="Normal 4 5 2 2 2 2" xfId="3364" xr:uid="{00000000-0005-0000-0000-0000D40E0000}"/>
    <cellStyle name="Normal 4 5 2 2 2 2 2" xfId="13262" xr:uid="{00000000-0005-0000-0000-00008C170000}"/>
    <cellStyle name="Normal 4 5 2 2 2 2 2 2" xfId="21299" xr:uid="{00000000-0005-0000-0000-00008C170000}"/>
    <cellStyle name="Normal 4 5 2 2 2 2 3" xfId="9823" xr:uid="{00000000-0005-0000-0000-00008B170000}"/>
    <cellStyle name="Normal 4 5 2 2 2 2 4" xfId="17901" xr:uid="{00000000-0005-0000-0000-00008B170000}"/>
    <cellStyle name="Normal 4 5 2 2 2 3" xfId="5027" xr:uid="{00000000-0005-0000-0000-0000D50E0000}"/>
    <cellStyle name="Normal 4 5 2 2 2 3 2" xfId="11414" xr:uid="{00000000-0005-0000-0000-00008D170000}"/>
    <cellStyle name="Normal 4 5 2 2 2 3 3" xfId="19492" xr:uid="{00000000-0005-0000-0000-00008D170000}"/>
    <cellStyle name="Normal 4 5 2 2 2 4" xfId="8228" xr:uid="{00000000-0005-0000-0000-00008E170000}"/>
    <cellStyle name="Normal 4 5 2 2 2 4 2" xfId="16306" xr:uid="{00000000-0005-0000-0000-00008E170000}"/>
    <cellStyle name="Normal 4 5 2 2 2 5" xfId="12577" xr:uid="{00000000-0005-0000-0000-00008F170000}"/>
    <cellStyle name="Normal 4 5 2 2 2 5 2" xfId="20645" xr:uid="{00000000-0005-0000-0000-00008F170000}"/>
    <cellStyle name="Normal 4 5 2 2 2 6" xfId="6618" xr:uid="{00000000-0005-0000-0000-00008A170000}"/>
    <cellStyle name="Normal 4 5 2 2 2 7" xfId="14698" xr:uid="{00000000-0005-0000-0000-00008A170000}"/>
    <cellStyle name="Normal 4 5 2 2 3" xfId="2241" xr:uid="{00000000-0005-0000-0000-0000D60E0000}"/>
    <cellStyle name="Normal 4 5 2 2 3 2" xfId="3891" xr:uid="{00000000-0005-0000-0000-0000D70E0000}"/>
    <cellStyle name="Normal 4 5 2 2 3 2 2" xfId="10350" xr:uid="{00000000-0005-0000-0000-000091170000}"/>
    <cellStyle name="Normal 4 5 2 2 3 2 3" xfId="18428" xr:uid="{00000000-0005-0000-0000-000091170000}"/>
    <cellStyle name="Normal 4 5 2 2 3 3" xfId="5554" xr:uid="{00000000-0005-0000-0000-0000D80E0000}"/>
    <cellStyle name="Normal 4 5 2 2 3 3 2" xfId="11941" xr:uid="{00000000-0005-0000-0000-000092170000}"/>
    <cellStyle name="Normal 4 5 2 2 3 3 3" xfId="20019" xr:uid="{00000000-0005-0000-0000-000092170000}"/>
    <cellStyle name="Normal 4 5 2 2 3 4" xfId="8755" xr:uid="{00000000-0005-0000-0000-000093170000}"/>
    <cellStyle name="Normal 4 5 2 2 3 4 2" xfId="16833" xr:uid="{00000000-0005-0000-0000-000093170000}"/>
    <cellStyle name="Normal 4 5 2 2 3 5" xfId="13263" xr:uid="{00000000-0005-0000-0000-000094170000}"/>
    <cellStyle name="Normal 4 5 2 2 3 5 2" xfId="21300" xr:uid="{00000000-0005-0000-0000-000094170000}"/>
    <cellStyle name="Normal 4 5 2 2 3 6" xfId="7145" xr:uid="{00000000-0005-0000-0000-000090170000}"/>
    <cellStyle name="Normal 4 5 2 2 3 7" xfId="15225" xr:uid="{00000000-0005-0000-0000-000090170000}"/>
    <cellStyle name="Normal 4 5 2 2 4" xfId="2603" xr:uid="{00000000-0005-0000-0000-0000D90E0000}"/>
    <cellStyle name="Normal 4 5 2 2 4 2" xfId="13261" xr:uid="{00000000-0005-0000-0000-000096170000}"/>
    <cellStyle name="Normal 4 5 2 2 4 2 2" xfId="21298" xr:uid="{00000000-0005-0000-0000-000096170000}"/>
    <cellStyle name="Normal 4 5 2 2 4 3" xfId="9113" xr:uid="{00000000-0005-0000-0000-000095170000}"/>
    <cellStyle name="Normal 4 5 2 2 4 4" xfId="17191" xr:uid="{00000000-0005-0000-0000-000095170000}"/>
    <cellStyle name="Normal 4 5 2 2 5" xfId="4500" xr:uid="{00000000-0005-0000-0000-0000DA0E0000}"/>
    <cellStyle name="Normal 4 5 2 2 5 2" xfId="10887" xr:uid="{00000000-0005-0000-0000-000097170000}"/>
    <cellStyle name="Normal 4 5 2 2 5 3" xfId="18965" xr:uid="{00000000-0005-0000-0000-000097170000}"/>
    <cellStyle name="Normal 4 5 2 2 6" xfId="7701" xr:uid="{00000000-0005-0000-0000-000098170000}"/>
    <cellStyle name="Normal 4 5 2 2 6 2" xfId="15779" xr:uid="{00000000-0005-0000-0000-000098170000}"/>
    <cellStyle name="Normal 4 5 2 2 7" xfId="12305" xr:uid="{00000000-0005-0000-0000-000099170000}"/>
    <cellStyle name="Normal 4 5 2 2 7 2" xfId="20379" xr:uid="{00000000-0005-0000-0000-000099170000}"/>
    <cellStyle name="Normal 4 5 2 2 8" xfId="13697" xr:uid="{00000000-0005-0000-0000-00009A170000}"/>
    <cellStyle name="Normal 4 5 2 2 8 2" xfId="21694" xr:uid="{00000000-0005-0000-0000-00009A170000}"/>
    <cellStyle name="Normal 4 5 2 2 9" xfId="6091" xr:uid="{00000000-0005-0000-0000-000089170000}"/>
    <cellStyle name="Normal 4 5 2 3" xfId="1466" xr:uid="{00000000-0005-0000-0000-0000DB0E0000}"/>
    <cellStyle name="Normal 4 5 2 3 2" xfId="3115" xr:uid="{00000000-0005-0000-0000-0000DC0E0000}"/>
    <cellStyle name="Normal 4 5 2 3 2 2" xfId="13264" xr:uid="{00000000-0005-0000-0000-00009D170000}"/>
    <cellStyle name="Normal 4 5 2 3 2 2 2" xfId="21301" xr:uid="{00000000-0005-0000-0000-00009D170000}"/>
    <cellStyle name="Normal 4 5 2 3 2 3" xfId="9574" xr:uid="{00000000-0005-0000-0000-00009C170000}"/>
    <cellStyle name="Normal 4 5 2 3 2 4" xfId="17652" xr:uid="{00000000-0005-0000-0000-00009C170000}"/>
    <cellStyle name="Normal 4 5 2 3 3" xfId="4778" xr:uid="{00000000-0005-0000-0000-0000DD0E0000}"/>
    <cellStyle name="Normal 4 5 2 3 3 2" xfId="11165" xr:uid="{00000000-0005-0000-0000-00009E170000}"/>
    <cellStyle name="Normal 4 5 2 3 3 3" xfId="19243" xr:uid="{00000000-0005-0000-0000-00009E170000}"/>
    <cellStyle name="Normal 4 5 2 3 4" xfId="7979" xr:uid="{00000000-0005-0000-0000-00009F170000}"/>
    <cellStyle name="Normal 4 5 2 3 4 2" xfId="16057" xr:uid="{00000000-0005-0000-0000-00009F170000}"/>
    <cellStyle name="Normal 4 5 2 3 5" xfId="12576" xr:uid="{00000000-0005-0000-0000-0000A0170000}"/>
    <cellStyle name="Normal 4 5 2 3 5 2" xfId="20644" xr:uid="{00000000-0005-0000-0000-0000A0170000}"/>
    <cellStyle name="Normal 4 5 2 3 6" xfId="6369" xr:uid="{00000000-0005-0000-0000-00009B170000}"/>
    <cellStyle name="Normal 4 5 2 3 7" xfId="14449" xr:uid="{00000000-0005-0000-0000-00009B170000}"/>
    <cellStyle name="Normal 4 5 2 4" xfId="1992" xr:uid="{00000000-0005-0000-0000-0000DE0E0000}"/>
    <cellStyle name="Normal 4 5 2 4 2" xfId="3642" xr:uid="{00000000-0005-0000-0000-0000DF0E0000}"/>
    <cellStyle name="Normal 4 5 2 4 2 2" xfId="10101" xr:uid="{00000000-0005-0000-0000-0000A2170000}"/>
    <cellStyle name="Normal 4 5 2 4 2 3" xfId="18179" xr:uid="{00000000-0005-0000-0000-0000A2170000}"/>
    <cellStyle name="Normal 4 5 2 4 3" xfId="5305" xr:uid="{00000000-0005-0000-0000-0000E00E0000}"/>
    <cellStyle name="Normal 4 5 2 4 3 2" xfId="11692" xr:uid="{00000000-0005-0000-0000-0000A3170000}"/>
    <cellStyle name="Normal 4 5 2 4 3 3" xfId="19770" xr:uid="{00000000-0005-0000-0000-0000A3170000}"/>
    <cellStyle name="Normal 4 5 2 4 4" xfId="8506" xr:uid="{00000000-0005-0000-0000-0000A4170000}"/>
    <cellStyle name="Normal 4 5 2 4 4 2" xfId="16584" xr:uid="{00000000-0005-0000-0000-0000A4170000}"/>
    <cellStyle name="Normal 4 5 2 4 5" xfId="13265" xr:uid="{00000000-0005-0000-0000-0000A5170000}"/>
    <cellStyle name="Normal 4 5 2 4 5 2" xfId="21302" xr:uid="{00000000-0005-0000-0000-0000A5170000}"/>
    <cellStyle name="Normal 4 5 2 4 6" xfId="6896" xr:uid="{00000000-0005-0000-0000-0000A1170000}"/>
    <cellStyle name="Normal 4 5 2 4 7" xfId="14976" xr:uid="{00000000-0005-0000-0000-0000A1170000}"/>
    <cellStyle name="Normal 4 5 2 5" xfId="2602" xr:uid="{00000000-0005-0000-0000-0000E10E0000}"/>
    <cellStyle name="Normal 4 5 2 5 2" xfId="12774" xr:uid="{00000000-0005-0000-0000-0000A7170000}"/>
    <cellStyle name="Normal 4 5 2 5 2 2" xfId="20835" xr:uid="{00000000-0005-0000-0000-0000A7170000}"/>
    <cellStyle name="Normal 4 5 2 5 3" xfId="9112" xr:uid="{00000000-0005-0000-0000-0000A6170000}"/>
    <cellStyle name="Normal 4 5 2 5 4" xfId="17190" xr:uid="{00000000-0005-0000-0000-0000A6170000}"/>
    <cellStyle name="Normal 4 5 2 6" xfId="4251" xr:uid="{00000000-0005-0000-0000-0000E20E0000}"/>
    <cellStyle name="Normal 4 5 2 6 2" xfId="10638" xr:uid="{00000000-0005-0000-0000-0000A8170000}"/>
    <cellStyle name="Normal 4 5 2 6 3" xfId="18716" xr:uid="{00000000-0005-0000-0000-0000A8170000}"/>
    <cellStyle name="Normal 4 5 2 7" xfId="7452" xr:uid="{00000000-0005-0000-0000-0000A9170000}"/>
    <cellStyle name="Normal 4 5 2 7 2" xfId="15530" xr:uid="{00000000-0005-0000-0000-0000A9170000}"/>
    <cellStyle name="Normal 4 5 2 8" xfId="12304" xr:uid="{00000000-0005-0000-0000-0000AA170000}"/>
    <cellStyle name="Normal 4 5 2 8 2" xfId="20378" xr:uid="{00000000-0005-0000-0000-0000AA170000}"/>
    <cellStyle name="Normal 4 5 2 9" xfId="13696" xr:uid="{00000000-0005-0000-0000-0000AB170000}"/>
    <cellStyle name="Normal 4 5 2 9 2" xfId="21693" xr:uid="{00000000-0005-0000-0000-0000AB170000}"/>
    <cellStyle name="Normal 4 5 3" xfId="600" xr:uid="{00000000-0005-0000-0000-000058020000}"/>
    <cellStyle name="Normal 4 5 3 10" xfId="14170" xr:uid="{00000000-0005-0000-0000-0000AC170000}"/>
    <cellStyle name="Normal 4 5 3 2" xfId="1713" xr:uid="{00000000-0005-0000-0000-0000E40E0000}"/>
    <cellStyle name="Normal 4 5 3 2 2" xfId="3363" xr:uid="{00000000-0005-0000-0000-0000E50E0000}"/>
    <cellStyle name="Normal 4 5 3 2 2 2" xfId="13267" xr:uid="{00000000-0005-0000-0000-0000AF170000}"/>
    <cellStyle name="Normal 4 5 3 2 2 2 2" xfId="21304" xr:uid="{00000000-0005-0000-0000-0000AF170000}"/>
    <cellStyle name="Normal 4 5 3 2 2 3" xfId="9822" xr:uid="{00000000-0005-0000-0000-0000AE170000}"/>
    <cellStyle name="Normal 4 5 3 2 2 4" xfId="17900" xr:uid="{00000000-0005-0000-0000-0000AE170000}"/>
    <cellStyle name="Normal 4 5 3 2 3" xfId="5026" xr:uid="{00000000-0005-0000-0000-0000E60E0000}"/>
    <cellStyle name="Normal 4 5 3 2 3 2" xfId="11413" xr:uid="{00000000-0005-0000-0000-0000B0170000}"/>
    <cellStyle name="Normal 4 5 3 2 3 3" xfId="19491" xr:uid="{00000000-0005-0000-0000-0000B0170000}"/>
    <cellStyle name="Normal 4 5 3 2 4" xfId="8227" xr:uid="{00000000-0005-0000-0000-0000B1170000}"/>
    <cellStyle name="Normal 4 5 3 2 4 2" xfId="16305" xr:uid="{00000000-0005-0000-0000-0000B1170000}"/>
    <cellStyle name="Normal 4 5 3 2 5" xfId="12578" xr:uid="{00000000-0005-0000-0000-0000B2170000}"/>
    <cellStyle name="Normal 4 5 3 2 5 2" xfId="20646" xr:uid="{00000000-0005-0000-0000-0000B2170000}"/>
    <cellStyle name="Normal 4 5 3 2 6" xfId="6617" xr:uid="{00000000-0005-0000-0000-0000AD170000}"/>
    <cellStyle name="Normal 4 5 3 2 7" xfId="14697" xr:uid="{00000000-0005-0000-0000-0000AD170000}"/>
    <cellStyle name="Normal 4 5 3 3" xfId="2240" xr:uid="{00000000-0005-0000-0000-0000E70E0000}"/>
    <cellStyle name="Normal 4 5 3 3 2" xfId="3890" xr:uid="{00000000-0005-0000-0000-0000E80E0000}"/>
    <cellStyle name="Normal 4 5 3 3 2 2" xfId="10349" xr:uid="{00000000-0005-0000-0000-0000B4170000}"/>
    <cellStyle name="Normal 4 5 3 3 2 3" xfId="18427" xr:uid="{00000000-0005-0000-0000-0000B4170000}"/>
    <cellStyle name="Normal 4 5 3 3 3" xfId="5553" xr:uid="{00000000-0005-0000-0000-0000E90E0000}"/>
    <cellStyle name="Normal 4 5 3 3 3 2" xfId="11940" xr:uid="{00000000-0005-0000-0000-0000B5170000}"/>
    <cellStyle name="Normal 4 5 3 3 3 3" xfId="20018" xr:uid="{00000000-0005-0000-0000-0000B5170000}"/>
    <cellStyle name="Normal 4 5 3 3 4" xfId="8754" xr:uid="{00000000-0005-0000-0000-0000B6170000}"/>
    <cellStyle name="Normal 4 5 3 3 4 2" xfId="16832" xr:uid="{00000000-0005-0000-0000-0000B6170000}"/>
    <cellStyle name="Normal 4 5 3 3 5" xfId="13268" xr:uid="{00000000-0005-0000-0000-0000B7170000}"/>
    <cellStyle name="Normal 4 5 3 3 5 2" xfId="21305" xr:uid="{00000000-0005-0000-0000-0000B7170000}"/>
    <cellStyle name="Normal 4 5 3 3 6" xfId="7144" xr:uid="{00000000-0005-0000-0000-0000B3170000}"/>
    <cellStyle name="Normal 4 5 3 3 7" xfId="15224" xr:uid="{00000000-0005-0000-0000-0000B3170000}"/>
    <cellStyle name="Normal 4 5 3 4" xfId="2604" xr:uid="{00000000-0005-0000-0000-0000EA0E0000}"/>
    <cellStyle name="Normal 4 5 3 4 2" xfId="13266" xr:uid="{00000000-0005-0000-0000-0000B9170000}"/>
    <cellStyle name="Normal 4 5 3 4 2 2" xfId="21303" xr:uid="{00000000-0005-0000-0000-0000B9170000}"/>
    <cellStyle name="Normal 4 5 3 4 3" xfId="9114" xr:uid="{00000000-0005-0000-0000-0000B8170000}"/>
    <cellStyle name="Normal 4 5 3 4 4" xfId="17192" xr:uid="{00000000-0005-0000-0000-0000B8170000}"/>
    <cellStyle name="Normal 4 5 3 5" xfId="4499" xr:uid="{00000000-0005-0000-0000-0000EB0E0000}"/>
    <cellStyle name="Normal 4 5 3 5 2" xfId="10886" xr:uid="{00000000-0005-0000-0000-0000BA170000}"/>
    <cellStyle name="Normal 4 5 3 5 3" xfId="18964" xr:uid="{00000000-0005-0000-0000-0000BA170000}"/>
    <cellStyle name="Normal 4 5 3 6" xfId="7700" xr:uid="{00000000-0005-0000-0000-0000BB170000}"/>
    <cellStyle name="Normal 4 5 3 6 2" xfId="15778" xr:uid="{00000000-0005-0000-0000-0000BB170000}"/>
    <cellStyle name="Normal 4 5 3 7" xfId="12306" xr:uid="{00000000-0005-0000-0000-0000BC170000}"/>
    <cellStyle name="Normal 4 5 3 7 2" xfId="20380" xr:uid="{00000000-0005-0000-0000-0000BC170000}"/>
    <cellStyle name="Normal 4 5 3 8" xfId="13698" xr:uid="{00000000-0005-0000-0000-0000BD170000}"/>
    <cellStyle name="Normal 4 5 3 8 2" xfId="21695" xr:uid="{00000000-0005-0000-0000-0000BD170000}"/>
    <cellStyle name="Normal 4 5 3 9" xfId="6090" xr:uid="{00000000-0005-0000-0000-0000AC170000}"/>
    <cellStyle name="Normal 4 5 4" xfId="1121" xr:uid="{00000000-0005-0000-0000-0000EC0E0000}"/>
    <cellStyle name="Normal 4 5 4 2" xfId="1779" xr:uid="{00000000-0005-0000-0000-0000ED0E0000}"/>
    <cellStyle name="Normal 4 5 4 2 2" xfId="3429" xr:uid="{00000000-0005-0000-0000-0000EE0E0000}"/>
    <cellStyle name="Normal 4 5 4 2 2 2" xfId="9888" xr:uid="{00000000-0005-0000-0000-0000C0170000}"/>
    <cellStyle name="Normal 4 5 4 2 2 3" xfId="17966" xr:uid="{00000000-0005-0000-0000-0000C0170000}"/>
    <cellStyle name="Normal 4 5 4 2 3" xfId="5092" xr:uid="{00000000-0005-0000-0000-0000EF0E0000}"/>
    <cellStyle name="Normal 4 5 4 2 3 2" xfId="11479" xr:uid="{00000000-0005-0000-0000-0000C1170000}"/>
    <cellStyle name="Normal 4 5 4 2 3 3" xfId="19557" xr:uid="{00000000-0005-0000-0000-0000C1170000}"/>
    <cellStyle name="Normal 4 5 4 2 4" xfId="8293" xr:uid="{00000000-0005-0000-0000-0000C2170000}"/>
    <cellStyle name="Normal 4 5 4 2 4 2" xfId="16371" xr:uid="{00000000-0005-0000-0000-0000C2170000}"/>
    <cellStyle name="Normal 4 5 4 2 5" xfId="13269" xr:uid="{00000000-0005-0000-0000-0000C3170000}"/>
    <cellStyle name="Normal 4 5 4 2 5 2" xfId="21306" xr:uid="{00000000-0005-0000-0000-0000C3170000}"/>
    <cellStyle name="Normal 4 5 4 2 6" xfId="6683" xr:uid="{00000000-0005-0000-0000-0000BF170000}"/>
    <cellStyle name="Normal 4 5 4 2 7" xfId="14763" xr:uid="{00000000-0005-0000-0000-0000BF170000}"/>
    <cellStyle name="Normal 4 5 4 3" xfId="2306" xr:uid="{00000000-0005-0000-0000-0000F00E0000}"/>
    <cellStyle name="Normal 4 5 4 3 2" xfId="3956" xr:uid="{00000000-0005-0000-0000-0000F10E0000}"/>
    <cellStyle name="Normal 4 5 4 3 2 2" xfId="10415" xr:uid="{00000000-0005-0000-0000-0000C5170000}"/>
    <cellStyle name="Normal 4 5 4 3 2 3" xfId="18493" xr:uid="{00000000-0005-0000-0000-0000C5170000}"/>
    <cellStyle name="Normal 4 5 4 3 3" xfId="5619" xr:uid="{00000000-0005-0000-0000-0000F20E0000}"/>
    <cellStyle name="Normal 4 5 4 3 3 2" xfId="12006" xr:uid="{00000000-0005-0000-0000-0000C6170000}"/>
    <cellStyle name="Normal 4 5 4 3 3 3" xfId="20084" xr:uid="{00000000-0005-0000-0000-0000C6170000}"/>
    <cellStyle name="Normal 4 5 4 3 4" xfId="8820" xr:uid="{00000000-0005-0000-0000-0000C7170000}"/>
    <cellStyle name="Normal 4 5 4 3 4 2" xfId="16898" xr:uid="{00000000-0005-0000-0000-0000C7170000}"/>
    <cellStyle name="Normal 4 5 4 3 5" xfId="7210" xr:uid="{00000000-0005-0000-0000-0000C4170000}"/>
    <cellStyle name="Normal 4 5 4 3 6" xfId="15290" xr:uid="{00000000-0005-0000-0000-0000C4170000}"/>
    <cellStyle name="Normal 4 5 4 4" xfId="2872" xr:uid="{00000000-0005-0000-0000-0000F30E0000}"/>
    <cellStyle name="Normal 4 5 4 4 2" xfId="9361" xr:uid="{00000000-0005-0000-0000-0000C8170000}"/>
    <cellStyle name="Normal 4 5 4 4 3" xfId="17439" xr:uid="{00000000-0005-0000-0000-0000C8170000}"/>
    <cellStyle name="Normal 4 5 4 5" xfId="4565" xr:uid="{00000000-0005-0000-0000-0000F40E0000}"/>
    <cellStyle name="Normal 4 5 4 5 2" xfId="10952" xr:uid="{00000000-0005-0000-0000-0000C9170000}"/>
    <cellStyle name="Normal 4 5 4 5 3" xfId="19030" xr:uid="{00000000-0005-0000-0000-0000C9170000}"/>
    <cellStyle name="Normal 4 5 4 6" xfId="7766" xr:uid="{00000000-0005-0000-0000-0000CA170000}"/>
    <cellStyle name="Normal 4 5 4 6 2" xfId="15844" xr:uid="{00000000-0005-0000-0000-0000CA170000}"/>
    <cellStyle name="Normal 4 5 4 7" xfId="12575" xr:uid="{00000000-0005-0000-0000-0000CB170000}"/>
    <cellStyle name="Normal 4 5 4 7 2" xfId="20643" xr:uid="{00000000-0005-0000-0000-0000CB170000}"/>
    <cellStyle name="Normal 4 5 4 8" xfId="6156" xr:uid="{00000000-0005-0000-0000-0000BE170000}"/>
    <cellStyle name="Normal 4 5 4 9" xfId="14236" xr:uid="{00000000-0005-0000-0000-0000BE170000}"/>
    <cellStyle name="Normal 4 5 5" xfId="1465" xr:uid="{00000000-0005-0000-0000-0000F50E0000}"/>
    <cellStyle name="Normal 4 5 5 2" xfId="3114" xr:uid="{00000000-0005-0000-0000-0000F60E0000}"/>
    <cellStyle name="Normal 4 5 5 2 2" xfId="9573" xr:uid="{00000000-0005-0000-0000-0000CD170000}"/>
    <cellStyle name="Normal 4 5 5 2 3" xfId="17651" xr:uid="{00000000-0005-0000-0000-0000CD170000}"/>
    <cellStyle name="Normal 4 5 5 3" xfId="4777" xr:uid="{00000000-0005-0000-0000-0000F70E0000}"/>
    <cellStyle name="Normal 4 5 5 3 2" xfId="11164" xr:uid="{00000000-0005-0000-0000-0000CE170000}"/>
    <cellStyle name="Normal 4 5 5 3 3" xfId="19242" xr:uid="{00000000-0005-0000-0000-0000CE170000}"/>
    <cellStyle name="Normal 4 5 5 4" xfId="7978" xr:uid="{00000000-0005-0000-0000-0000CF170000}"/>
    <cellStyle name="Normal 4 5 5 4 2" xfId="16056" xr:uid="{00000000-0005-0000-0000-0000CF170000}"/>
    <cellStyle name="Normal 4 5 5 5" xfId="13270" xr:uid="{00000000-0005-0000-0000-0000D0170000}"/>
    <cellStyle name="Normal 4 5 5 5 2" xfId="21307" xr:uid="{00000000-0005-0000-0000-0000D0170000}"/>
    <cellStyle name="Normal 4 5 5 6" xfId="6368" xr:uid="{00000000-0005-0000-0000-0000CC170000}"/>
    <cellStyle name="Normal 4 5 5 7" xfId="14448" xr:uid="{00000000-0005-0000-0000-0000CC170000}"/>
    <cellStyle name="Normal 4 5 6" xfId="1991" xr:uid="{00000000-0005-0000-0000-0000F80E0000}"/>
    <cellStyle name="Normal 4 5 6 2" xfId="3641" xr:uid="{00000000-0005-0000-0000-0000F90E0000}"/>
    <cellStyle name="Normal 4 5 6 2 2" xfId="10100" xr:uid="{00000000-0005-0000-0000-0000D2170000}"/>
    <cellStyle name="Normal 4 5 6 2 3" xfId="18178" xr:uid="{00000000-0005-0000-0000-0000D2170000}"/>
    <cellStyle name="Normal 4 5 6 3" xfId="5304" xr:uid="{00000000-0005-0000-0000-0000FA0E0000}"/>
    <cellStyle name="Normal 4 5 6 3 2" xfId="11691" xr:uid="{00000000-0005-0000-0000-0000D3170000}"/>
    <cellStyle name="Normal 4 5 6 3 3" xfId="19769" xr:uid="{00000000-0005-0000-0000-0000D3170000}"/>
    <cellStyle name="Normal 4 5 6 4" xfId="8505" xr:uid="{00000000-0005-0000-0000-0000D4170000}"/>
    <cellStyle name="Normal 4 5 6 4 2" xfId="16583" xr:uid="{00000000-0005-0000-0000-0000D4170000}"/>
    <cellStyle name="Normal 4 5 6 5" xfId="12773" xr:uid="{00000000-0005-0000-0000-0000D5170000}"/>
    <cellStyle name="Normal 4 5 6 5 2" xfId="20834" xr:uid="{00000000-0005-0000-0000-0000D5170000}"/>
    <cellStyle name="Normal 4 5 6 6" xfId="6895" xr:uid="{00000000-0005-0000-0000-0000D1170000}"/>
    <cellStyle name="Normal 4 5 6 7" xfId="14975" xr:uid="{00000000-0005-0000-0000-0000D1170000}"/>
    <cellStyle name="Normal 4 5 7" xfId="2601" xr:uid="{00000000-0005-0000-0000-0000FB0E0000}"/>
    <cellStyle name="Normal 4 5 7 2" xfId="9111" xr:uid="{00000000-0005-0000-0000-0000D6170000}"/>
    <cellStyle name="Normal 4 5 7 3" xfId="17189" xr:uid="{00000000-0005-0000-0000-0000D6170000}"/>
    <cellStyle name="Normal 4 5 8" xfId="4250" xr:uid="{00000000-0005-0000-0000-0000FC0E0000}"/>
    <cellStyle name="Normal 4 5 8 2" xfId="10637" xr:uid="{00000000-0005-0000-0000-0000D7170000}"/>
    <cellStyle name="Normal 4 5 8 3" xfId="18715" xr:uid="{00000000-0005-0000-0000-0000D7170000}"/>
    <cellStyle name="Normal 4 5 9" xfId="7451" xr:uid="{00000000-0005-0000-0000-0000D8170000}"/>
    <cellStyle name="Normal 4 5 9 2" xfId="15529" xr:uid="{00000000-0005-0000-0000-0000D8170000}"/>
    <cellStyle name="Normal 4 6" xfId="601" xr:uid="{00000000-0005-0000-0000-000059020000}"/>
    <cellStyle name="Normal 4 6 10" xfId="13699" xr:uid="{00000000-0005-0000-0000-0000DA170000}"/>
    <cellStyle name="Normal 4 6 10 2" xfId="21696" xr:uid="{00000000-0005-0000-0000-0000DA170000}"/>
    <cellStyle name="Normal 4 6 11" xfId="5843" xr:uid="{00000000-0005-0000-0000-0000D9170000}"/>
    <cellStyle name="Normal 4 6 12" xfId="13923" xr:uid="{00000000-0005-0000-0000-0000D9170000}"/>
    <cellStyle name="Normal 4 6 2" xfId="602" xr:uid="{00000000-0005-0000-0000-00005A020000}"/>
    <cellStyle name="Normal 4 6 2 10" xfId="5976" xr:uid="{00000000-0005-0000-0000-0000DB170000}"/>
    <cellStyle name="Normal 4 6 2 11" xfId="14056" xr:uid="{00000000-0005-0000-0000-0000DB170000}"/>
    <cellStyle name="Normal 4 6 2 2" xfId="1187" xr:uid="{00000000-0005-0000-0000-0000FF0E0000}"/>
    <cellStyle name="Normal 4 6 2 2 2" xfId="1845" xr:uid="{00000000-0005-0000-0000-0000000F0000}"/>
    <cellStyle name="Normal 4 6 2 2 2 2" xfId="3495" xr:uid="{00000000-0005-0000-0000-0000010F0000}"/>
    <cellStyle name="Normal 4 6 2 2 2 2 2" xfId="13273" xr:uid="{00000000-0005-0000-0000-0000DF170000}"/>
    <cellStyle name="Normal 4 6 2 2 2 2 2 2" xfId="21310" xr:uid="{00000000-0005-0000-0000-0000DF170000}"/>
    <cellStyle name="Normal 4 6 2 2 2 2 3" xfId="9954" xr:uid="{00000000-0005-0000-0000-0000DE170000}"/>
    <cellStyle name="Normal 4 6 2 2 2 2 4" xfId="18032" xr:uid="{00000000-0005-0000-0000-0000DE170000}"/>
    <cellStyle name="Normal 4 6 2 2 2 3" xfId="5158" xr:uid="{00000000-0005-0000-0000-0000020F0000}"/>
    <cellStyle name="Normal 4 6 2 2 2 3 2" xfId="11545" xr:uid="{00000000-0005-0000-0000-0000E0170000}"/>
    <cellStyle name="Normal 4 6 2 2 2 3 3" xfId="19623" xr:uid="{00000000-0005-0000-0000-0000E0170000}"/>
    <cellStyle name="Normal 4 6 2 2 2 4" xfId="8359" xr:uid="{00000000-0005-0000-0000-0000E1170000}"/>
    <cellStyle name="Normal 4 6 2 2 2 4 2" xfId="16437" xr:uid="{00000000-0005-0000-0000-0000E1170000}"/>
    <cellStyle name="Normal 4 6 2 2 2 5" xfId="12581" xr:uid="{00000000-0005-0000-0000-0000E2170000}"/>
    <cellStyle name="Normal 4 6 2 2 2 5 2" xfId="20649" xr:uid="{00000000-0005-0000-0000-0000E2170000}"/>
    <cellStyle name="Normal 4 6 2 2 2 6" xfId="6749" xr:uid="{00000000-0005-0000-0000-0000DD170000}"/>
    <cellStyle name="Normal 4 6 2 2 2 7" xfId="14829" xr:uid="{00000000-0005-0000-0000-0000DD170000}"/>
    <cellStyle name="Normal 4 6 2 2 3" xfId="2372" xr:uid="{00000000-0005-0000-0000-0000030F0000}"/>
    <cellStyle name="Normal 4 6 2 2 3 2" xfId="4022" xr:uid="{00000000-0005-0000-0000-0000040F0000}"/>
    <cellStyle name="Normal 4 6 2 2 3 2 2" xfId="10481" xr:uid="{00000000-0005-0000-0000-0000E4170000}"/>
    <cellStyle name="Normal 4 6 2 2 3 2 3" xfId="18559" xr:uid="{00000000-0005-0000-0000-0000E4170000}"/>
    <cellStyle name="Normal 4 6 2 2 3 3" xfId="5685" xr:uid="{00000000-0005-0000-0000-0000050F0000}"/>
    <cellStyle name="Normal 4 6 2 2 3 3 2" xfId="12072" xr:uid="{00000000-0005-0000-0000-0000E5170000}"/>
    <cellStyle name="Normal 4 6 2 2 3 3 3" xfId="20150" xr:uid="{00000000-0005-0000-0000-0000E5170000}"/>
    <cellStyle name="Normal 4 6 2 2 3 4" xfId="8886" xr:uid="{00000000-0005-0000-0000-0000E6170000}"/>
    <cellStyle name="Normal 4 6 2 2 3 4 2" xfId="16964" xr:uid="{00000000-0005-0000-0000-0000E6170000}"/>
    <cellStyle name="Normal 4 6 2 2 3 5" xfId="13274" xr:uid="{00000000-0005-0000-0000-0000E7170000}"/>
    <cellStyle name="Normal 4 6 2 2 3 5 2" xfId="21311" xr:uid="{00000000-0005-0000-0000-0000E7170000}"/>
    <cellStyle name="Normal 4 6 2 2 3 6" xfId="7276" xr:uid="{00000000-0005-0000-0000-0000E3170000}"/>
    <cellStyle name="Normal 4 6 2 2 3 7" xfId="15356" xr:uid="{00000000-0005-0000-0000-0000E3170000}"/>
    <cellStyle name="Normal 4 6 2 2 4" xfId="2938" xr:uid="{00000000-0005-0000-0000-0000060F0000}"/>
    <cellStyle name="Normal 4 6 2 2 4 2" xfId="13272" xr:uid="{00000000-0005-0000-0000-0000E9170000}"/>
    <cellStyle name="Normal 4 6 2 2 4 2 2" xfId="21309" xr:uid="{00000000-0005-0000-0000-0000E9170000}"/>
    <cellStyle name="Normal 4 6 2 2 4 3" xfId="9427" xr:uid="{00000000-0005-0000-0000-0000E8170000}"/>
    <cellStyle name="Normal 4 6 2 2 4 4" xfId="17505" xr:uid="{00000000-0005-0000-0000-0000E8170000}"/>
    <cellStyle name="Normal 4 6 2 2 5" xfId="4631" xr:uid="{00000000-0005-0000-0000-0000070F0000}"/>
    <cellStyle name="Normal 4 6 2 2 5 2" xfId="11018" xr:uid="{00000000-0005-0000-0000-0000EA170000}"/>
    <cellStyle name="Normal 4 6 2 2 5 3" xfId="19096" xr:uid="{00000000-0005-0000-0000-0000EA170000}"/>
    <cellStyle name="Normal 4 6 2 2 6" xfId="7832" xr:uid="{00000000-0005-0000-0000-0000EB170000}"/>
    <cellStyle name="Normal 4 6 2 2 6 2" xfId="15910" xr:uid="{00000000-0005-0000-0000-0000EB170000}"/>
    <cellStyle name="Normal 4 6 2 2 7" xfId="12410" xr:uid="{00000000-0005-0000-0000-0000EC170000}"/>
    <cellStyle name="Normal 4 6 2 2 7 2" xfId="20481" xr:uid="{00000000-0005-0000-0000-0000EC170000}"/>
    <cellStyle name="Normal 4 6 2 2 8" xfId="6222" xr:uid="{00000000-0005-0000-0000-0000DC170000}"/>
    <cellStyle name="Normal 4 6 2 2 9" xfId="14302" xr:uid="{00000000-0005-0000-0000-0000DC170000}"/>
    <cellStyle name="Normal 4 6 2 3" xfId="1600" xr:uid="{00000000-0005-0000-0000-0000080F0000}"/>
    <cellStyle name="Normal 4 6 2 3 2" xfId="3249" xr:uid="{00000000-0005-0000-0000-0000090F0000}"/>
    <cellStyle name="Normal 4 6 2 3 2 2" xfId="13275" xr:uid="{00000000-0005-0000-0000-0000EF170000}"/>
    <cellStyle name="Normal 4 6 2 3 2 2 2" xfId="21312" xr:uid="{00000000-0005-0000-0000-0000EF170000}"/>
    <cellStyle name="Normal 4 6 2 3 2 3" xfId="9708" xr:uid="{00000000-0005-0000-0000-0000EE170000}"/>
    <cellStyle name="Normal 4 6 2 3 2 4" xfId="17786" xr:uid="{00000000-0005-0000-0000-0000EE170000}"/>
    <cellStyle name="Normal 4 6 2 3 3" xfId="4912" xr:uid="{00000000-0005-0000-0000-00000A0F0000}"/>
    <cellStyle name="Normal 4 6 2 3 3 2" xfId="11299" xr:uid="{00000000-0005-0000-0000-0000F0170000}"/>
    <cellStyle name="Normal 4 6 2 3 3 3" xfId="19377" xr:uid="{00000000-0005-0000-0000-0000F0170000}"/>
    <cellStyle name="Normal 4 6 2 3 4" xfId="8113" xr:uid="{00000000-0005-0000-0000-0000F1170000}"/>
    <cellStyle name="Normal 4 6 2 3 4 2" xfId="16191" xr:uid="{00000000-0005-0000-0000-0000F1170000}"/>
    <cellStyle name="Normal 4 6 2 3 5" xfId="12580" xr:uid="{00000000-0005-0000-0000-0000F2170000}"/>
    <cellStyle name="Normal 4 6 2 3 5 2" xfId="20648" xr:uid="{00000000-0005-0000-0000-0000F2170000}"/>
    <cellStyle name="Normal 4 6 2 3 6" xfId="6503" xr:uid="{00000000-0005-0000-0000-0000ED170000}"/>
    <cellStyle name="Normal 4 6 2 3 7" xfId="14583" xr:uid="{00000000-0005-0000-0000-0000ED170000}"/>
    <cellStyle name="Normal 4 6 2 4" xfId="2126" xr:uid="{00000000-0005-0000-0000-00000B0F0000}"/>
    <cellStyle name="Normal 4 6 2 4 2" xfId="3776" xr:uid="{00000000-0005-0000-0000-00000C0F0000}"/>
    <cellStyle name="Normal 4 6 2 4 2 2" xfId="10235" xr:uid="{00000000-0005-0000-0000-0000F4170000}"/>
    <cellStyle name="Normal 4 6 2 4 2 3" xfId="18313" xr:uid="{00000000-0005-0000-0000-0000F4170000}"/>
    <cellStyle name="Normal 4 6 2 4 3" xfId="5439" xr:uid="{00000000-0005-0000-0000-00000D0F0000}"/>
    <cellStyle name="Normal 4 6 2 4 3 2" xfId="11826" xr:uid="{00000000-0005-0000-0000-0000F5170000}"/>
    <cellStyle name="Normal 4 6 2 4 3 3" xfId="19904" xr:uid="{00000000-0005-0000-0000-0000F5170000}"/>
    <cellStyle name="Normal 4 6 2 4 4" xfId="8640" xr:uid="{00000000-0005-0000-0000-0000F6170000}"/>
    <cellStyle name="Normal 4 6 2 4 4 2" xfId="16718" xr:uid="{00000000-0005-0000-0000-0000F6170000}"/>
    <cellStyle name="Normal 4 6 2 4 5" xfId="13276" xr:uid="{00000000-0005-0000-0000-0000F7170000}"/>
    <cellStyle name="Normal 4 6 2 4 5 2" xfId="21313" xr:uid="{00000000-0005-0000-0000-0000F7170000}"/>
    <cellStyle name="Normal 4 6 2 4 6" xfId="7030" xr:uid="{00000000-0005-0000-0000-0000F3170000}"/>
    <cellStyle name="Normal 4 6 2 4 7" xfId="15110" xr:uid="{00000000-0005-0000-0000-0000F3170000}"/>
    <cellStyle name="Normal 4 6 2 5" xfId="2606" xr:uid="{00000000-0005-0000-0000-00000E0F0000}"/>
    <cellStyle name="Normal 4 6 2 5 2" xfId="13271" xr:uid="{00000000-0005-0000-0000-0000F9170000}"/>
    <cellStyle name="Normal 4 6 2 5 2 2" xfId="21308" xr:uid="{00000000-0005-0000-0000-0000F9170000}"/>
    <cellStyle name="Normal 4 6 2 5 3" xfId="9116" xr:uid="{00000000-0005-0000-0000-0000F8170000}"/>
    <cellStyle name="Normal 4 6 2 5 4" xfId="17194" xr:uid="{00000000-0005-0000-0000-0000F8170000}"/>
    <cellStyle name="Normal 4 6 2 6" xfId="4385" xr:uid="{00000000-0005-0000-0000-00000F0F0000}"/>
    <cellStyle name="Normal 4 6 2 6 2" xfId="10772" xr:uid="{00000000-0005-0000-0000-0000FA170000}"/>
    <cellStyle name="Normal 4 6 2 6 3" xfId="18850" xr:uid="{00000000-0005-0000-0000-0000FA170000}"/>
    <cellStyle name="Normal 4 6 2 7" xfId="7586" xr:uid="{00000000-0005-0000-0000-0000FB170000}"/>
    <cellStyle name="Normal 4 6 2 7 2" xfId="15664" xr:uid="{00000000-0005-0000-0000-0000FB170000}"/>
    <cellStyle name="Normal 4 6 2 8" xfId="12308" xr:uid="{00000000-0005-0000-0000-0000FC170000}"/>
    <cellStyle name="Normal 4 6 2 8 2" xfId="20382" xr:uid="{00000000-0005-0000-0000-0000FC170000}"/>
    <cellStyle name="Normal 4 6 2 9" xfId="13700" xr:uid="{00000000-0005-0000-0000-0000FD170000}"/>
    <cellStyle name="Normal 4 6 2 9 2" xfId="21697" xr:uid="{00000000-0005-0000-0000-0000FD170000}"/>
    <cellStyle name="Normal 4 6 3" xfId="603" xr:uid="{00000000-0005-0000-0000-00005B020000}"/>
    <cellStyle name="Normal 4 6 3 10" xfId="14172" xr:uid="{00000000-0005-0000-0000-0000FE170000}"/>
    <cellStyle name="Normal 4 6 3 2" xfId="1715" xr:uid="{00000000-0005-0000-0000-0000110F0000}"/>
    <cellStyle name="Normal 4 6 3 2 2" xfId="3365" xr:uid="{00000000-0005-0000-0000-0000120F0000}"/>
    <cellStyle name="Normal 4 6 3 2 2 2" xfId="13278" xr:uid="{00000000-0005-0000-0000-000001180000}"/>
    <cellStyle name="Normal 4 6 3 2 2 2 2" xfId="21315" xr:uid="{00000000-0005-0000-0000-000001180000}"/>
    <cellStyle name="Normal 4 6 3 2 2 3" xfId="9824" xr:uid="{00000000-0005-0000-0000-000000180000}"/>
    <cellStyle name="Normal 4 6 3 2 2 4" xfId="17902" xr:uid="{00000000-0005-0000-0000-000000180000}"/>
    <cellStyle name="Normal 4 6 3 2 3" xfId="5028" xr:uid="{00000000-0005-0000-0000-0000130F0000}"/>
    <cellStyle name="Normal 4 6 3 2 3 2" xfId="11415" xr:uid="{00000000-0005-0000-0000-000002180000}"/>
    <cellStyle name="Normal 4 6 3 2 3 3" xfId="19493" xr:uid="{00000000-0005-0000-0000-000002180000}"/>
    <cellStyle name="Normal 4 6 3 2 4" xfId="8229" xr:uid="{00000000-0005-0000-0000-000003180000}"/>
    <cellStyle name="Normal 4 6 3 2 4 2" xfId="16307" xr:uid="{00000000-0005-0000-0000-000003180000}"/>
    <cellStyle name="Normal 4 6 3 2 5" xfId="12582" xr:uid="{00000000-0005-0000-0000-000004180000}"/>
    <cellStyle name="Normal 4 6 3 2 5 2" xfId="20650" xr:uid="{00000000-0005-0000-0000-000004180000}"/>
    <cellStyle name="Normal 4 6 3 2 6" xfId="6619" xr:uid="{00000000-0005-0000-0000-0000FF170000}"/>
    <cellStyle name="Normal 4 6 3 2 7" xfId="14699" xr:uid="{00000000-0005-0000-0000-0000FF170000}"/>
    <cellStyle name="Normal 4 6 3 3" xfId="2242" xr:uid="{00000000-0005-0000-0000-0000140F0000}"/>
    <cellStyle name="Normal 4 6 3 3 2" xfId="3892" xr:uid="{00000000-0005-0000-0000-0000150F0000}"/>
    <cellStyle name="Normal 4 6 3 3 2 2" xfId="10351" xr:uid="{00000000-0005-0000-0000-000006180000}"/>
    <cellStyle name="Normal 4 6 3 3 2 3" xfId="18429" xr:uid="{00000000-0005-0000-0000-000006180000}"/>
    <cellStyle name="Normal 4 6 3 3 3" xfId="5555" xr:uid="{00000000-0005-0000-0000-0000160F0000}"/>
    <cellStyle name="Normal 4 6 3 3 3 2" xfId="11942" xr:uid="{00000000-0005-0000-0000-000007180000}"/>
    <cellStyle name="Normal 4 6 3 3 3 3" xfId="20020" xr:uid="{00000000-0005-0000-0000-000007180000}"/>
    <cellStyle name="Normal 4 6 3 3 4" xfId="8756" xr:uid="{00000000-0005-0000-0000-000008180000}"/>
    <cellStyle name="Normal 4 6 3 3 4 2" xfId="16834" xr:uid="{00000000-0005-0000-0000-000008180000}"/>
    <cellStyle name="Normal 4 6 3 3 5" xfId="13279" xr:uid="{00000000-0005-0000-0000-000009180000}"/>
    <cellStyle name="Normal 4 6 3 3 5 2" xfId="21316" xr:uid="{00000000-0005-0000-0000-000009180000}"/>
    <cellStyle name="Normal 4 6 3 3 6" xfId="7146" xr:uid="{00000000-0005-0000-0000-000005180000}"/>
    <cellStyle name="Normal 4 6 3 3 7" xfId="15226" xr:uid="{00000000-0005-0000-0000-000005180000}"/>
    <cellStyle name="Normal 4 6 3 4" xfId="2607" xr:uid="{00000000-0005-0000-0000-0000170F0000}"/>
    <cellStyle name="Normal 4 6 3 4 2" xfId="13277" xr:uid="{00000000-0005-0000-0000-00000B180000}"/>
    <cellStyle name="Normal 4 6 3 4 2 2" xfId="21314" xr:uid="{00000000-0005-0000-0000-00000B180000}"/>
    <cellStyle name="Normal 4 6 3 4 3" xfId="9117" xr:uid="{00000000-0005-0000-0000-00000A180000}"/>
    <cellStyle name="Normal 4 6 3 4 4" xfId="17195" xr:uid="{00000000-0005-0000-0000-00000A180000}"/>
    <cellStyle name="Normal 4 6 3 5" xfId="4501" xr:uid="{00000000-0005-0000-0000-0000180F0000}"/>
    <cellStyle name="Normal 4 6 3 5 2" xfId="10888" xr:uid="{00000000-0005-0000-0000-00000C180000}"/>
    <cellStyle name="Normal 4 6 3 5 3" xfId="18966" xr:uid="{00000000-0005-0000-0000-00000C180000}"/>
    <cellStyle name="Normal 4 6 3 6" xfId="7702" xr:uid="{00000000-0005-0000-0000-00000D180000}"/>
    <cellStyle name="Normal 4 6 3 6 2" xfId="15780" xr:uid="{00000000-0005-0000-0000-00000D180000}"/>
    <cellStyle name="Normal 4 6 3 7" xfId="12309" xr:uid="{00000000-0005-0000-0000-00000E180000}"/>
    <cellStyle name="Normal 4 6 3 7 2" xfId="20383" xr:uid="{00000000-0005-0000-0000-00000E180000}"/>
    <cellStyle name="Normal 4 6 3 8" xfId="13701" xr:uid="{00000000-0005-0000-0000-00000F180000}"/>
    <cellStyle name="Normal 4 6 3 8 2" xfId="21698" xr:uid="{00000000-0005-0000-0000-00000F180000}"/>
    <cellStyle name="Normal 4 6 3 9" xfId="6092" xr:uid="{00000000-0005-0000-0000-0000FE170000}"/>
    <cellStyle name="Normal 4 6 4" xfId="1467" xr:uid="{00000000-0005-0000-0000-0000190F0000}"/>
    <cellStyle name="Normal 4 6 4 2" xfId="3116" xr:uid="{00000000-0005-0000-0000-00001A0F0000}"/>
    <cellStyle name="Normal 4 6 4 2 2" xfId="13280" xr:uid="{00000000-0005-0000-0000-000012180000}"/>
    <cellStyle name="Normal 4 6 4 2 2 2" xfId="21317" xr:uid="{00000000-0005-0000-0000-000012180000}"/>
    <cellStyle name="Normal 4 6 4 2 3" xfId="9575" xr:uid="{00000000-0005-0000-0000-000011180000}"/>
    <cellStyle name="Normal 4 6 4 2 4" xfId="17653" xr:uid="{00000000-0005-0000-0000-000011180000}"/>
    <cellStyle name="Normal 4 6 4 3" xfId="4779" xr:uid="{00000000-0005-0000-0000-00001B0F0000}"/>
    <cellStyle name="Normal 4 6 4 3 2" xfId="11166" xr:uid="{00000000-0005-0000-0000-000013180000}"/>
    <cellStyle name="Normal 4 6 4 3 3" xfId="19244" xr:uid="{00000000-0005-0000-0000-000013180000}"/>
    <cellStyle name="Normal 4 6 4 4" xfId="7980" xr:uid="{00000000-0005-0000-0000-000014180000}"/>
    <cellStyle name="Normal 4 6 4 4 2" xfId="16058" xr:uid="{00000000-0005-0000-0000-000014180000}"/>
    <cellStyle name="Normal 4 6 4 5" xfId="12579" xr:uid="{00000000-0005-0000-0000-000015180000}"/>
    <cellStyle name="Normal 4 6 4 5 2" xfId="20647" xr:uid="{00000000-0005-0000-0000-000015180000}"/>
    <cellStyle name="Normal 4 6 4 6" xfId="6370" xr:uid="{00000000-0005-0000-0000-000010180000}"/>
    <cellStyle name="Normal 4 6 4 7" xfId="14450" xr:uid="{00000000-0005-0000-0000-000010180000}"/>
    <cellStyle name="Normal 4 6 5" xfId="1993" xr:uid="{00000000-0005-0000-0000-00001C0F0000}"/>
    <cellStyle name="Normal 4 6 5 2" xfId="3643" xr:uid="{00000000-0005-0000-0000-00001D0F0000}"/>
    <cellStyle name="Normal 4 6 5 2 2" xfId="10102" xr:uid="{00000000-0005-0000-0000-000017180000}"/>
    <cellStyle name="Normal 4 6 5 2 3" xfId="18180" xr:uid="{00000000-0005-0000-0000-000017180000}"/>
    <cellStyle name="Normal 4 6 5 3" xfId="5306" xr:uid="{00000000-0005-0000-0000-00001E0F0000}"/>
    <cellStyle name="Normal 4 6 5 3 2" xfId="11693" xr:uid="{00000000-0005-0000-0000-000018180000}"/>
    <cellStyle name="Normal 4 6 5 3 3" xfId="19771" xr:uid="{00000000-0005-0000-0000-000018180000}"/>
    <cellStyle name="Normal 4 6 5 4" xfId="8507" xr:uid="{00000000-0005-0000-0000-000019180000}"/>
    <cellStyle name="Normal 4 6 5 4 2" xfId="16585" xr:uid="{00000000-0005-0000-0000-000019180000}"/>
    <cellStyle name="Normal 4 6 5 5" xfId="13281" xr:uid="{00000000-0005-0000-0000-00001A180000}"/>
    <cellStyle name="Normal 4 6 5 5 2" xfId="21318" xr:uid="{00000000-0005-0000-0000-00001A180000}"/>
    <cellStyle name="Normal 4 6 5 6" xfId="6897" xr:uid="{00000000-0005-0000-0000-000016180000}"/>
    <cellStyle name="Normal 4 6 5 7" xfId="14977" xr:uid="{00000000-0005-0000-0000-000016180000}"/>
    <cellStyle name="Normal 4 6 6" xfId="2605" xr:uid="{00000000-0005-0000-0000-00001F0F0000}"/>
    <cellStyle name="Normal 4 6 6 2" xfId="12775" xr:uid="{00000000-0005-0000-0000-00001C180000}"/>
    <cellStyle name="Normal 4 6 6 2 2" xfId="20836" xr:uid="{00000000-0005-0000-0000-00001C180000}"/>
    <cellStyle name="Normal 4 6 6 3" xfId="9115" xr:uid="{00000000-0005-0000-0000-00001B180000}"/>
    <cellStyle name="Normal 4 6 6 4" xfId="17193" xr:uid="{00000000-0005-0000-0000-00001B180000}"/>
    <cellStyle name="Normal 4 6 7" xfId="4252" xr:uid="{00000000-0005-0000-0000-0000200F0000}"/>
    <cellStyle name="Normal 4 6 7 2" xfId="10639" xr:uid="{00000000-0005-0000-0000-00001D180000}"/>
    <cellStyle name="Normal 4 6 7 3" xfId="18717" xr:uid="{00000000-0005-0000-0000-00001D180000}"/>
    <cellStyle name="Normal 4 6 8" xfId="7453" xr:uid="{00000000-0005-0000-0000-00001E180000}"/>
    <cellStyle name="Normal 4 6 8 2" xfId="15531" xr:uid="{00000000-0005-0000-0000-00001E180000}"/>
    <cellStyle name="Normal 4 6 9" xfId="12307" xr:uid="{00000000-0005-0000-0000-00001F180000}"/>
    <cellStyle name="Normal 4 6 9 2" xfId="20381" xr:uid="{00000000-0005-0000-0000-00001F180000}"/>
    <cellStyle name="Normal 4 7" xfId="604" xr:uid="{00000000-0005-0000-0000-00005C020000}"/>
    <cellStyle name="Normal 4 7 10" xfId="13702" xr:uid="{00000000-0005-0000-0000-000021180000}"/>
    <cellStyle name="Normal 4 7 10 2" xfId="21699" xr:uid="{00000000-0005-0000-0000-000021180000}"/>
    <cellStyle name="Normal 4 7 11" xfId="5844" xr:uid="{00000000-0005-0000-0000-000020180000}"/>
    <cellStyle name="Normal 4 7 12" xfId="13924" xr:uid="{00000000-0005-0000-0000-000020180000}"/>
    <cellStyle name="Normal 4 7 2" xfId="605" xr:uid="{00000000-0005-0000-0000-00005D020000}"/>
    <cellStyle name="Normal 4 7 2 10" xfId="5957" xr:uid="{00000000-0005-0000-0000-000022180000}"/>
    <cellStyle name="Normal 4 7 2 11" xfId="14037" xr:uid="{00000000-0005-0000-0000-000022180000}"/>
    <cellStyle name="Normal 4 7 2 2" xfId="1188" xr:uid="{00000000-0005-0000-0000-0000230F0000}"/>
    <cellStyle name="Normal 4 7 2 2 2" xfId="1846" xr:uid="{00000000-0005-0000-0000-0000240F0000}"/>
    <cellStyle name="Normal 4 7 2 2 2 2" xfId="3496" xr:uid="{00000000-0005-0000-0000-0000250F0000}"/>
    <cellStyle name="Normal 4 7 2 2 2 2 2" xfId="9955" xr:uid="{00000000-0005-0000-0000-000025180000}"/>
    <cellStyle name="Normal 4 7 2 2 2 2 3" xfId="18033" xr:uid="{00000000-0005-0000-0000-000025180000}"/>
    <cellStyle name="Normal 4 7 2 2 2 3" xfId="5159" xr:uid="{00000000-0005-0000-0000-0000260F0000}"/>
    <cellStyle name="Normal 4 7 2 2 2 3 2" xfId="11546" xr:uid="{00000000-0005-0000-0000-000026180000}"/>
    <cellStyle name="Normal 4 7 2 2 2 3 3" xfId="19624" xr:uid="{00000000-0005-0000-0000-000026180000}"/>
    <cellStyle name="Normal 4 7 2 2 2 4" xfId="8360" xr:uid="{00000000-0005-0000-0000-000027180000}"/>
    <cellStyle name="Normal 4 7 2 2 2 4 2" xfId="16438" xr:uid="{00000000-0005-0000-0000-000027180000}"/>
    <cellStyle name="Normal 4 7 2 2 2 5" xfId="13283" xr:uid="{00000000-0005-0000-0000-000028180000}"/>
    <cellStyle name="Normal 4 7 2 2 2 5 2" xfId="21320" xr:uid="{00000000-0005-0000-0000-000028180000}"/>
    <cellStyle name="Normal 4 7 2 2 2 6" xfId="6750" xr:uid="{00000000-0005-0000-0000-000024180000}"/>
    <cellStyle name="Normal 4 7 2 2 2 7" xfId="14830" xr:uid="{00000000-0005-0000-0000-000024180000}"/>
    <cellStyle name="Normal 4 7 2 2 3" xfId="2373" xr:uid="{00000000-0005-0000-0000-0000270F0000}"/>
    <cellStyle name="Normal 4 7 2 2 3 2" xfId="4023" xr:uid="{00000000-0005-0000-0000-0000280F0000}"/>
    <cellStyle name="Normal 4 7 2 2 3 2 2" xfId="10482" xr:uid="{00000000-0005-0000-0000-00002A180000}"/>
    <cellStyle name="Normal 4 7 2 2 3 2 3" xfId="18560" xr:uid="{00000000-0005-0000-0000-00002A180000}"/>
    <cellStyle name="Normal 4 7 2 2 3 3" xfId="5686" xr:uid="{00000000-0005-0000-0000-0000290F0000}"/>
    <cellStyle name="Normal 4 7 2 2 3 3 2" xfId="12073" xr:uid="{00000000-0005-0000-0000-00002B180000}"/>
    <cellStyle name="Normal 4 7 2 2 3 3 3" xfId="20151" xr:uid="{00000000-0005-0000-0000-00002B180000}"/>
    <cellStyle name="Normal 4 7 2 2 3 4" xfId="8887" xr:uid="{00000000-0005-0000-0000-00002C180000}"/>
    <cellStyle name="Normal 4 7 2 2 3 4 2" xfId="16965" xr:uid="{00000000-0005-0000-0000-00002C180000}"/>
    <cellStyle name="Normal 4 7 2 2 3 5" xfId="7277" xr:uid="{00000000-0005-0000-0000-000029180000}"/>
    <cellStyle name="Normal 4 7 2 2 3 6" xfId="15357" xr:uid="{00000000-0005-0000-0000-000029180000}"/>
    <cellStyle name="Normal 4 7 2 2 4" xfId="2939" xr:uid="{00000000-0005-0000-0000-00002A0F0000}"/>
    <cellStyle name="Normal 4 7 2 2 4 2" xfId="9428" xr:uid="{00000000-0005-0000-0000-00002D180000}"/>
    <cellStyle name="Normal 4 7 2 2 4 3" xfId="17506" xr:uid="{00000000-0005-0000-0000-00002D180000}"/>
    <cellStyle name="Normal 4 7 2 2 5" xfId="4632" xr:uid="{00000000-0005-0000-0000-00002B0F0000}"/>
    <cellStyle name="Normal 4 7 2 2 5 2" xfId="11019" xr:uid="{00000000-0005-0000-0000-00002E180000}"/>
    <cellStyle name="Normal 4 7 2 2 5 3" xfId="19097" xr:uid="{00000000-0005-0000-0000-00002E180000}"/>
    <cellStyle name="Normal 4 7 2 2 6" xfId="7833" xr:uid="{00000000-0005-0000-0000-00002F180000}"/>
    <cellStyle name="Normal 4 7 2 2 6 2" xfId="15911" xr:uid="{00000000-0005-0000-0000-00002F180000}"/>
    <cellStyle name="Normal 4 7 2 2 7" xfId="12584" xr:uid="{00000000-0005-0000-0000-000030180000}"/>
    <cellStyle name="Normal 4 7 2 2 7 2" xfId="20652" xr:uid="{00000000-0005-0000-0000-000030180000}"/>
    <cellStyle name="Normal 4 7 2 2 8" xfId="6223" xr:uid="{00000000-0005-0000-0000-000023180000}"/>
    <cellStyle name="Normal 4 7 2 2 9" xfId="14303" xr:uid="{00000000-0005-0000-0000-000023180000}"/>
    <cellStyle name="Normal 4 7 2 3" xfId="1581" xr:uid="{00000000-0005-0000-0000-00002C0F0000}"/>
    <cellStyle name="Normal 4 7 2 3 2" xfId="3230" xr:uid="{00000000-0005-0000-0000-00002D0F0000}"/>
    <cellStyle name="Normal 4 7 2 3 2 2" xfId="9689" xr:uid="{00000000-0005-0000-0000-000032180000}"/>
    <cellStyle name="Normal 4 7 2 3 2 3" xfId="17767" xr:uid="{00000000-0005-0000-0000-000032180000}"/>
    <cellStyle name="Normal 4 7 2 3 3" xfId="4893" xr:uid="{00000000-0005-0000-0000-00002E0F0000}"/>
    <cellStyle name="Normal 4 7 2 3 3 2" xfId="11280" xr:uid="{00000000-0005-0000-0000-000033180000}"/>
    <cellStyle name="Normal 4 7 2 3 3 3" xfId="19358" xr:uid="{00000000-0005-0000-0000-000033180000}"/>
    <cellStyle name="Normal 4 7 2 3 4" xfId="8094" xr:uid="{00000000-0005-0000-0000-000034180000}"/>
    <cellStyle name="Normal 4 7 2 3 4 2" xfId="16172" xr:uid="{00000000-0005-0000-0000-000034180000}"/>
    <cellStyle name="Normal 4 7 2 3 5" xfId="13284" xr:uid="{00000000-0005-0000-0000-000035180000}"/>
    <cellStyle name="Normal 4 7 2 3 5 2" xfId="21321" xr:uid="{00000000-0005-0000-0000-000035180000}"/>
    <cellStyle name="Normal 4 7 2 3 6" xfId="6484" xr:uid="{00000000-0005-0000-0000-000031180000}"/>
    <cellStyle name="Normal 4 7 2 3 7" xfId="14564" xr:uid="{00000000-0005-0000-0000-000031180000}"/>
    <cellStyle name="Normal 4 7 2 4" xfId="2107" xr:uid="{00000000-0005-0000-0000-00002F0F0000}"/>
    <cellStyle name="Normal 4 7 2 4 2" xfId="3757" xr:uid="{00000000-0005-0000-0000-0000300F0000}"/>
    <cellStyle name="Normal 4 7 2 4 2 2" xfId="10216" xr:uid="{00000000-0005-0000-0000-000037180000}"/>
    <cellStyle name="Normal 4 7 2 4 2 3" xfId="18294" xr:uid="{00000000-0005-0000-0000-000037180000}"/>
    <cellStyle name="Normal 4 7 2 4 3" xfId="5420" xr:uid="{00000000-0005-0000-0000-0000310F0000}"/>
    <cellStyle name="Normal 4 7 2 4 3 2" xfId="11807" xr:uid="{00000000-0005-0000-0000-000038180000}"/>
    <cellStyle name="Normal 4 7 2 4 3 3" xfId="19885" xr:uid="{00000000-0005-0000-0000-000038180000}"/>
    <cellStyle name="Normal 4 7 2 4 4" xfId="8621" xr:uid="{00000000-0005-0000-0000-000039180000}"/>
    <cellStyle name="Normal 4 7 2 4 4 2" xfId="16699" xr:uid="{00000000-0005-0000-0000-000039180000}"/>
    <cellStyle name="Normal 4 7 2 4 5" xfId="13282" xr:uid="{00000000-0005-0000-0000-00003A180000}"/>
    <cellStyle name="Normal 4 7 2 4 5 2" xfId="21319" xr:uid="{00000000-0005-0000-0000-00003A180000}"/>
    <cellStyle name="Normal 4 7 2 4 6" xfId="7011" xr:uid="{00000000-0005-0000-0000-000036180000}"/>
    <cellStyle name="Normal 4 7 2 4 7" xfId="15091" xr:uid="{00000000-0005-0000-0000-000036180000}"/>
    <cellStyle name="Normal 4 7 2 5" xfId="2609" xr:uid="{00000000-0005-0000-0000-0000320F0000}"/>
    <cellStyle name="Normal 4 7 2 5 2" xfId="9119" xr:uid="{00000000-0005-0000-0000-00003B180000}"/>
    <cellStyle name="Normal 4 7 2 5 3" xfId="17197" xr:uid="{00000000-0005-0000-0000-00003B180000}"/>
    <cellStyle name="Normal 4 7 2 6" xfId="4366" xr:uid="{00000000-0005-0000-0000-0000330F0000}"/>
    <cellStyle name="Normal 4 7 2 6 2" xfId="10753" xr:uid="{00000000-0005-0000-0000-00003C180000}"/>
    <cellStyle name="Normal 4 7 2 6 3" xfId="18831" xr:uid="{00000000-0005-0000-0000-00003C180000}"/>
    <cellStyle name="Normal 4 7 2 7" xfId="7567" xr:uid="{00000000-0005-0000-0000-00003D180000}"/>
    <cellStyle name="Normal 4 7 2 7 2" xfId="15645" xr:uid="{00000000-0005-0000-0000-00003D180000}"/>
    <cellStyle name="Normal 4 7 2 8" xfId="12311" xr:uid="{00000000-0005-0000-0000-00003E180000}"/>
    <cellStyle name="Normal 4 7 2 8 2" xfId="20385" xr:uid="{00000000-0005-0000-0000-00003E180000}"/>
    <cellStyle name="Normal 4 7 2 9" xfId="13703" xr:uid="{00000000-0005-0000-0000-00003F180000}"/>
    <cellStyle name="Normal 4 7 2 9 2" xfId="21700" xr:uid="{00000000-0005-0000-0000-00003F180000}"/>
    <cellStyle name="Normal 4 7 3" xfId="1054" xr:uid="{00000000-0005-0000-0000-0000340F0000}"/>
    <cellStyle name="Normal 4 7 3 2" xfId="1716" xr:uid="{00000000-0005-0000-0000-0000350F0000}"/>
    <cellStyle name="Normal 4 7 3 2 2" xfId="3366" xr:uid="{00000000-0005-0000-0000-0000360F0000}"/>
    <cellStyle name="Normal 4 7 3 2 2 2" xfId="13286" xr:uid="{00000000-0005-0000-0000-000043180000}"/>
    <cellStyle name="Normal 4 7 3 2 2 2 2" xfId="21323" xr:uid="{00000000-0005-0000-0000-000043180000}"/>
    <cellStyle name="Normal 4 7 3 2 2 3" xfId="9825" xr:uid="{00000000-0005-0000-0000-000042180000}"/>
    <cellStyle name="Normal 4 7 3 2 2 4" xfId="17903" xr:uid="{00000000-0005-0000-0000-000042180000}"/>
    <cellStyle name="Normal 4 7 3 2 3" xfId="5029" xr:uid="{00000000-0005-0000-0000-0000370F0000}"/>
    <cellStyle name="Normal 4 7 3 2 3 2" xfId="11416" xr:uid="{00000000-0005-0000-0000-000044180000}"/>
    <cellStyle name="Normal 4 7 3 2 3 3" xfId="19494" xr:uid="{00000000-0005-0000-0000-000044180000}"/>
    <cellStyle name="Normal 4 7 3 2 4" xfId="8230" xr:uid="{00000000-0005-0000-0000-000045180000}"/>
    <cellStyle name="Normal 4 7 3 2 4 2" xfId="16308" xr:uid="{00000000-0005-0000-0000-000045180000}"/>
    <cellStyle name="Normal 4 7 3 2 5" xfId="12585" xr:uid="{00000000-0005-0000-0000-000046180000}"/>
    <cellStyle name="Normal 4 7 3 2 5 2" xfId="20653" xr:uid="{00000000-0005-0000-0000-000046180000}"/>
    <cellStyle name="Normal 4 7 3 2 6" xfId="6620" xr:uid="{00000000-0005-0000-0000-000041180000}"/>
    <cellStyle name="Normal 4 7 3 2 7" xfId="14700" xr:uid="{00000000-0005-0000-0000-000041180000}"/>
    <cellStyle name="Normal 4 7 3 3" xfId="2243" xr:uid="{00000000-0005-0000-0000-0000380F0000}"/>
    <cellStyle name="Normal 4 7 3 3 2" xfId="3893" xr:uid="{00000000-0005-0000-0000-0000390F0000}"/>
    <cellStyle name="Normal 4 7 3 3 2 2" xfId="10352" xr:uid="{00000000-0005-0000-0000-000048180000}"/>
    <cellStyle name="Normal 4 7 3 3 2 3" xfId="18430" xr:uid="{00000000-0005-0000-0000-000048180000}"/>
    <cellStyle name="Normal 4 7 3 3 3" xfId="5556" xr:uid="{00000000-0005-0000-0000-00003A0F0000}"/>
    <cellStyle name="Normal 4 7 3 3 3 2" xfId="11943" xr:uid="{00000000-0005-0000-0000-000049180000}"/>
    <cellStyle name="Normal 4 7 3 3 3 3" xfId="20021" xr:uid="{00000000-0005-0000-0000-000049180000}"/>
    <cellStyle name="Normal 4 7 3 3 4" xfId="8757" xr:uid="{00000000-0005-0000-0000-00004A180000}"/>
    <cellStyle name="Normal 4 7 3 3 4 2" xfId="16835" xr:uid="{00000000-0005-0000-0000-00004A180000}"/>
    <cellStyle name="Normal 4 7 3 3 5" xfId="13287" xr:uid="{00000000-0005-0000-0000-00004B180000}"/>
    <cellStyle name="Normal 4 7 3 3 5 2" xfId="21324" xr:uid="{00000000-0005-0000-0000-00004B180000}"/>
    <cellStyle name="Normal 4 7 3 3 6" xfId="7147" xr:uid="{00000000-0005-0000-0000-000047180000}"/>
    <cellStyle name="Normal 4 7 3 3 7" xfId="15227" xr:uid="{00000000-0005-0000-0000-000047180000}"/>
    <cellStyle name="Normal 4 7 3 4" xfId="2817" xr:uid="{00000000-0005-0000-0000-00003B0F0000}"/>
    <cellStyle name="Normal 4 7 3 4 2" xfId="13285" xr:uid="{00000000-0005-0000-0000-00004D180000}"/>
    <cellStyle name="Normal 4 7 3 4 2 2" xfId="21322" xr:uid="{00000000-0005-0000-0000-00004D180000}"/>
    <cellStyle name="Normal 4 7 3 4 3" xfId="9306" xr:uid="{00000000-0005-0000-0000-00004C180000}"/>
    <cellStyle name="Normal 4 7 3 4 4" xfId="17384" xr:uid="{00000000-0005-0000-0000-00004C180000}"/>
    <cellStyle name="Normal 4 7 3 5" xfId="4502" xr:uid="{00000000-0005-0000-0000-00003C0F0000}"/>
    <cellStyle name="Normal 4 7 3 5 2" xfId="10889" xr:uid="{00000000-0005-0000-0000-00004E180000}"/>
    <cellStyle name="Normal 4 7 3 5 3" xfId="18967" xr:uid="{00000000-0005-0000-0000-00004E180000}"/>
    <cellStyle name="Normal 4 7 3 6" xfId="7703" xr:uid="{00000000-0005-0000-0000-00004F180000}"/>
    <cellStyle name="Normal 4 7 3 6 2" xfId="15781" xr:uid="{00000000-0005-0000-0000-00004F180000}"/>
    <cellStyle name="Normal 4 7 3 7" xfId="12390" xr:uid="{00000000-0005-0000-0000-000050180000}"/>
    <cellStyle name="Normal 4 7 3 7 2" xfId="20461" xr:uid="{00000000-0005-0000-0000-000050180000}"/>
    <cellStyle name="Normal 4 7 3 8" xfId="6093" xr:uid="{00000000-0005-0000-0000-000040180000}"/>
    <cellStyle name="Normal 4 7 3 9" xfId="14173" xr:uid="{00000000-0005-0000-0000-000040180000}"/>
    <cellStyle name="Normal 4 7 4" xfId="1468" xr:uid="{00000000-0005-0000-0000-00003D0F0000}"/>
    <cellStyle name="Normal 4 7 4 2" xfId="3117" xr:uid="{00000000-0005-0000-0000-00003E0F0000}"/>
    <cellStyle name="Normal 4 7 4 2 2" xfId="13288" xr:uid="{00000000-0005-0000-0000-000053180000}"/>
    <cellStyle name="Normal 4 7 4 2 2 2" xfId="21325" xr:uid="{00000000-0005-0000-0000-000053180000}"/>
    <cellStyle name="Normal 4 7 4 2 3" xfId="9576" xr:uid="{00000000-0005-0000-0000-000052180000}"/>
    <cellStyle name="Normal 4 7 4 2 4" xfId="17654" xr:uid="{00000000-0005-0000-0000-000052180000}"/>
    <cellStyle name="Normal 4 7 4 3" xfId="4780" xr:uid="{00000000-0005-0000-0000-00003F0F0000}"/>
    <cellStyle name="Normal 4 7 4 3 2" xfId="11167" xr:uid="{00000000-0005-0000-0000-000054180000}"/>
    <cellStyle name="Normal 4 7 4 3 3" xfId="19245" xr:uid="{00000000-0005-0000-0000-000054180000}"/>
    <cellStyle name="Normal 4 7 4 4" xfId="7981" xr:uid="{00000000-0005-0000-0000-000055180000}"/>
    <cellStyle name="Normal 4 7 4 4 2" xfId="16059" xr:uid="{00000000-0005-0000-0000-000055180000}"/>
    <cellStyle name="Normal 4 7 4 5" xfId="12583" xr:uid="{00000000-0005-0000-0000-000056180000}"/>
    <cellStyle name="Normal 4 7 4 5 2" xfId="20651" xr:uid="{00000000-0005-0000-0000-000056180000}"/>
    <cellStyle name="Normal 4 7 4 6" xfId="6371" xr:uid="{00000000-0005-0000-0000-000051180000}"/>
    <cellStyle name="Normal 4 7 4 7" xfId="14451" xr:uid="{00000000-0005-0000-0000-000051180000}"/>
    <cellStyle name="Normal 4 7 5" xfId="1994" xr:uid="{00000000-0005-0000-0000-0000400F0000}"/>
    <cellStyle name="Normal 4 7 5 2" xfId="3644" xr:uid="{00000000-0005-0000-0000-0000410F0000}"/>
    <cellStyle name="Normal 4 7 5 2 2" xfId="10103" xr:uid="{00000000-0005-0000-0000-000058180000}"/>
    <cellStyle name="Normal 4 7 5 2 3" xfId="18181" xr:uid="{00000000-0005-0000-0000-000058180000}"/>
    <cellStyle name="Normal 4 7 5 3" xfId="5307" xr:uid="{00000000-0005-0000-0000-0000420F0000}"/>
    <cellStyle name="Normal 4 7 5 3 2" xfId="11694" xr:uid="{00000000-0005-0000-0000-000059180000}"/>
    <cellStyle name="Normal 4 7 5 3 3" xfId="19772" xr:uid="{00000000-0005-0000-0000-000059180000}"/>
    <cellStyle name="Normal 4 7 5 4" xfId="8508" xr:uid="{00000000-0005-0000-0000-00005A180000}"/>
    <cellStyle name="Normal 4 7 5 4 2" xfId="16586" xr:uid="{00000000-0005-0000-0000-00005A180000}"/>
    <cellStyle name="Normal 4 7 5 5" xfId="13289" xr:uid="{00000000-0005-0000-0000-00005B180000}"/>
    <cellStyle name="Normal 4 7 5 5 2" xfId="21326" xr:uid="{00000000-0005-0000-0000-00005B180000}"/>
    <cellStyle name="Normal 4 7 5 6" xfId="6898" xr:uid="{00000000-0005-0000-0000-000057180000}"/>
    <cellStyle name="Normal 4 7 5 7" xfId="14978" xr:uid="{00000000-0005-0000-0000-000057180000}"/>
    <cellStyle name="Normal 4 7 6" xfId="2608" xr:uid="{00000000-0005-0000-0000-0000430F0000}"/>
    <cellStyle name="Normal 4 7 6 2" xfId="12776" xr:uid="{00000000-0005-0000-0000-00005D180000}"/>
    <cellStyle name="Normal 4 7 6 2 2" xfId="20837" xr:uid="{00000000-0005-0000-0000-00005D180000}"/>
    <cellStyle name="Normal 4 7 6 3" xfId="9118" xr:uid="{00000000-0005-0000-0000-00005C180000}"/>
    <cellStyle name="Normal 4 7 6 4" xfId="17196" xr:uid="{00000000-0005-0000-0000-00005C180000}"/>
    <cellStyle name="Normal 4 7 7" xfId="4253" xr:uid="{00000000-0005-0000-0000-0000440F0000}"/>
    <cellStyle name="Normal 4 7 7 2" xfId="10640" xr:uid="{00000000-0005-0000-0000-00005E180000}"/>
    <cellStyle name="Normal 4 7 7 3" xfId="18718" xr:uid="{00000000-0005-0000-0000-00005E180000}"/>
    <cellStyle name="Normal 4 7 8" xfId="7454" xr:uid="{00000000-0005-0000-0000-00005F180000}"/>
    <cellStyle name="Normal 4 7 8 2" xfId="15532" xr:uid="{00000000-0005-0000-0000-00005F180000}"/>
    <cellStyle name="Normal 4 7 9" xfId="12310" xr:uid="{00000000-0005-0000-0000-000060180000}"/>
    <cellStyle name="Normal 4 7 9 2" xfId="20384" xr:uid="{00000000-0005-0000-0000-000060180000}"/>
    <cellStyle name="Normal 4 8" xfId="606" xr:uid="{00000000-0005-0000-0000-00005E020000}"/>
    <cellStyle name="Normal 4 8 10" xfId="13704" xr:uid="{00000000-0005-0000-0000-000062180000}"/>
    <cellStyle name="Normal 4 8 10 2" xfId="21701" xr:uid="{00000000-0005-0000-0000-000062180000}"/>
    <cellStyle name="Normal 4 8 11" xfId="5845" xr:uid="{00000000-0005-0000-0000-000061180000}"/>
    <cellStyle name="Normal 4 8 12" xfId="13925" xr:uid="{00000000-0005-0000-0000-000061180000}"/>
    <cellStyle name="Normal 4 8 2" xfId="607" xr:uid="{00000000-0005-0000-0000-00005F020000}"/>
    <cellStyle name="Normal 4 8 2 10" xfId="5940" xr:uid="{00000000-0005-0000-0000-000063180000}"/>
    <cellStyle name="Normal 4 8 2 11" xfId="14020" xr:uid="{00000000-0005-0000-0000-000063180000}"/>
    <cellStyle name="Normal 4 8 2 2" xfId="1189" xr:uid="{00000000-0005-0000-0000-0000470F0000}"/>
    <cellStyle name="Normal 4 8 2 2 2" xfId="1847" xr:uid="{00000000-0005-0000-0000-0000480F0000}"/>
    <cellStyle name="Normal 4 8 2 2 2 2" xfId="3497" xr:uid="{00000000-0005-0000-0000-0000490F0000}"/>
    <cellStyle name="Normal 4 8 2 2 2 2 2" xfId="9956" xr:uid="{00000000-0005-0000-0000-000066180000}"/>
    <cellStyle name="Normal 4 8 2 2 2 2 3" xfId="18034" xr:uid="{00000000-0005-0000-0000-000066180000}"/>
    <cellStyle name="Normal 4 8 2 2 2 3" xfId="5160" xr:uid="{00000000-0005-0000-0000-00004A0F0000}"/>
    <cellStyle name="Normal 4 8 2 2 2 3 2" xfId="11547" xr:uid="{00000000-0005-0000-0000-000067180000}"/>
    <cellStyle name="Normal 4 8 2 2 2 3 3" xfId="19625" xr:uid="{00000000-0005-0000-0000-000067180000}"/>
    <cellStyle name="Normal 4 8 2 2 2 4" xfId="8361" xr:uid="{00000000-0005-0000-0000-000068180000}"/>
    <cellStyle name="Normal 4 8 2 2 2 4 2" xfId="16439" xr:uid="{00000000-0005-0000-0000-000068180000}"/>
    <cellStyle name="Normal 4 8 2 2 2 5" xfId="13291" xr:uid="{00000000-0005-0000-0000-000069180000}"/>
    <cellStyle name="Normal 4 8 2 2 2 5 2" xfId="21328" xr:uid="{00000000-0005-0000-0000-000069180000}"/>
    <cellStyle name="Normal 4 8 2 2 2 6" xfId="6751" xr:uid="{00000000-0005-0000-0000-000065180000}"/>
    <cellStyle name="Normal 4 8 2 2 2 7" xfId="14831" xr:uid="{00000000-0005-0000-0000-000065180000}"/>
    <cellStyle name="Normal 4 8 2 2 3" xfId="2374" xr:uid="{00000000-0005-0000-0000-00004B0F0000}"/>
    <cellStyle name="Normal 4 8 2 2 3 2" xfId="4024" xr:uid="{00000000-0005-0000-0000-00004C0F0000}"/>
    <cellStyle name="Normal 4 8 2 2 3 2 2" xfId="10483" xr:uid="{00000000-0005-0000-0000-00006B180000}"/>
    <cellStyle name="Normal 4 8 2 2 3 2 3" xfId="18561" xr:uid="{00000000-0005-0000-0000-00006B180000}"/>
    <cellStyle name="Normal 4 8 2 2 3 3" xfId="5687" xr:uid="{00000000-0005-0000-0000-00004D0F0000}"/>
    <cellStyle name="Normal 4 8 2 2 3 3 2" xfId="12074" xr:uid="{00000000-0005-0000-0000-00006C180000}"/>
    <cellStyle name="Normal 4 8 2 2 3 3 3" xfId="20152" xr:uid="{00000000-0005-0000-0000-00006C180000}"/>
    <cellStyle name="Normal 4 8 2 2 3 4" xfId="8888" xr:uid="{00000000-0005-0000-0000-00006D180000}"/>
    <cellStyle name="Normal 4 8 2 2 3 4 2" xfId="16966" xr:uid="{00000000-0005-0000-0000-00006D180000}"/>
    <cellStyle name="Normal 4 8 2 2 3 5" xfId="7278" xr:uid="{00000000-0005-0000-0000-00006A180000}"/>
    <cellStyle name="Normal 4 8 2 2 3 6" xfId="15358" xr:uid="{00000000-0005-0000-0000-00006A180000}"/>
    <cellStyle name="Normal 4 8 2 2 4" xfId="2940" xr:uid="{00000000-0005-0000-0000-00004E0F0000}"/>
    <cellStyle name="Normal 4 8 2 2 4 2" xfId="9429" xr:uid="{00000000-0005-0000-0000-00006E180000}"/>
    <cellStyle name="Normal 4 8 2 2 4 3" xfId="17507" xr:uid="{00000000-0005-0000-0000-00006E180000}"/>
    <cellStyle name="Normal 4 8 2 2 5" xfId="4633" xr:uid="{00000000-0005-0000-0000-00004F0F0000}"/>
    <cellStyle name="Normal 4 8 2 2 5 2" xfId="11020" xr:uid="{00000000-0005-0000-0000-00006F180000}"/>
    <cellStyle name="Normal 4 8 2 2 5 3" xfId="19098" xr:uid="{00000000-0005-0000-0000-00006F180000}"/>
    <cellStyle name="Normal 4 8 2 2 6" xfId="7834" xr:uid="{00000000-0005-0000-0000-000070180000}"/>
    <cellStyle name="Normal 4 8 2 2 6 2" xfId="15912" xr:uid="{00000000-0005-0000-0000-000070180000}"/>
    <cellStyle name="Normal 4 8 2 2 7" xfId="12587" xr:uid="{00000000-0005-0000-0000-000071180000}"/>
    <cellStyle name="Normal 4 8 2 2 7 2" xfId="20655" xr:uid="{00000000-0005-0000-0000-000071180000}"/>
    <cellStyle name="Normal 4 8 2 2 8" xfId="6224" xr:uid="{00000000-0005-0000-0000-000064180000}"/>
    <cellStyle name="Normal 4 8 2 2 9" xfId="14304" xr:uid="{00000000-0005-0000-0000-000064180000}"/>
    <cellStyle name="Normal 4 8 2 3" xfId="1564" xr:uid="{00000000-0005-0000-0000-0000500F0000}"/>
    <cellStyle name="Normal 4 8 2 3 2" xfId="3213" xr:uid="{00000000-0005-0000-0000-0000510F0000}"/>
    <cellStyle name="Normal 4 8 2 3 2 2" xfId="9672" xr:uid="{00000000-0005-0000-0000-000073180000}"/>
    <cellStyle name="Normal 4 8 2 3 2 3" xfId="17750" xr:uid="{00000000-0005-0000-0000-000073180000}"/>
    <cellStyle name="Normal 4 8 2 3 3" xfId="4876" xr:uid="{00000000-0005-0000-0000-0000520F0000}"/>
    <cellStyle name="Normal 4 8 2 3 3 2" xfId="11263" xr:uid="{00000000-0005-0000-0000-000074180000}"/>
    <cellStyle name="Normal 4 8 2 3 3 3" xfId="19341" xr:uid="{00000000-0005-0000-0000-000074180000}"/>
    <cellStyle name="Normal 4 8 2 3 4" xfId="8077" xr:uid="{00000000-0005-0000-0000-000075180000}"/>
    <cellStyle name="Normal 4 8 2 3 4 2" xfId="16155" xr:uid="{00000000-0005-0000-0000-000075180000}"/>
    <cellStyle name="Normal 4 8 2 3 5" xfId="13292" xr:uid="{00000000-0005-0000-0000-000076180000}"/>
    <cellStyle name="Normal 4 8 2 3 5 2" xfId="21329" xr:uid="{00000000-0005-0000-0000-000076180000}"/>
    <cellStyle name="Normal 4 8 2 3 6" xfId="6467" xr:uid="{00000000-0005-0000-0000-000072180000}"/>
    <cellStyle name="Normal 4 8 2 3 7" xfId="14547" xr:uid="{00000000-0005-0000-0000-000072180000}"/>
    <cellStyle name="Normal 4 8 2 4" xfId="2090" xr:uid="{00000000-0005-0000-0000-0000530F0000}"/>
    <cellStyle name="Normal 4 8 2 4 2" xfId="3740" xr:uid="{00000000-0005-0000-0000-0000540F0000}"/>
    <cellStyle name="Normal 4 8 2 4 2 2" xfId="10199" xr:uid="{00000000-0005-0000-0000-000078180000}"/>
    <cellStyle name="Normal 4 8 2 4 2 3" xfId="18277" xr:uid="{00000000-0005-0000-0000-000078180000}"/>
    <cellStyle name="Normal 4 8 2 4 3" xfId="5403" xr:uid="{00000000-0005-0000-0000-0000550F0000}"/>
    <cellStyle name="Normal 4 8 2 4 3 2" xfId="11790" xr:uid="{00000000-0005-0000-0000-000079180000}"/>
    <cellStyle name="Normal 4 8 2 4 3 3" xfId="19868" xr:uid="{00000000-0005-0000-0000-000079180000}"/>
    <cellStyle name="Normal 4 8 2 4 4" xfId="8604" xr:uid="{00000000-0005-0000-0000-00007A180000}"/>
    <cellStyle name="Normal 4 8 2 4 4 2" xfId="16682" xr:uid="{00000000-0005-0000-0000-00007A180000}"/>
    <cellStyle name="Normal 4 8 2 4 5" xfId="13290" xr:uid="{00000000-0005-0000-0000-00007B180000}"/>
    <cellStyle name="Normal 4 8 2 4 5 2" xfId="21327" xr:uid="{00000000-0005-0000-0000-00007B180000}"/>
    <cellStyle name="Normal 4 8 2 4 6" xfId="6994" xr:uid="{00000000-0005-0000-0000-000077180000}"/>
    <cellStyle name="Normal 4 8 2 4 7" xfId="15074" xr:uid="{00000000-0005-0000-0000-000077180000}"/>
    <cellStyle name="Normal 4 8 2 5" xfId="2611" xr:uid="{00000000-0005-0000-0000-0000560F0000}"/>
    <cellStyle name="Normal 4 8 2 5 2" xfId="9121" xr:uid="{00000000-0005-0000-0000-00007C180000}"/>
    <cellStyle name="Normal 4 8 2 5 3" xfId="17199" xr:uid="{00000000-0005-0000-0000-00007C180000}"/>
    <cellStyle name="Normal 4 8 2 6" xfId="4349" xr:uid="{00000000-0005-0000-0000-0000570F0000}"/>
    <cellStyle name="Normal 4 8 2 6 2" xfId="10736" xr:uid="{00000000-0005-0000-0000-00007D180000}"/>
    <cellStyle name="Normal 4 8 2 6 3" xfId="18814" xr:uid="{00000000-0005-0000-0000-00007D180000}"/>
    <cellStyle name="Normal 4 8 2 7" xfId="7550" xr:uid="{00000000-0005-0000-0000-00007E180000}"/>
    <cellStyle name="Normal 4 8 2 7 2" xfId="15628" xr:uid="{00000000-0005-0000-0000-00007E180000}"/>
    <cellStyle name="Normal 4 8 2 8" xfId="12313" xr:uid="{00000000-0005-0000-0000-00007F180000}"/>
    <cellStyle name="Normal 4 8 2 8 2" xfId="20387" xr:uid="{00000000-0005-0000-0000-00007F180000}"/>
    <cellStyle name="Normal 4 8 2 9" xfId="13705" xr:uid="{00000000-0005-0000-0000-000080180000}"/>
    <cellStyle name="Normal 4 8 2 9 2" xfId="21702" xr:uid="{00000000-0005-0000-0000-000080180000}"/>
    <cellStyle name="Normal 4 8 3" xfId="1055" xr:uid="{00000000-0005-0000-0000-0000580F0000}"/>
    <cellStyle name="Normal 4 8 3 2" xfId="1717" xr:uid="{00000000-0005-0000-0000-0000590F0000}"/>
    <cellStyle name="Normal 4 8 3 2 2" xfId="3367" xr:uid="{00000000-0005-0000-0000-00005A0F0000}"/>
    <cellStyle name="Normal 4 8 3 2 2 2" xfId="9826" xr:uid="{00000000-0005-0000-0000-000083180000}"/>
    <cellStyle name="Normal 4 8 3 2 2 3" xfId="17904" xr:uid="{00000000-0005-0000-0000-000083180000}"/>
    <cellStyle name="Normal 4 8 3 2 3" xfId="5030" xr:uid="{00000000-0005-0000-0000-00005B0F0000}"/>
    <cellStyle name="Normal 4 8 3 2 3 2" xfId="11417" xr:uid="{00000000-0005-0000-0000-000084180000}"/>
    <cellStyle name="Normal 4 8 3 2 3 3" xfId="19495" xr:uid="{00000000-0005-0000-0000-000084180000}"/>
    <cellStyle name="Normal 4 8 3 2 4" xfId="8231" xr:uid="{00000000-0005-0000-0000-000085180000}"/>
    <cellStyle name="Normal 4 8 3 2 4 2" xfId="16309" xr:uid="{00000000-0005-0000-0000-000085180000}"/>
    <cellStyle name="Normal 4 8 3 2 5" xfId="13293" xr:uid="{00000000-0005-0000-0000-000086180000}"/>
    <cellStyle name="Normal 4 8 3 2 5 2" xfId="21330" xr:uid="{00000000-0005-0000-0000-000086180000}"/>
    <cellStyle name="Normal 4 8 3 2 6" xfId="6621" xr:uid="{00000000-0005-0000-0000-000082180000}"/>
    <cellStyle name="Normal 4 8 3 2 7" xfId="14701" xr:uid="{00000000-0005-0000-0000-000082180000}"/>
    <cellStyle name="Normal 4 8 3 3" xfId="2244" xr:uid="{00000000-0005-0000-0000-00005C0F0000}"/>
    <cellStyle name="Normal 4 8 3 3 2" xfId="3894" xr:uid="{00000000-0005-0000-0000-00005D0F0000}"/>
    <cellStyle name="Normal 4 8 3 3 2 2" xfId="10353" xr:uid="{00000000-0005-0000-0000-000088180000}"/>
    <cellStyle name="Normal 4 8 3 3 2 3" xfId="18431" xr:uid="{00000000-0005-0000-0000-000088180000}"/>
    <cellStyle name="Normal 4 8 3 3 3" xfId="5557" xr:uid="{00000000-0005-0000-0000-00005E0F0000}"/>
    <cellStyle name="Normal 4 8 3 3 3 2" xfId="11944" xr:uid="{00000000-0005-0000-0000-000089180000}"/>
    <cellStyle name="Normal 4 8 3 3 3 3" xfId="20022" xr:uid="{00000000-0005-0000-0000-000089180000}"/>
    <cellStyle name="Normal 4 8 3 3 4" xfId="8758" xr:uid="{00000000-0005-0000-0000-00008A180000}"/>
    <cellStyle name="Normal 4 8 3 3 4 2" xfId="16836" xr:uid="{00000000-0005-0000-0000-00008A180000}"/>
    <cellStyle name="Normal 4 8 3 3 5" xfId="7148" xr:uid="{00000000-0005-0000-0000-000087180000}"/>
    <cellStyle name="Normal 4 8 3 3 6" xfId="15228" xr:uid="{00000000-0005-0000-0000-000087180000}"/>
    <cellStyle name="Normal 4 8 3 4" xfId="2818" xr:uid="{00000000-0005-0000-0000-00005F0F0000}"/>
    <cellStyle name="Normal 4 8 3 4 2" xfId="9307" xr:uid="{00000000-0005-0000-0000-00008B180000}"/>
    <cellStyle name="Normal 4 8 3 4 3" xfId="17385" xr:uid="{00000000-0005-0000-0000-00008B180000}"/>
    <cellStyle name="Normal 4 8 3 5" xfId="4503" xr:uid="{00000000-0005-0000-0000-0000600F0000}"/>
    <cellStyle name="Normal 4 8 3 5 2" xfId="10890" xr:uid="{00000000-0005-0000-0000-00008C180000}"/>
    <cellStyle name="Normal 4 8 3 5 3" xfId="18968" xr:uid="{00000000-0005-0000-0000-00008C180000}"/>
    <cellStyle name="Normal 4 8 3 6" xfId="7704" xr:uid="{00000000-0005-0000-0000-00008D180000}"/>
    <cellStyle name="Normal 4 8 3 6 2" xfId="15782" xr:uid="{00000000-0005-0000-0000-00008D180000}"/>
    <cellStyle name="Normal 4 8 3 7" xfId="12586" xr:uid="{00000000-0005-0000-0000-00008E180000}"/>
    <cellStyle name="Normal 4 8 3 7 2" xfId="20654" xr:uid="{00000000-0005-0000-0000-00008E180000}"/>
    <cellStyle name="Normal 4 8 3 8" xfId="6094" xr:uid="{00000000-0005-0000-0000-000081180000}"/>
    <cellStyle name="Normal 4 8 3 9" xfId="14174" xr:uid="{00000000-0005-0000-0000-000081180000}"/>
    <cellStyle name="Normal 4 8 4" xfId="1469" xr:uid="{00000000-0005-0000-0000-0000610F0000}"/>
    <cellStyle name="Normal 4 8 4 2" xfId="3118" xr:uid="{00000000-0005-0000-0000-0000620F0000}"/>
    <cellStyle name="Normal 4 8 4 2 2" xfId="9577" xr:uid="{00000000-0005-0000-0000-000090180000}"/>
    <cellStyle name="Normal 4 8 4 2 3" xfId="17655" xr:uid="{00000000-0005-0000-0000-000090180000}"/>
    <cellStyle name="Normal 4 8 4 3" xfId="4781" xr:uid="{00000000-0005-0000-0000-0000630F0000}"/>
    <cellStyle name="Normal 4 8 4 3 2" xfId="11168" xr:uid="{00000000-0005-0000-0000-000091180000}"/>
    <cellStyle name="Normal 4 8 4 3 3" xfId="19246" xr:uid="{00000000-0005-0000-0000-000091180000}"/>
    <cellStyle name="Normal 4 8 4 4" xfId="7982" xr:uid="{00000000-0005-0000-0000-000092180000}"/>
    <cellStyle name="Normal 4 8 4 4 2" xfId="16060" xr:uid="{00000000-0005-0000-0000-000092180000}"/>
    <cellStyle name="Normal 4 8 4 5" xfId="13294" xr:uid="{00000000-0005-0000-0000-000093180000}"/>
    <cellStyle name="Normal 4 8 4 5 2" xfId="21331" xr:uid="{00000000-0005-0000-0000-000093180000}"/>
    <cellStyle name="Normal 4 8 4 6" xfId="6372" xr:uid="{00000000-0005-0000-0000-00008F180000}"/>
    <cellStyle name="Normal 4 8 4 7" xfId="14452" xr:uid="{00000000-0005-0000-0000-00008F180000}"/>
    <cellStyle name="Normal 4 8 5" xfId="1995" xr:uid="{00000000-0005-0000-0000-0000640F0000}"/>
    <cellStyle name="Normal 4 8 5 2" xfId="3645" xr:uid="{00000000-0005-0000-0000-0000650F0000}"/>
    <cellStyle name="Normal 4 8 5 2 2" xfId="10104" xr:uid="{00000000-0005-0000-0000-000095180000}"/>
    <cellStyle name="Normal 4 8 5 2 3" xfId="18182" xr:uid="{00000000-0005-0000-0000-000095180000}"/>
    <cellStyle name="Normal 4 8 5 3" xfId="5308" xr:uid="{00000000-0005-0000-0000-0000660F0000}"/>
    <cellStyle name="Normal 4 8 5 3 2" xfId="11695" xr:uid="{00000000-0005-0000-0000-000096180000}"/>
    <cellStyle name="Normal 4 8 5 3 3" xfId="19773" xr:uid="{00000000-0005-0000-0000-000096180000}"/>
    <cellStyle name="Normal 4 8 5 4" xfId="8509" xr:uid="{00000000-0005-0000-0000-000097180000}"/>
    <cellStyle name="Normal 4 8 5 4 2" xfId="16587" xr:uid="{00000000-0005-0000-0000-000097180000}"/>
    <cellStyle name="Normal 4 8 5 5" xfId="12777" xr:uid="{00000000-0005-0000-0000-000098180000}"/>
    <cellStyle name="Normal 4 8 5 5 2" xfId="20838" xr:uid="{00000000-0005-0000-0000-000098180000}"/>
    <cellStyle name="Normal 4 8 5 6" xfId="6899" xr:uid="{00000000-0005-0000-0000-000094180000}"/>
    <cellStyle name="Normal 4 8 5 7" xfId="14979" xr:uid="{00000000-0005-0000-0000-000094180000}"/>
    <cellStyle name="Normal 4 8 6" xfId="2610" xr:uid="{00000000-0005-0000-0000-0000670F0000}"/>
    <cellStyle name="Normal 4 8 6 2" xfId="9120" xr:uid="{00000000-0005-0000-0000-000099180000}"/>
    <cellStyle name="Normal 4 8 6 3" xfId="17198" xr:uid="{00000000-0005-0000-0000-000099180000}"/>
    <cellStyle name="Normal 4 8 7" xfId="4254" xr:uid="{00000000-0005-0000-0000-0000680F0000}"/>
    <cellStyle name="Normal 4 8 7 2" xfId="10641" xr:uid="{00000000-0005-0000-0000-00009A180000}"/>
    <cellStyle name="Normal 4 8 7 3" xfId="18719" xr:uid="{00000000-0005-0000-0000-00009A180000}"/>
    <cellStyle name="Normal 4 8 8" xfId="7455" xr:uid="{00000000-0005-0000-0000-00009B180000}"/>
    <cellStyle name="Normal 4 8 8 2" xfId="15533" xr:uid="{00000000-0005-0000-0000-00009B180000}"/>
    <cellStyle name="Normal 4 8 9" xfId="12312" xr:uid="{00000000-0005-0000-0000-00009C180000}"/>
    <cellStyle name="Normal 4 8 9 2" xfId="20386" xr:uid="{00000000-0005-0000-0000-00009C180000}"/>
    <cellStyle name="Normal 4 9" xfId="608" xr:uid="{00000000-0005-0000-0000-000060020000}"/>
    <cellStyle name="Normal 4 9 10" xfId="13706" xr:uid="{00000000-0005-0000-0000-00009E180000}"/>
    <cellStyle name="Normal 4 9 10 2" xfId="21703" xr:uid="{00000000-0005-0000-0000-00009E180000}"/>
    <cellStyle name="Normal 4 9 11" xfId="5846" xr:uid="{00000000-0005-0000-0000-00009D180000}"/>
    <cellStyle name="Normal 4 9 12" xfId="13926" xr:uid="{00000000-0005-0000-0000-00009D180000}"/>
    <cellStyle name="Normal 4 9 2" xfId="609" xr:uid="{00000000-0005-0000-0000-000061020000}"/>
    <cellStyle name="Normal 4 9 2 10" xfId="5922" xr:uid="{00000000-0005-0000-0000-00009F180000}"/>
    <cellStyle name="Normal 4 9 2 11" xfId="14002" xr:uid="{00000000-0005-0000-0000-00009F180000}"/>
    <cellStyle name="Normal 4 9 2 2" xfId="1190" xr:uid="{00000000-0005-0000-0000-00006B0F0000}"/>
    <cellStyle name="Normal 4 9 2 2 2" xfId="1848" xr:uid="{00000000-0005-0000-0000-00006C0F0000}"/>
    <cellStyle name="Normal 4 9 2 2 2 2" xfId="3498" xr:uid="{00000000-0005-0000-0000-00006D0F0000}"/>
    <cellStyle name="Normal 4 9 2 2 2 2 2" xfId="9957" xr:uid="{00000000-0005-0000-0000-0000A2180000}"/>
    <cellStyle name="Normal 4 9 2 2 2 2 3" xfId="18035" xr:uid="{00000000-0005-0000-0000-0000A2180000}"/>
    <cellStyle name="Normal 4 9 2 2 2 3" xfId="5161" xr:uid="{00000000-0005-0000-0000-00006E0F0000}"/>
    <cellStyle name="Normal 4 9 2 2 2 3 2" xfId="11548" xr:uid="{00000000-0005-0000-0000-0000A3180000}"/>
    <cellStyle name="Normal 4 9 2 2 2 3 3" xfId="19626" xr:uid="{00000000-0005-0000-0000-0000A3180000}"/>
    <cellStyle name="Normal 4 9 2 2 2 4" xfId="8362" xr:uid="{00000000-0005-0000-0000-0000A4180000}"/>
    <cellStyle name="Normal 4 9 2 2 2 4 2" xfId="16440" xr:uid="{00000000-0005-0000-0000-0000A4180000}"/>
    <cellStyle name="Normal 4 9 2 2 2 5" xfId="13296" xr:uid="{00000000-0005-0000-0000-0000A5180000}"/>
    <cellStyle name="Normal 4 9 2 2 2 5 2" xfId="21333" xr:uid="{00000000-0005-0000-0000-0000A5180000}"/>
    <cellStyle name="Normal 4 9 2 2 2 6" xfId="6752" xr:uid="{00000000-0005-0000-0000-0000A1180000}"/>
    <cellStyle name="Normal 4 9 2 2 2 7" xfId="14832" xr:uid="{00000000-0005-0000-0000-0000A1180000}"/>
    <cellStyle name="Normal 4 9 2 2 3" xfId="2375" xr:uid="{00000000-0005-0000-0000-00006F0F0000}"/>
    <cellStyle name="Normal 4 9 2 2 3 2" xfId="4025" xr:uid="{00000000-0005-0000-0000-0000700F0000}"/>
    <cellStyle name="Normal 4 9 2 2 3 2 2" xfId="10484" xr:uid="{00000000-0005-0000-0000-0000A7180000}"/>
    <cellStyle name="Normal 4 9 2 2 3 2 3" xfId="18562" xr:uid="{00000000-0005-0000-0000-0000A7180000}"/>
    <cellStyle name="Normal 4 9 2 2 3 3" xfId="5688" xr:uid="{00000000-0005-0000-0000-0000710F0000}"/>
    <cellStyle name="Normal 4 9 2 2 3 3 2" xfId="12075" xr:uid="{00000000-0005-0000-0000-0000A8180000}"/>
    <cellStyle name="Normal 4 9 2 2 3 3 3" xfId="20153" xr:uid="{00000000-0005-0000-0000-0000A8180000}"/>
    <cellStyle name="Normal 4 9 2 2 3 4" xfId="8889" xr:uid="{00000000-0005-0000-0000-0000A9180000}"/>
    <cellStyle name="Normal 4 9 2 2 3 4 2" xfId="16967" xr:uid="{00000000-0005-0000-0000-0000A9180000}"/>
    <cellStyle name="Normal 4 9 2 2 3 5" xfId="7279" xr:uid="{00000000-0005-0000-0000-0000A6180000}"/>
    <cellStyle name="Normal 4 9 2 2 3 6" xfId="15359" xr:uid="{00000000-0005-0000-0000-0000A6180000}"/>
    <cellStyle name="Normal 4 9 2 2 4" xfId="2941" xr:uid="{00000000-0005-0000-0000-0000720F0000}"/>
    <cellStyle name="Normal 4 9 2 2 4 2" xfId="9430" xr:uid="{00000000-0005-0000-0000-0000AA180000}"/>
    <cellStyle name="Normal 4 9 2 2 4 3" xfId="17508" xr:uid="{00000000-0005-0000-0000-0000AA180000}"/>
    <cellStyle name="Normal 4 9 2 2 5" xfId="4634" xr:uid="{00000000-0005-0000-0000-0000730F0000}"/>
    <cellStyle name="Normal 4 9 2 2 5 2" xfId="11021" xr:uid="{00000000-0005-0000-0000-0000AB180000}"/>
    <cellStyle name="Normal 4 9 2 2 5 3" xfId="19099" xr:uid="{00000000-0005-0000-0000-0000AB180000}"/>
    <cellStyle name="Normal 4 9 2 2 6" xfId="7835" xr:uid="{00000000-0005-0000-0000-0000AC180000}"/>
    <cellStyle name="Normal 4 9 2 2 6 2" xfId="15913" xr:uid="{00000000-0005-0000-0000-0000AC180000}"/>
    <cellStyle name="Normal 4 9 2 2 7" xfId="12589" xr:uid="{00000000-0005-0000-0000-0000AD180000}"/>
    <cellStyle name="Normal 4 9 2 2 7 2" xfId="20657" xr:uid="{00000000-0005-0000-0000-0000AD180000}"/>
    <cellStyle name="Normal 4 9 2 2 8" xfId="6225" xr:uid="{00000000-0005-0000-0000-0000A0180000}"/>
    <cellStyle name="Normal 4 9 2 2 9" xfId="14305" xr:uid="{00000000-0005-0000-0000-0000A0180000}"/>
    <cellStyle name="Normal 4 9 2 3" xfId="1546" xr:uid="{00000000-0005-0000-0000-0000740F0000}"/>
    <cellStyle name="Normal 4 9 2 3 2" xfId="3195" xr:uid="{00000000-0005-0000-0000-0000750F0000}"/>
    <cellStyle name="Normal 4 9 2 3 2 2" xfId="9654" xr:uid="{00000000-0005-0000-0000-0000AF180000}"/>
    <cellStyle name="Normal 4 9 2 3 2 3" xfId="17732" xr:uid="{00000000-0005-0000-0000-0000AF180000}"/>
    <cellStyle name="Normal 4 9 2 3 3" xfId="4858" xr:uid="{00000000-0005-0000-0000-0000760F0000}"/>
    <cellStyle name="Normal 4 9 2 3 3 2" xfId="11245" xr:uid="{00000000-0005-0000-0000-0000B0180000}"/>
    <cellStyle name="Normal 4 9 2 3 3 3" xfId="19323" xr:uid="{00000000-0005-0000-0000-0000B0180000}"/>
    <cellStyle name="Normal 4 9 2 3 4" xfId="8059" xr:uid="{00000000-0005-0000-0000-0000B1180000}"/>
    <cellStyle name="Normal 4 9 2 3 4 2" xfId="16137" xr:uid="{00000000-0005-0000-0000-0000B1180000}"/>
    <cellStyle name="Normal 4 9 2 3 5" xfId="13297" xr:uid="{00000000-0005-0000-0000-0000B2180000}"/>
    <cellStyle name="Normal 4 9 2 3 5 2" xfId="21334" xr:uid="{00000000-0005-0000-0000-0000B2180000}"/>
    <cellStyle name="Normal 4 9 2 3 6" xfId="6449" xr:uid="{00000000-0005-0000-0000-0000AE180000}"/>
    <cellStyle name="Normal 4 9 2 3 7" xfId="14529" xr:uid="{00000000-0005-0000-0000-0000AE180000}"/>
    <cellStyle name="Normal 4 9 2 4" xfId="2072" xr:uid="{00000000-0005-0000-0000-0000770F0000}"/>
    <cellStyle name="Normal 4 9 2 4 2" xfId="3722" xr:uid="{00000000-0005-0000-0000-0000780F0000}"/>
    <cellStyle name="Normal 4 9 2 4 2 2" xfId="10181" xr:uid="{00000000-0005-0000-0000-0000B4180000}"/>
    <cellStyle name="Normal 4 9 2 4 2 3" xfId="18259" xr:uid="{00000000-0005-0000-0000-0000B4180000}"/>
    <cellStyle name="Normal 4 9 2 4 3" xfId="5385" xr:uid="{00000000-0005-0000-0000-0000790F0000}"/>
    <cellStyle name="Normal 4 9 2 4 3 2" xfId="11772" xr:uid="{00000000-0005-0000-0000-0000B5180000}"/>
    <cellStyle name="Normal 4 9 2 4 3 3" xfId="19850" xr:uid="{00000000-0005-0000-0000-0000B5180000}"/>
    <cellStyle name="Normal 4 9 2 4 4" xfId="8586" xr:uid="{00000000-0005-0000-0000-0000B6180000}"/>
    <cellStyle name="Normal 4 9 2 4 4 2" xfId="16664" xr:uid="{00000000-0005-0000-0000-0000B6180000}"/>
    <cellStyle name="Normal 4 9 2 4 5" xfId="13295" xr:uid="{00000000-0005-0000-0000-0000B7180000}"/>
    <cellStyle name="Normal 4 9 2 4 5 2" xfId="21332" xr:uid="{00000000-0005-0000-0000-0000B7180000}"/>
    <cellStyle name="Normal 4 9 2 4 6" xfId="6976" xr:uid="{00000000-0005-0000-0000-0000B3180000}"/>
    <cellStyle name="Normal 4 9 2 4 7" xfId="15056" xr:uid="{00000000-0005-0000-0000-0000B3180000}"/>
    <cellStyle name="Normal 4 9 2 5" xfId="2613" xr:uid="{00000000-0005-0000-0000-00007A0F0000}"/>
    <cellStyle name="Normal 4 9 2 5 2" xfId="9123" xr:uid="{00000000-0005-0000-0000-0000B8180000}"/>
    <cellStyle name="Normal 4 9 2 5 3" xfId="17201" xr:uid="{00000000-0005-0000-0000-0000B8180000}"/>
    <cellStyle name="Normal 4 9 2 6" xfId="4331" xr:uid="{00000000-0005-0000-0000-00007B0F0000}"/>
    <cellStyle name="Normal 4 9 2 6 2" xfId="10718" xr:uid="{00000000-0005-0000-0000-0000B9180000}"/>
    <cellStyle name="Normal 4 9 2 6 3" xfId="18796" xr:uid="{00000000-0005-0000-0000-0000B9180000}"/>
    <cellStyle name="Normal 4 9 2 7" xfId="7532" xr:uid="{00000000-0005-0000-0000-0000BA180000}"/>
    <cellStyle name="Normal 4 9 2 7 2" xfId="15610" xr:uid="{00000000-0005-0000-0000-0000BA180000}"/>
    <cellStyle name="Normal 4 9 2 8" xfId="12315" xr:uid="{00000000-0005-0000-0000-0000BB180000}"/>
    <cellStyle name="Normal 4 9 2 8 2" xfId="20389" xr:uid="{00000000-0005-0000-0000-0000BB180000}"/>
    <cellStyle name="Normal 4 9 2 9" xfId="13707" xr:uid="{00000000-0005-0000-0000-0000BC180000}"/>
    <cellStyle name="Normal 4 9 2 9 2" xfId="21704" xr:uid="{00000000-0005-0000-0000-0000BC180000}"/>
    <cellStyle name="Normal 4 9 3" xfId="1056" xr:uid="{00000000-0005-0000-0000-00007C0F0000}"/>
    <cellStyle name="Normal 4 9 3 2" xfId="1718" xr:uid="{00000000-0005-0000-0000-00007D0F0000}"/>
    <cellStyle name="Normal 4 9 3 2 2" xfId="3368" xr:uid="{00000000-0005-0000-0000-00007E0F0000}"/>
    <cellStyle name="Normal 4 9 3 2 2 2" xfId="9827" xr:uid="{00000000-0005-0000-0000-0000BF180000}"/>
    <cellStyle name="Normal 4 9 3 2 2 3" xfId="17905" xr:uid="{00000000-0005-0000-0000-0000BF180000}"/>
    <cellStyle name="Normal 4 9 3 2 3" xfId="5031" xr:uid="{00000000-0005-0000-0000-00007F0F0000}"/>
    <cellStyle name="Normal 4 9 3 2 3 2" xfId="11418" xr:uid="{00000000-0005-0000-0000-0000C0180000}"/>
    <cellStyle name="Normal 4 9 3 2 3 3" xfId="19496" xr:uid="{00000000-0005-0000-0000-0000C0180000}"/>
    <cellStyle name="Normal 4 9 3 2 4" xfId="8232" xr:uid="{00000000-0005-0000-0000-0000C1180000}"/>
    <cellStyle name="Normal 4 9 3 2 4 2" xfId="16310" xr:uid="{00000000-0005-0000-0000-0000C1180000}"/>
    <cellStyle name="Normal 4 9 3 2 5" xfId="13298" xr:uid="{00000000-0005-0000-0000-0000C2180000}"/>
    <cellStyle name="Normal 4 9 3 2 5 2" xfId="21335" xr:uid="{00000000-0005-0000-0000-0000C2180000}"/>
    <cellStyle name="Normal 4 9 3 2 6" xfId="6622" xr:uid="{00000000-0005-0000-0000-0000BE180000}"/>
    <cellStyle name="Normal 4 9 3 2 7" xfId="14702" xr:uid="{00000000-0005-0000-0000-0000BE180000}"/>
    <cellStyle name="Normal 4 9 3 3" xfId="2245" xr:uid="{00000000-0005-0000-0000-0000800F0000}"/>
    <cellStyle name="Normal 4 9 3 3 2" xfId="3895" xr:uid="{00000000-0005-0000-0000-0000810F0000}"/>
    <cellStyle name="Normal 4 9 3 3 2 2" xfId="10354" xr:uid="{00000000-0005-0000-0000-0000C4180000}"/>
    <cellStyle name="Normal 4 9 3 3 2 3" xfId="18432" xr:uid="{00000000-0005-0000-0000-0000C4180000}"/>
    <cellStyle name="Normal 4 9 3 3 3" xfId="5558" xr:uid="{00000000-0005-0000-0000-0000820F0000}"/>
    <cellStyle name="Normal 4 9 3 3 3 2" xfId="11945" xr:uid="{00000000-0005-0000-0000-0000C5180000}"/>
    <cellStyle name="Normal 4 9 3 3 3 3" xfId="20023" xr:uid="{00000000-0005-0000-0000-0000C5180000}"/>
    <cellStyle name="Normal 4 9 3 3 4" xfId="8759" xr:uid="{00000000-0005-0000-0000-0000C6180000}"/>
    <cellStyle name="Normal 4 9 3 3 4 2" xfId="16837" xr:uid="{00000000-0005-0000-0000-0000C6180000}"/>
    <cellStyle name="Normal 4 9 3 3 5" xfId="7149" xr:uid="{00000000-0005-0000-0000-0000C3180000}"/>
    <cellStyle name="Normal 4 9 3 3 6" xfId="15229" xr:uid="{00000000-0005-0000-0000-0000C3180000}"/>
    <cellStyle name="Normal 4 9 3 4" xfId="2819" xr:uid="{00000000-0005-0000-0000-0000830F0000}"/>
    <cellStyle name="Normal 4 9 3 4 2" xfId="9308" xr:uid="{00000000-0005-0000-0000-0000C7180000}"/>
    <cellStyle name="Normal 4 9 3 4 3" xfId="17386" xr:uid="{00000000-0005-0000-0000-0000C7180000}"/>
    <cellStyle name="Normal 4 9 3 5" xfId="4504" xr:uid="{00000000-0005-0000-0000-0000840F0000}"/>
    <cellStyle name="Normal 4 9 3 5 2" xfId="10891" xr:uid="{00000000-0005-0000-0000-0000C8180000}"/>
    <cellStyle name="Normal 4 9 3 5 3" xfId="18969" xr:uid="{00000000-0005-0000-0000-0000C8180000}"/>
    <cellStyle name="Normal 4 9 3 6" xfId="7705" xr:uid="{00000000-0005-0000-0000-0000C9180000}"/>
    <cellStyle name="Normal 4 9 3 6 2" xfId="15783" xr:uid="{00000000-0005-0000-0000-0000C9180000}"/>
    <cellStyle name="Normal 4 9 3 7" xfId="12588" xr:uid="{00000000-0005-0000-0000-0000CA180000}"/>
    <cellStyle name="Normal 4 9 3 7 2" xfId="20656" xr:uid="{00000000-0005-0000-0000-0000CA180000}"/>
    <cellStyle name="Normal 4 9 3 8" xfId="6095" xr:uid="{00000000-0005-0000-0000-0000BD180000}"/>
    <cellStyle name="Normal 4 9 3 9" xfId="14175" xr:uid="{00000000-0005-0000-0000-0000BD180000}"/>
    <cellStyle name="Normal 4 9 4" xfId="1470" xr:uid="{00000000-0005-0000-0000-0000850F0000}"/>
    <cellStyle name="Normal 4 9 4 2" xfId="3119" xr:uid="{00000000-0005-0000-0000-0000860F0000}"/>
    <cellStyle name="Normal 4 9 4 2 2" xfId="9578" xr:uid="{00000000-0005-0000-0000-0000CC180000}"/>
    <cellStyle name="Normal 4 9 4 2 3" xfId="17656" xr:uid="{00000000-0005-0000-0000-0000CC180000}"/>
    <cellStyle name="Normal 4 9 4 3" xfId="4782" xr:uid="{00000000-0005-0000-0000-0000870F0000}"/>
    <cellStyle name="Normal 4 9 4 3 2" xfId="11169" xr:uid="{00000000-0005-0000-0000-0000CD180000}"/>
    <cellStyle name="Normal 4 9 4 3 3" xfId="19247" xr:uid="{00000000-0005-0000-0000-0000CD180000}"/>
    <cellStyle name="Normal 4 9 4 4" xfId="7983" xr:uid="{00000000-0005-0000-0000-0000CE180000}"/>
    <cellStyle name="Normal 4 9 4 4 2" xfId="16061" xr:uid="{00000000-0005-0000-0000-0000CE180000}"/>
    <cellStyle name="Normal 4 9 4 5" xfId="13299" xr:uid="{00000000-0005-0000-0000-0000CF180000}"/>
    <cellStyle name="Normal 4 9 4 5 2" xfId="21336" xr:uid="{00000000-0005-0000-0000-0000CF180000}"/>
    <cellStyle name="Normal 4 9 4 6" xfId="6373" xr:uid="{00000000-0005-0000-0000-0000CB180000}"/>
    <cellStyle name="Normal 4 9 4 7" xfId="14453" xr:uid="{00000000-0005-0000-0000-0000CB180000}"/>
    <cellStyle name="Normal 4 9 5" xfId="1996" xr:uid="{00000000-0005-0000-0000-0000880F0000}"/>
    <cellStyle name="Normal 4 9 5 2" xfId="3646" xr:uid="{00000000-0005-0000-0000-0000890F0000}"/>
    <cellStyle name="Normal 4 9 5 2 2" xfId="10105" xr:uid="{00000000-0005-0000-0000-0000D1180000}"/>
    <cellStyle name="Normal 4 9 5 2 3" xfId="18183" xr:uid="{00000000-0005-0000-0000-0000D1180000}"/>
    <cellStyle name="Normal 4 9 5 3" xfId="5309" xr:uid="{00000000-0005-0000-0000-00008A0F0000}"/>
    <cellStyle name="Normal 4 9 5 3 2" xfId="11696" xr:uid="{00000000-0005-0000-0000-0000D2180000}"/>
    <cellStyle name="Normal 4 9 5 3 3" xfId="19774" xr:uid="{00000000-0005-0000-0000-0000D2180000}"/>
    <cellStyle name="Normal 4 9 5 4" xfId="8510" xr:uid="{00000000-0005-0000-0000-0000D3180000}"/>
    <cellStyle name="Normal 4 9 5 4 2" xfId="16588" xr:uid="{00000000-0005-0000-0000-0000D3180000}"/>
    <cellStyle name="Normal 4 9 5 5" xfId="12778" xr:uid="{00000000-0005-0000-0000-0000D4180000}"/>
    <cellStyle name="Normal 4 9 5 5 2" xfId="20839" xr:uid="{00000000-0005-0000-0000-0000D4180000}"/>
    <cellStyle name="Normal 4 9 5 6" xfId="6900" xr:uid="{00000000-0005-0000-0000-0000D0180000}"/>
    <cellStyle name="Normal 4 9 5 7" xfId="14980" xr:uid="{00000000-0005-0000-0000-0000D0180000}"/>
    <cellStyle name="Normal 4 9 6" xfId="2612" xr:uid="{00000000-0005-0000-0000-00008B0F0000}"/>
    <cellStyle name="Normal 4 9 6 2" xfId="9122" xr:uid="{00000000-0005-0000-0000-0000D5180000}"/>
    <cellStyle name="Normal 4 9 6 3" xfId="17200" xr:uid="{00000000-0005-0000-0000-0000D5180000}"/>
    <cellStyle name="Normal 4 9 7" xfId="4255" xr:uid="{00000000-0005-0000-0000-00008C0F0000}"/>
    <cellStyle name="Normal 4 9 7 2" xfId="10642" xr:uid="{00000000-0005-0000-0000-0000D6180000}"/>
    <cellStyle name="Normal 4 9 7 3" xfId="18720" xr:uid="{00000000-0005-0000-0000-0000D6180000}"/>
    <cellStyle name="Normal 4 9 8" xfId="7456" xr:uid="{00000000-0005-0000-0000-0000D7180000}"/>
    <cellStyle name="Normal 4 9 8 2" xfId="15534" xr:uid="{00000000-0005-0000-0000-0000D7180000}"/>
    <cellStyle name="Normal 4 9 9" xfId="12314" xr:uid="{00000000-0005-0000-0000-0000D8180000}"/>
    <cellStyle name="Normal 4 9 9 2" xfId="20388" xr:uid="{00000000-0005-0000-0000-0000D8180000}"/>
    <cellStyle name="Normal 5" xfId="610" xr:uid="{00000000-0005-0000-0000-000062020000}"/>
    <cellStyle name="Normal 5 2" xfId="611" xr:uid="{00000000-0005-0000-0000-000063020000}"/>
    <cellStyle name="Normal 5 2 2" xfId="612" xr:uid="{00000000-0005-0000-0000-000064020000}"/>
    <cellStyle name="Normal 5 2 2 2" xfId="613" xr:uid="{00000000-0005-0000-0000-000065020000}"/>
    <cellStyle name="Normal 5 2 2 3" xfId="614" xr:uid="{00000000-0005-0000-0000-000066020000}"/>
    <cellStyle name="Normal 5 2 2 3 2" xfId="615" xr:uid="{00000000-0005-0000-0000-000067020000}"/>
    <cellStyle name="Normal 5 2 2 3 3" xfId="616" xr:uid="{00000000-0005-0000-0000-000068020000}"/>
    <cellStyle name="Normal 5 2 2 3 3 2" xfId="617" xr:uid="{00000000-0005-0000-0000-000069020000}"/>
    <cellStyle name="Normal 5 2 2 3 3 2 2" xfId="618" xr:uid="{00000000-0005-0000-0000-00006A020000}"/>
    <cellStyle name="Normal 5 2 2 3 3 2 3" xfId="619" xr:uid="{00000000-0005-0000-0000-00006B020000}"/>
    <cellStyle name="Normal 5 2 2 3 3 2 3 2" xfId="620" xr:uid="{00000000-0005-0000-0000-00006C020000}"/>
    <cellStyle name="Normal 5 2 2 3 3 2 3 2 2" xfId="1332" xr:uid="{00000000-0005-0000-0000-0000980F0000}"/>
    <cellStyle name="Normal 5 2 2 3 3 2 3 2 3" xfId="2968" xr:uid="{00000000-0005-0000-0000-0000990F0000}"/>
    <cellStyle name="Normal 5 2 2 3 3 2 3 2 3 2" xfId="4104" xr:uid="{00000000-0005-0000-0000-00009A0F0000}"/>
    <cellStyle name="Normal 5 2 2 3 3 2 3 2 4" xfId="1238" xr:uid="{00000000-0005-0000-0000-0000970F0000}"/>
    <cellStyle name="Normal 5 2 2 3 3 2 3 3" xfId="1216" xr:uid="{00000000-0005-0000-0000-00009B0F0000}"/>
    <cellStyle name="Normal 5 2 2 3 3 2 3 4" xfId="12779" xr:uid="{00000000-0005-0000-0000-0000E8180000}"/>
    <cellStyle name="Normal 5 2 2 3 3 2 3 4 2" xfId="13475" xr:uid="{00000000-0005-0000-0000-0000E9180000}"/>
    <cellStyle name="Normal 5 2 2 3 3 2 4" xfId="621" xr:uid="{00000000-0005-0000-0000-00006D020000}"/>
    <cellStyle name="Normal 5 2 2 3 3 2 4 2" xfId="4083" xr:uid="{00000000-0005-0000-0000-00009D0F0000}"/>
    <cellStyle name="Normal 5 2 2 3 3 3" xfId="622" xr:uid="{00000000-0005-0000-0000-00006E020000}"/>
    <cellStyle name="Normal 5 2 2 3 3 4" xfId="623" xr:uid="{00000000-0005-0000-0000-00006F020000}"/>
    <cellStyle name="Normal 5 2 2 3 3 4 2" xfId="624" xr:uid="{00000000-0005-0000-0000-000070020000}"/>
    <cellStyle name="Normal 5 2 2 3 3 4 2 2" xfId="625" xr:uid="{00000000-0005-0000-0000-000071020000}"/>
    <cellStyle name="Normal 5 2 2 3 3 4 2 2 2" xfId="2969" xr:uid="{00000000-0005-0000-0000-0000A20F0000}"/>
    <cellStyle name="Normal 5 2 2 3 3 4 2 2 2 2" xfId="4070" xr:uid="{00000000-0005-0000-0000-0000A30F0000}"/>
    <cellStyle name="Normal 5 2 2 3 3 4 2 2 3" xfId="2614" xr:uid="{00000000-0005-0000-0000-0000A40F0000}"/>
    <cellStyle name="Normal 5 2 2 3 3 4 2 2 4" xfId="1239" xr:uid="{00000000-0005-0000-0000-0000A10F0000}"/>
    <cellStyle name="Normal 5 2 2 3 3 4 2 3" xfId="626" xr:uid="{00000000-0005-0000-0000-000072020000}"/>
    <cellStyle name="Normal 5 2 2 3 3 4 2 3 2" xfId="627" xr:uid="{00000000-0005-0000-0000-000073020000}"/>
    <cellStyle name="Normal 5 2 2 3 3 4 2 3 3" xfId="628" xr:uid="{00000000-0005-0000-0000-000074020000}"/>
    <cellStyle name="Normal 5 2 2 3 3 4 2 3 4" xfId="2615" xr:uid="{00000000-0005-0000-0000-0000A80F0000}"/>
    <cellStyle name="Normal 5 2 2 3 3 4 2 3 4 2" xfId="4071" xr:uid="{00000000-0005-0000-0000-0000A90F0000}"/>
    <cellStyle name="Normal 5 2 2 3 3 4 3" xfId="1058" xr:uid="{00000000-0005-0000-0000-0000AA0F0000}"/>
    <cellStyle name="Normal 5 2 2 3 3 4 4" xfId="12780" xr:uid="{00000000-0005-0000-0000-0000F9180000}"/>
    <cellStyle name="Normal 5 2 2 3 3 4 4 2" xfId="13476" xr:uid="{00000000-0005-0000-0000-0000FA180000}"/>
    <cellStyle name="Normal 5 2 2 3 3 5" xfId="1057" xr:uid="{00000000-0005-0000-0000-0000AB0F0000}"/>
    <cellStyle name="Normal 5 2 2 3 3 5 2" xfId="4075" xr:uid="{00000000-0005-0000-0000-0000AC0F0000}"/>
    <cellStyle name="Normal 5 2 2 3 4" xfId="629" xr:uid="{00000000-0005-0000-0000-000075020000}"/>
    <cellStyle name="Normal 5 2 2 3 4 2" xfId="630" xr:uid="{00000000-0005-0000-0000-000076020000}"/>
    <cellStyle name="Normal 5 2 2 3 4 3" xfId="631" xr:uid="{00000000-0005-0000-0000-000077020000}"/>
    <cellStyle name="Normal 5 2 2 3 4 3 2" xfId="632" xr:uid="{00000000-0005-0000-0000-000078020000}"/>
    <cellStyle name="Normal 5 2 2 3 4 3 2 2" xfId="1333" xr:uid="{00000000-0005-0000-0000-0000B10F0000}"/>
    <cellStyle name="Normal 5 2 2 3 4 3 2 3" xfId="2970" xr:uid="{00000000-0005-0000-0000-0000B20F0000}"/>
    <cellStyle name="Normal 5 2 2 3 4 3 2 3 2" xfId="4094" xr:uid="{00000000-0005-0000-0000-0000B30F0000}"/>
    <cellStyle name="Normal 5 2 2 3 4 3 2 4" xfId="1240" xr:uid="{00000000-0005-0000-0000-0000B00F0000}"/>
    <cellStyle name="Normal 5 2 2 3 4 3 3" xfId="1217" xr:uid="{00000000-0005-0000-0000-0000B40F0000}"/>
    <cellStyle name="Normal 5 2 2 3 4 3 4" xfId="12781" xr:uid="{00000000-0005-0000-0000-000005190000}"/>
    <cellStyle name="Normal 5 2 2 3 4 3 4 2" xfId="13477" xr:uid="{00000000-0005-0000-0000-000006190000}"/>
    <cellStyle name="Normal 5 2 2 3 4 4" xfId="928" xr:uid="{00000000-0005-0000-0000-0000B50F0000}"/>
    <cellStyle name="Normal 5 2 2 3 4 4 2" xfId="4096" xr:uid="{00000000-0005-0000-0000-0000B60F0000}"/>
    <cellStyle name="Normal 5 2 2 4" xfId="633" xr:uid="{00000000-0005-0000-0000-000079020000}"/>
    <cellStyle name="Normal 5 2 2 4 2" xfId="634" xr:uid="{00000000-0005-0000-0000-00007A020000}"/>
    <cellStyle name="Normal 5 2 2 4 3" xfId="635" xr:uid="{00000000-0005-0000-0000-00007B020000}"/>
    <cellStyle name="Normal 5 2 2 4 3 2" xfId="636" xr:uid="{00000000-0005-0000-0000-00007C020000}"/>
    <cellStyle name="Normal 5 2 2 4 3 2 2" xfId="1334" xr:uid="{00000000-0005-0000-0000-0000BB0F0000}"/>
    <cellStyle name="Normal 5 2 2 4 3 2 3" xfId="2971" xr:uid="{00000000-0005-0000-0000-0000BC0F0000}"/>
    <cellStyle name="Normal 5 2 2 4 3 2 3 2" xfId="4123" xr:uid="{00000000-0005-0000-0000-0000BD0F0000}"/>
    <cellStyle name="Normal 5 2 2 4 3 2 4" xfId="1241" xr:uid="{00000000-0005-0000-0000-0000BA0F0000}"/>
    <cellStyle name="Normal 5 2 2 4 3 3" xfId="1218" xr:uid="{00000000-0005-0000-0000-0000BE0F0000}"/>
    <cellStyle name="Normal 5 2 2 4 3 4" xfId="12782" xr:uid="{00000000-0005-0000-0000-000011190000}"/>
    <cellStyle name="Normal 5 2 2 4 3 4 2" xfId="13478" xr:uid="{00000000-0005-0000-0000-000012190000}"/>
    <cellStyle name="Normal 5 2 2 4 4" xfId="929" xr:uid="{00000000-0005-0000-0000-0000BF0F0000}"/>
    <cellStyle name="Normal 5 2 2 4 4 2" xfId="4088" xr:uid="{00000000-0005-0000-0000-0000C00F0000}"/>
    <cellStyle name="Normal 5 2 3" xfId="637" xr:uid="{00000000-0005-0000-0000-00007D020000}"/>
    <cellStyle name="Normal 5 2 3 2" xfId="638" xr:uid="{00000000-0005-0000-0000-00007E020000}"/>
    <cellStyle name="Normal 5 2 3 3" xfId="639" xr:uid="{00000000-0005-0000-0000-00007F020000}"/>
    <cellStyle name="Normal 5 2 3 4" xfId="640" xr:uid="{00000000-0005-0000-0000-000080020000}"/>
    <cellStyle name="Normal 5 2 4" xfId="641" xr:uid="{00000000-0005-0000-0000-000081020000}"/>
    <cellStyle name="Normal 5 2 4 2" xfId="642" xr:uid="{00000000-0005-0000-0000-000082020000}"/>
    <cellStyle name="Normal 5 2 4 3" xfId="643" xr:uid="{00000000-0005-0000-0000-000083020000}"/>
    <cellStyle name="Normal 5 2 4 3 2" xfId="644" xr:uid="{00000000-0005-0000-0000-000084020000}"/>
    <cellStyle name="Normal 5 2 4 3 2 2" xfId="645" xr:uid="{00000000-0005-0000-0000-000085020000}"/>
    <cellStyle name="Normal 5 2 4 3 2 3" xfId="646" xr:uid="{00000000-0005-0000-0000-000086020000}"/>
    <cellStyle name="Normal 5 2 4 3 2 3 2" xfId="647" xr:uid="{00000000-0005-0000-0000-000087020000}"/>
    <cellStyle name="Normal 5 2 4 3 2 3 2 2" xfId="1335" xr:uid="{00000000-0005-0000-0000-0000CC0F0000}"/>
    <cellStyle name="Normal 5 2 4 3 2 3 2 3" xfId="2972" xr:uid="{00000000-0005-0000-0000-0000CD0F0000}"/>
    <cellStyle name="Normal 5 2 4 3 2 3 2 3 2" xfId="4086" xr:uid="{00000000-0005-0000-0000-0000CE0F0000}"/>
    <cellStyle name="Normal 5 2 4 3 2 3 2 4" xfId="1242" xr:uid="{00000000-0005-0000-0000-0000CB0F0000}"/>
    <cellStyle name="Normal 5 2 4 3 2 3 3" xfId="1219" xr:uid="{00000000-0005-0000-0000-0000CF0F0000}"/>
    <cellStyle name="Normal 5 2 4 3 2 3 4" xfId="12783" xr:uid="{00000000-0005-0000-0000-000024190000}"/>
    <cellStyle name="Normal 5 2 4 3 2 3 4 2" xfId="13479" xr:uid="{00000000-0005-0000-0000-000025190000}"/>
    <cellStyle name="Normal 5 2 4 3 2 4" xfId="648" xr:uid="{00000000-0005-0000-0000-000088020000}"/>
    <cellStyle name="Normal 5 2 4 3 2 4 2" xfId="4076" xr:uid="{00000000-0005-0000-0000-0000D10F0000}"/>
    <cellStyle name="Normal 5 2 4 3 3" xfId="649" xr:uid="{00000000-0005-0000-0000-000089020000}"/>
    <cellStyle name="Normal 5 2 4 3 4" xfId="650" xr:uid="{00000000-0005-0000-0000-00008A020000}"/>
    <cellStyle name="Normal 5 2 4 3 4 2" xfId="651" xr:uid="{00000000-0005-0000-0000-00008B020000}"/>
    <cellStyle name="Normal 5 2 4 3 4 2 2" xfId="652" xr:uid="{00000000-0005-0000-0000-00008C020000}"/>
    <cellStyle name="Normal 5 2 4 3 4 2 2 2" xfId="2973" xr:uid="{00000000-0005-0000-0000-0000D60F0000}"/>
    <cellStyle name="Normal 5 2 4 3 4 2 2 2 2" xfId="4110" xr:uid="{00000000-0005-0000-0000-0000D70F0000}"/>
    <cellStyle name="Normal 5 2 4 3 4 2 2 3" xfId="2616" xr:uid="{00000000-0005-0000-0000-0000D80F0000}"/>
    <cellStyle name="Normal 5 2 4 3 4 2 2 4" xfId="1243" xr:uid="{00000000-0005-0000-0000-0000D50F0000}"/>
    <cellStyle name="Normal 5 2 4 3 4 2 3" xfId="653" xr:uid="{00000000-0005-0000-0000-00008D020000}"/>
    <cellStyle name="Normal 5 2 4 3 4 2 3 2" xfId="654" xr:uid="{00000000-0005-0000-0000-00008E020000}"/>
    <cellStyle name="Normal 5 2 4 3 4 2 3 3" xfId="655" xr:uid="{00000000-0005-0000-0000-00008F020000}"/>
    <cellStyle name="Normal 5 2 4 3 4 2 3 4" xfId="2617" xr:uid="{00000000-0005-0000-0000-0000DC0F0000}"/>
    <cellStyle name="Normal 5 2 4 3 4 2 3 4 2" xfId="4105" xr:uid="{00000000-0005-0000-0000-0000DD0F0000}"/>
    <cellStyle name="Normal 5 2 4 3 4 3" xfId="1060" xr:uid="{00000000-0005-0000-0000-0000DE0F0000}"/>
    <cellStyle name="Normal 5 2 4 3 4 4" xfId="12784" xr:uid="{00000000-0005-0000-0000-000035190000}"/>
    <cellStyle name="Normal 5 2 4 3 4 4 2" xfId="13480" xr:uid="{00000000-0005-0000-0000-000036190000}"/>
    <cellStyle name="Normal 5 2 4 3 5" xfId="1059" xr:uid="{00000000-0005-0000-0000-0000DF0F0000}"/>
    <cellStyle name="Normal 5 2 4 3 5 2" xfId="4119" xr:uid="{00000000-0005-0000-0000-0000E00F0000}"/>
    <cellStyle name="Normal 5 2 4 4" xfId="656" xr:uid="{00000000-0005-0000-0000-000090020000}"/>
    <cellStyle name="Normal 5 2 4 4 2" xfId="657" xr:uid="{00000000-0005-0000-0000-000091020000}"/>
    <cellStyle name="Normal 5 2 4 4 3" xfId="658" xr:uid="{00000000-0005-0000-0000-000092020000}"/>
    <cellStyle name="Normal 5 2 4 4 3 2" xfId="659" xr:uid="{00000000-0005-0000-0000-000093020000}"/>
    <cellStyle name="Normal 5 2 4 4 3 2 2" xfId="1336" xr:uid="{00000000-0005-0000-0000-0000E50F0000}"/>
    <cellStyle name="Normal 5 2 4 4 3 2 3" xfId="2974" xr:uid="{00000000-0005-0000-0000-0000E60F0000}"/>
    <cellStyle name="Normal 5 2 4 4 3 2 3 2" xfId="4074" xr:uid="{00000000-0005-0000-0000-0000E70F0000}"/>
    <cellStyle name="Normal 5 2 4 4 3 2 4" xfId="1244" xr:uid="{00000000-0005-0000-0000-0000E40F0000}"/>
    <cellStyle name="Normal 5 2 4 4 3 3" xfId="1220" xr:uid="{00000000-0005-0000-0000-0000E80F0000}"/>
    <cellStyle name="Normal 5 2 4 4 3 4" xfId="12785" xr:uid="{00000000-0005-0000-0000-000041190000}"/>
    <cellStyle name="Normal 5 2 4 4 3 4 2" xfId="13481" xr:uid="{00000000-0005-0000-0000-000042190000}"/>
    <cellStyle name="Normal 5 2 4 4 4" xfId="930" xr:uid="{00000000-0005-0000-0000-0000E90F0000}"/>
    <cellStyle name="Normal 5 2 4 4 4 2" xfId="4121" xr:uid="{00000000-0005-0000-0000-0000EA0F0000}"/>
    <cellStyle name="Normal 5 2 5" xfId="660" xr:uid="{00000000-0005-0000-0000-000094020000}"/>
    <cellStyle name="Normal 5 2 6" xfId="661" xr:uid="{00000000-0005-0000-0000-000095020000}"/>
    <cellStyle name="Normal 5 2 6 2" xfId="662" xr:uid="{00000000-0005-0000-0000-000096020000}"/>
    <cellStyle name="Normal 5 2 6 3" xfId="663" xr:uid="{00000000-0005-0000-0000-000097020000}"/>
    <cellStyle name="Normal 5 2 6 3 2" xfId="664" xr:uid="{00000000-0005-0000-0000-000098020000}"/>
    <cellStyle name="Normal 5 2 6 3 2 2" xfId="1337" xr:uid="{00000000-0005-0000-0000-0000F00F0000}"/>
    <cellStyle name="Normal 5 2 6 3 2 3" xfId="2975" xr:uid="{00000000-0005-0000-0000-0000F10F0000}"/>
    <cellStyle name="Normal 5 2 6 3 2 3 2" xfId="4063" xr:uid="{00000000-0005-0000-0000-0000F20F0000}"/>
    <cellStyle name="Normal 5 2 6 3 2 4" xfId="1245" xr:uid="{00000000-0005-0000-0000-0000EF0F0000}"/>
    <cellStyle name="Normal 5 2 6 3 3" xfId="1221" xr:uid="{00000000-0005-0000-0000-0000F30F0000}"/>
    <cellStyle name="Normal 5 2 6 3 4" xfId="12786" xr:uid="{00000000-0005-0000-0000-00004E190000}"/>
    <cellStyle name="Normal 5 2 6 3 4 2" xfId="13482" xr:uid="{00000000-0005-0000-0000-00004F190000}"/>
    <cellStyle name="Normal 5 2 6 4" xfId="931" xr:uid="{00000000-0005-0000-0000-0000F40F0000}"/>
    <cellStyle name="Normal 5 2 6 4 2" xfId="4108" xr:uid="{00000000-0005-0000-0000-0000F50F0000}"/>
    <cellStyle name="Normal 5 2 7" xfId="665" xr:uid="{00000000-0005-0000-0000-000099020000}"/>
    <cellStyle name="Normal 5 2 7 2" xfId="896" xr:uid="{00000000-0005-0000-0000-0000F70F0000}"/>
    <cellStyle name="Normal 5 3" xfId="666" xr:uid="{00000000-0005-0000-0000-00009A020000}"/>
    <cellStyle name="Normal 5 3 2" xfId="667" xr:uid="{00000000-0005-0000-0000-00009B020000}"/>
    <cellStyle name="Normal 5 3 3" xfId="668" xr:uid="{00000000-0005-0000-0000-00009C020000}"/>
    <cellStyle name="Normal 5 3 3 2" xfId="669" xr:uid="{00000000-0005-0000-0000-00009D020000}"/>
    <cellStyle name="Normal 5 3 3 2 2" xfId="670" xr:uid="{00000000-0005-0000-0000-00009E020000}"/>
    <cellStyle name="Normal 5 3 3 2 3" xfId="671" xr:uid="{00000000-0005-0000-0000-00009F020000}"/>
    <cellStyle name="Normal 5 3 3 2 3 2" xfId="672" xr:uid="{00000000-0005-0000-0000-0000A0020000}"/>
    <cellStyle name="Normal 5 3 3 2 3 2 2" xfId="1338" xr:uid="{00000000-0005-0000-0000-0000FF0F0000}"/>
    <cellStyle name="Normal 5 3 3 2 3 2 3" xfId="2976" xr:uid="{00000000-0005-0000-0000-000000100000}"/>
    <cellStyle name="Normal 5 3 3 2 3 2 3 2" xfId="4093" xr:uid="{00000000-0005-0000-0000-000001100000}"/>
    <cellStyle name="Normal 5 3 3 2 3 2 4" xfId="1246" xr:uid="{00000000-0005-0000-0000-0000FE0F0000}"/>
    <cellStyle name="Normal 5 3 3 2 3 3" xfId="1222" xr:uid="{00000000-0005-0000-0000-000002100000}"/>
    <cellStyle name="Normal 5 3 3 2 3 4" xfId="12787" xr:uid="{00000000-0005-0000-0000-00005F190000}"/>
    <cellStyle name="Normal 5 3 3 2 3 4 2" xfId="13483" xr:uid="{00000000-0005-0000-0000-000060190000}"/>
    <cellStyle name="Normal 5 3 3 2 4" xfId="673" xr:uid="{00000000-0005-0000-0000-0000A1020000}"/>
    <cellStyle name="Normal 5 3 3 2 4 2" xfId="4101" xr:uid="{00000000-0005-0000-0000-000004100000}"/>
    <cellStyle name="Normal 5 3 3 3" xfId="674" xr:uid="{00000000-0005-0000-0000-0000A2020000}"/>
    <cellStyle name="Normal 5 3 3 4" xfId="675" xr:uid="{00000000-0005-0000-0000-0000A3020000}"/>
    <cellStyle name="Normal 5 3 3 4 2" xfId="676" xr:uid="{00000000-0005-0000-0000-0000A4020000}"/>
    <cellStyle name="Normal 5 3 3 4 2 2" xfId="677" xr:uid="{00000000-0005-0000-0000-0000A5020000}"/>
    <cellStyle name="Normal 5 3 3 4 2 2 2" xfId="2977" xr:uid="{00000000-0005-0000-0000-000009100000}"/>
    <cellStyle name="Normal 5 3 3 4 2 2 2 2" xfId="4122" xr:uid="{00000000-0005-0000-0000-00000A100000}"/>
    <cellStyle name="Normal 5 3 3 4 2 2 3" xfId="2618" xr:uid="{00000000-0005-0000-0000-00000B100000}"/>
    <cellStyle name="Normal 5 3 3 4 2 2 4" xfId="1247" xr:uid="{00000000-0005-0000-0000-000008100000}"/>
    <cellStyle name="Normal 5 3 3 4 2 3" xfId="678" xr:uid="{00000000-0005-0000-0000-0000A6020000}"/>
    <cellStyle name="Normal 5 3 3 4 2 3 2" xfId="679" xr:uid="{00000000-0005-0000-0000-0000A7020000}"/>
    <cellStyle name="Normal 5 3 3 4 2 3 3" xfId="680" xr:uid="{00000000-0005-0000-0000-0000A8020000}"/>
    <cellStyle name="Normal 5 3 3 4 2 3 4" xfId="2619" xr:uid="{00000000-0005-0000-0000-00000F100000}"/>
    <cellStyle name="Normal 5 3 3 4 2 3 4 2" xfId="4087" xr:uid="{00000000-0005-0000-0000-000010100000}"/>
    <cellStyle name="Normal 5 3 3 4 3" xfId="1061" xr:uid="{00000000-0005-0000-0000-000011100000}"/>
    <cellStyle name="Normal 5 3 3 4 4" xfId="932" xr:uid="{00000000-0005-0000-0000-000012100000}"/>
    <cellStyle name="Normal 5 3 3 4 4 2" xfId="4090" xr:uid="{00000000-0005-0000-0000-000013100000}"/>
    <cellStyle name="Normal 5 3 3 5" xfId="894" xr:uid="{00000000-0005-0000-0000-000014100000}"/>
    <cellStyle name="Normal 5 3 3 5 2" xfId="4072" xr:uid="{00000000-0005-0000-0000-000015100000}"/>
    <cellStyle name="Normal 5 3 4" xfId="681" xr:uid="{00000000-0005-0000-0000-0000A9020000}"/>
    <cellStyle name="Normal 5 3 4 2" xfId="682" xr:uid="{00000000-0005-0000-0000-0000AA020000}"/>
    <cellStyle name="Normal 5 3 4 3" xfId="683" xr:uid="{00000000-0005-0000-0000-0000AB020000}"/>
    <cellStyle name="Normal 5 3 4 3 2" xfId="684" xr:uid="{00000000-0005-0000-0000-0000AC020000}"/>
    <cellStyle name="Normal 5 3 4 3 2 2" xfId="1339" xr:uid="{00000000-0005-0000-0000-00001A100000}"/>
    <cellStyle name="Normal 5 3 4 3 2 3" xfId="2978" xr:uid="{00000000-0005-0000-0000-00001B100000}"/>
    <cellStyle name="Normal 5 3 4 3 2 3 2" xfId="4085" xr:uid="{00000000-0005-0000-0000-00001C100000}"/>
    <cellStyle name="Normal 5 3 4 3 2 4" xfId="1248" xr:uid="{00000000-0005-0000-0000-000019100000}"/>
    <cellStyle name="Normal 5 3 4 3 3" xfId="1223" xr:uid="{00000000-0005-0000-0000-00001D100000}"/>
    <cellStyle name="Normal 5 3 4 3 4" xfId="12788" xr:uid="{00000000-0005-0000-0000-00007C190000}"/>
    <cellStyle name="Normal 5 3 4 3 4 2" xfId="13484" xr:uid="{00000000-0005-0000-0000-00007D190000}"/>
    <cellStyle name="Normal 5 3 4 4" xfId="933" xr:uid="{00000000-0005-0000-0000-00001E100000}"/>
    <cellStyle name="Normal 5 3 4 4 2" xfId="4114" xr:uid="{00000000-0005-0000-0000-00001F100000}"/>
    <cellStyle name="Normal 5 4" xfId="685" xr:uid="{00000000-0005-0000-0000-0000AD020000}"/>
    <cellStyle name="Normal 5 4 2" xfId="686" xr:uid="{00000000-0005-0000-0000-0000AE020000}"/>
    <cellStyle name="Normal 5 5" xfId="687" xr:uid="{00000000-0005-0000-0000-0000AF020000}"/>
    <cellStyle name="Normal 5 5 10" xfId="688" xr:uid="{00000000-0005-0000-0000-0000B0020000}"/>
    <cellStyle name="Normal 5 5 10 2" xfId="689" xr:uid="{00000000-0005-0000-0000-0000B1020000}"/>
    <cellStyle name="Normal 5 5 10 2 2" xfId="1341" xr:uid="{00000000-0005-0000-0000-000025100000}"/>
    <cellStyle name="Normal 5 5 10 2 3" xfId="2979" xr:uid="{00000000-0005-0000-0000-000026100000}"/>
    <cellStyle name="Normal 5 5 10 2 3 2" xfId="4109" xr:uid="{00000000-0005-0000-0000-000027100000}"/>
    <cellStyle name="Normal 5 5 10 2 4" xfId="1249" xr:uid="{00000000-0005-0000-0000-000024100000}"/>
    <cellStyle name="Normal 5 5 10 3" xfId="1224" xr:uid="{00000000-0005-0000-0000-000028100000}"/>
    <cellStyle name="Normal 5 5 10 4" xfId="12789" xr:uid="{00000000-0005-0000-0000-000089190000}"/>
    <cellStyle name="Normal 5 5 10 4 2" xfId="13485" xr:uid="{00000000-0005-0000-0000-00008A190000}"/>
    <cellStyle name="Normal 5 5 11" xfId="690" xr:uid="{00000000-0005-0000-0000-0000B2020000}"/>
    <cellStyle name="Normal 5 5 11 10" xfId="13927" xr:uid="{00000000-0005-0000-0000-00008B190000}"/>
    <cellStyle name="Normal 5 5 11 2" xfId="1471" xr:uid="{00000000-0005-0000-0000-00002A100000}"/>
    <cellStyle name="Normal 5 5 11 2 2" xfId="3120" xr:uid="{00000000-0005-0000-0000-00002B100000}"/>
    <cellStyle name="Normal 5 5 11 2 2 2" xfId="9579" xr:uid="{00000000-0005-0000-0000-00008D190000}"/>
    <cellStyle name="Normal 5 5 11 2 2 3" xfId="17657" xr:uid="{00000000-0005-0000-0000-00008D190000}"/>
    <cellStyle name="Normal 5 5 11 2 3" xfId="4783" xr:uid="{00000000-0005-0000-0000-00002C100000}"/>
    <cellStyle name="Normal 5 5 11 2 3 2" xfId="11170" xr:uid="{00000000-0005-0000-0000-00008E190000}"/>
    <cellStyle name="Normal 5 5 11 2 3 3" xfId="19248" xr:uid="{00000000-0005-0000-0000-00008E190000}"/>
    <cellStyle name="Normal 5 5 11 2 4" xfId="7984" xr:uid="{00000000-0005-0000-0000-00008F190000}"/>
    <cellStyle name="Normal 5 5 11 2 4 2" xfId="16062" xr:uid="{00000000-0005-0000-0000-00008F190000}"/>
    <cellStyle name="Normal 5 5 11 2 5" xfId="12790" xr:uid="{00000000-0005-0000-0000-000090190000}"/>
    <cellStyle name="Normal 5 5 11 2 5 2" xfId="20840" xr:uid="{00000000-0005-0000-0000-000090190000}"/>
    <cellStyle name="Normal 5 5 11 2 6" xfId="6374" xr:uid="{00000000-0005-0000-0000-00008C190000}"/>
    <cellStyle name="Normal 5 5 11 2 7" xfId="14454" xr:uid="{00000000-0005-0000-0000-00008C190000}"/>
    <cellStyle name="Normal 5 5 11 3" xfId="1997" xr:uid="{00000000-0005-0000-0000-00002D100000}"/>
    <cellStyle name="Normal 5 5 11 3 2" xfId="3647" xr:uid="{00000000-0005-0000-0000-00002E100000}"/>
    <cellStyle name="Normal 5 5 11 3 2 2" xfId="10106" xr:uid="{00000000-0005-0000-0000-000092190000}"/>
    <cellStyle name="Normal 5 5 11 3 2 3" xfId="18184" xr:uid="{00000000-0005-0000-0000-000092190000}"/>
    <cellStyle name="Normal 5 5 11 3 3" xfId="5310" xr:uid="{00000000-0005-0000-0000-00002F100000}"/>
    <cellStyle name="Normal 5 5 11 3 3 2" xfId="11697" xr:uid="{00000000-0005-0000-0000-000093190000}"/>
    <cellStyle name="Normal 5 5 11 3 3 3" xfId="19775" xr:uid="{00000000-0005-0000-0000-000093190000}"/>
    <cellStyle name="Normal 5 5 11 3 4" xfId="8511" xr:uid="{00000000-0005-0000-0000-000094190000}"/>
    <cellStyle name="Normal 5 5 11 3 4 2" xfId="16589" xr:uid="{00000000-0005-0000-0000-000094190000}"/>
    <cellStyle name="Normal 5 5 11 3 5" xfId="6901" xr:uid="{00000000-0005-0000-0000-000091190000}"/>
    <cellStyle name="Normal 5 5 11 3 6" xfId="14981" xr:uid="{00000000-0005-0000-0000-000091190000}"/>
    <cellStyle name="Normal 5 5 11 4" xfId="2620" xr:uid="{00000000-0005-0000-0000-000030100000}"/>
    <cellStyle name="Normal 5 5 11 4 2" xfId="9124" xr:uid="{00000000-0005-0000-0000-000095190000}"/>
    <cellStyle name="Normal 5 5 11 4 3" xfId="17202" xr:uid="{00000000-0005-0000-0000-000095190000}"/>
    <cellStyle name="Normal 5 5 11 5" xfId="4256" xr:uid="{00000000-0005-0000-0000-000031100000}"/>
    <cellStyle name="Normal 5 5 11 5 2" xfId="10643" xr:uid="{00000000-0005-0000-0000-000096190000}"/>
    <cellStyle name="Normal 5 5 11 5 3" xfId="18721" xr:uid="{00000000-0005-0000-0000-000096190000}"/>
    <cellStyle name="Normal 5 5 11 6" xfId="7457" xr:uid="{00000000-0005-0000-0000-000097190000}"/>
    <cellStyle name="Normal 5 5 11 6 2" xfId="15535" xr:uid="{00000000-0005-0000-0000-000097190000}"/>
    <cellStyle name="Normal 5 5 11 7" xfId="12317" xr:uid="{00000000-0005-0000-0000-000098190000}"/>
    <cellStyle name="Normal 5 5 11 7 2" xfId="20390" xr:uid="{00000000-0005-0000-0000-000098190000}"/>
    <cellStyle name="Normal 5 5 11 8" xfId="13708" xr:uid="{00000000-0005-0000-0000-000099190000}"/>
    <cellStyle name="Normal 5 5 11 8 2" xfId="21705" xr:uid="{00000000-0005-0000-0000-000099190000}"/>
    <cellStyle name="Normal 5 5 11 9" xfId="5847" xr:uid="{00000000-0005-0000-0000-00008B190000}"/>
    <cellStyle name="Normal 5 5 12" xfId="691" xr:uid="{00000000-0005-0000-0000-0000B3020000}"/>
    <cellStyle name="Normal 5 5 12 2" xfId="692" xr:uid="{00000000-0005-0000-0000-0000B4020000}"/>
    <cellStyle name="Normal 5 5 12 3" xfId="693" xr:uid="{00000000-0005-0000-0000-0000B5020000}"/>
    <cellStyle name="Normal 5 5 12 3 10" xfId="1340" xr:uid="{00000000-0005-0000-0000-000034100000}"/>
    <cellStyle name="Normal 5 5 12 3 2" xfId="1876" xr:uid="{00000000-0005-0000-0000-000035100000}"/>
    <cellStyle name="Normal 5 5 12 3 2 2" xfId="3526" xr:uid="{00000000-0005-0000-0000-000036100000}"/>
    <cellStyle name="Normal 5 5 12 3 2 2 2" xfId="9985" xr:uid="{00000000-0005-0000-0000-00009E190000}"/>
    <cellStyle name="Normal 5 5 12 3 2 2 3" xfId="18063" xr:uid="{00000000-0005-0000-0000-00009E190000}"/>
    <cellStyle name="Normal 5 5 12 3 2 3" xfId="5189" xr:uid="{00000000-0005-0000-0000-000037100000}"/>
    <cellStyle name="Normal 5 5 12 3 2 3 2" xfId="11576" xr:uid="{00000000-0005-0000-0000-00009F190000}"/>
    <cellStyle name="Normal 5 5 12 3 2 3 3" xfId="19654" xr:uid="{00000000-0005-0000-0000-00009F190000}"/>
    <cellStyle name="Normal 5 5 12 3 2 4" xfId="8390" xr:uid="{00000000-0005-0000-0000-0000A0190000}"/>
    <cellStyle name="Normal 5 5 12 3 2 4 2" xfId="16468" xr:uid="{00000000-0005-0000-0000-0000A0190000}"/>
    <cellStyle name="Normal 5 5 12 3 2 5" xfId="6780" xr:uid="{00000000-0005-0000-0000-00009D190000}"/>
    <cellStyle name="Normal 5 5 12 3 2 6" xfId="14860" xr:uid="{00000000-0005-0000-0000-00009D190000}"/>
    <cellStyle name="Normal 5 5 12 3 3" xfId="2403" xr:uid="{00000000-0005-0000-0000-000038100000}"/>
    <cellStyle name="Normal 5 5 12 3 3 2" xfId="4053" xr:uid="{00000000-0005-0000-0000-000039100000}"/>
    <cellStyle name="Normal 5 5 12 3 3 2 2" xfId="10512" xr:uid="{00000000-0005-0000-0000-0000A2190000}"/>
    <cellStyle name="Normal 5 5 12 3 3 2 3" xfId="18590" xr:uid="{00000000-0005-0000-0000-0000A2190000}"/>
    <cellStyle name="Normal 5 5 12 3 3 3" xfId="5716" xr:uid="{00000000-0005-0000-0000-00003A100000}"/>
    <cellStyle name="Normal 5 5 12 3 3 3 2" xfId="12103" xr:uid="{00000000-0005-0000-0000-0000A3190000}"/>
    <cellStyle name="Normal 5 5 12 3 3 3 3" xfId="20181" xr:uid="{00000000-0005-0000-0000-0000A3190000}"/>
    <cellStyle name="Normal 5 5 12 3 3 4" xfId="8917" xr:uid="{00000000-0005-0000-0000-0000A4190000}"/>
    <cellStyle name="Normal 5 5 12 3 3 4 2" xfId="16995" xr:uid="{00000000-0005-0000-0000-0000A4190000}"/>
    <cellStyle name="Normal 5 5 12 3 3 5" xfId="7307" xr:uid="{00000000-0005-0000-0000-0000A1190000}"/>
    <cellStyle name="Normal 5 5 12 3 3 6" xfId="15387" xr:uid="{00000000-0005-0000-0000-0000A1190000}"/>
    <cellStyle name="Normal 5 5 12 3 4" xfId="2999" xr:uid="{00000000-0005-0000-0000-00003B100000}"/>
    <cellStyle name="Normal 5 5 12 3 4 2" xfId="9458" xr:uid="{00000000-0005-0000-0000-0000A5190000}"/>
    <cellStyle name="Normal 5 5 12 3 4 3" xfId="17536" xr:uid="{00000000-0005-0000-0000-0000A5190000}"/>
    <cellStyle name="Normal 5 5 12 3 5" xfId="2622" xr:uid="{00000000-0005-0000-0000-00003C100000}"/>
    <cellStyle name="Normal 5 5 12 3 6" xfId="4662" xr:uid="{00000000-0005-0000-0000-00003D100000}"/>
    <cellStyle name="Normal 5 5 12 3 6 2" xfId="11049" xr:uid="{00000000-0005-0000-0000-0000A7190000}"/>
    <cellStyle name="Normal 5 5 12 3 6 3" xfId="19127" xr:uid="{00000000-0005-0000-0000-0000A7190000}"/>
    <cellStyle name="Normal 5 5 12 3 7" xfId="7863" xr:uid="{00000000-0005-0000-0000-0000A8190000}"/>
    <cellStyle name="Normal 5 5 12 3 7 2" xfId="15941" xr:uid="{00000000-0005-0000-0000-0000A8190000}"/>
    <cellStyle name="Normal 5 5 12 3 8" xfId="6253" xr:uid="{00000000-0005-0000-0000-00009C190000}"/>
    <cellStyle name="Normal 5 5 12 3 9" xfId="14333" xr:uid="{00000000-0005-0000-0000-00009C190000}"/>
    <cellStyle name="Normal 5 5 12 4" xfId="2712" xr:uid="{00000000-0005-0000-0000-00003E100000}"/>
    <cellStyle name="Normal 5 5 12 4 2" xfId="4118" xr:uid="{00000000-0005-0000-0000-00003F100000}"/>
    <cellStyle name="Normal 5 5 12 5" xfId="2621" xr:uid="{00000000-0005-0000-0000-000040100000}"/>
    <cellStyle name="Normal 5 5 12 5 2" xfId="4060" xr:uid="{00000000-0005-0000-0000-000041100000}"/>
    <cellStyle name="Normal 5 5 12 6" xfId="897" xr:uid="{00000000-0005-0000-0000-000042100000}"/>
    <cellStyle name="Normal 5 5 12 7" xfId="947" xr:uid="{00000000-0005-0000-0000-000032100000}"/>
    <cellStyle name="Normal 5 5 13" xfId="1113" xr:uid="{00000000-0005-0000-0000-000043100000}"/>
    <cellStyle name="Normal 5 5 13 2" xfId="1771" xr:uid="{00000000-0005-0000-0000-000044100000}"/>
    <cellStyle name="Normal 5 5 13 2 2" xfId="3421" xr:uid="{00000000-0005-0000-0000-000045100000}"/>
    <cellStyle name="Normal 5 5 13 2 2 2" xfId="9880" xr:uid="{00000000-0005-0000-0000-0000B0190000}"/>
    <cellStyle name="Normal 5 5 13 2 2 3" xfId="17958" xr:uid="{00000000-0005-0000-0000-0000B0190000}"/>
    <cellStyle name="Normal 5 5 13 2 3" xfId="5084" xr:uid="{00000000-0005-0000-0000-000046100000}"/>
    <cellStyle name="Normal 5 5 13 2 3 2" xfId="11471" xr:uid="{00000000-0005-0000-0000-0000B1190000}"/>
    <cellStyle name="Normal 5 5 13 2 3 3" xfId="19549" xr:uid="{00000000-0005-0000-0000-0000B1190000}"/>
    <cellStyle name="Normal 5 5 13 2 4" xfId="8285" xr:uid="{00000000-0005-0000-0000-0000B2190000}"/>
    <cellStyle name="Normal 5 5 13 2 4 2" xfId="16363" xr:uid="{00000000-0005-0000-0000-0000B2190000}"/>
    <cellStyle name="Normal 5 5 13 2 5" xfId="6675" xr:uid="{00000000-0005-0000-0000-0000AF190000}"/>
    <cellStyle name="Normal 5 5 13 2 6" xfId="14755" xr:uid="{00000000-0005-0000-0000-0000AF190000}"/>
    <cellStyle name="Normal 5 5 13 3" xfId="2298" xr:uid="{00000000-0005-0000-0000-000047100000}"/>
    <cellStyle name="Normal 5 5 13 3 2" xfId="3948" xr:uid="{00000000-0005-0000-0000-000048100000}"/>
    <cellStyle name="Normal 5 5 13 3 2 2" xfId="10407" xr:uid="{00000000-0005-0000-0000-0000B4190000}"/>
    <cellStyle name="Normal 5 5 13 3 2 3" xfId="18485" xr:uid="{00000000-0005-0000-0000-0000B4190000}"/>
    <cellStyle name="Normal 5 5 13 3 3" xfId="5611" xr:uid="{00000000-0005-0000-0000-000049100000}"/>
    <cellStyle name="Normal 5 5 13 3 3 2" xfId="11998" xr:uid="{00000000-0005-0000-0000-0000B5190000}"/>
    <cellStyle name="Normal 5 5 13 3 3 3" xfId="20076" xr:uid="{00000000-0005-0000-0000-0000B5190000}"/>
    <cellStyle name="Normal 5 5 13 3 4" xfId="8812" xr:uid="{00000000-0005-0000-0000-0000B6190000}"/>
    <cellStyle name="Normal 5 5 13 3 4 2" xfId="16890" xr:uid="{00000000-0005-0000-0000-0000B6190000}"/>
    <cellStyle name="Normal 5 5 13 3 5" xfId="7202" xr:uid="{00000000-0005-0000-0000-0000B3190000}"/>
    <cellStyle name="Normal 5 5 13 3 6" xfId="15282" xr:uid="{00000000-0005-0000-0000-0000B3190000}"/>
    <cellStyle name="Normal 5 5 13 4" xfId="2864" xr:uid="{00000000-0005-0000-0000-00004A100000}"/>
    <cellStyle name="Normal 5 5 13 4 2" xfId="9353" xr:uid="{00000000-0005-0000-0000-0000B7190000}"/>
    <cellStyle name="Normal 5 5 13 4 3" xfId="17431" xr:uid="{00000000-0005-0000-0000-0000B7190000}"/>
    <cellStyle name="Normal 5 5 13 5" xfId="4557" xr:uid="{00000000-0005-0000-0000-00004B100000}"/>
    <cellStyle name="Normal 5 5 13 5 2" xfId="10944" xr:uid="{00000000-0005-0000-0000-0000B8190000}"/>
    <cellStyle name="Normal 5 5 13 5 3" xfId="19022" xr:uid="{00000000-0005-0000-0000-0000B8190000}"/>
    <cellStyle name="Normal 5 5 13 6" xfId="7758" xr:uid="{00000000-0005-0000-0000-0000B9190000}"/>
    <cellStyle name="Normal 5 5 13 6 2" xfId="15836" xr:uid="{00000000-0005-0000-0000-0000B9190000}"/>
    <cellStyle name="Normal 5 5 13 7" xfId="13300" xr:uid="{00000000-0005-0000-0000-0000BA190000}"/>
    <cellStyle name="Normal 5 5 13 7 2" xfId="21337" xr:uid="{00000000-0005-0000-0000-0000BA190000}"/>
    <cellStyle name="Normal 5 5 13 8" xfId="6148" xr:uid="{00000000-0005-0000-0000-0000AE190000}"/>
    <cellStyle name="Normal 5 5 13 9" xfId="14228" xr:uid="{00000000-0005-0000-0000-0000AE190000}"/>
    <cellStyle name="Normal 5 5 14" xfId="934" xr:uid="{00000000-0005-0000-0000-00004C100000}"/>
    <cellStyle name="Normal 5 5 14 2" xfId="4068" xr:uid="{00000000-0005-0000-0000-00004D100000}"/>
    <cellStyle name="Normal 5 5 2" xfId="694" xr:uid="{00000000-0005-0000-0000-0000B6020000}"/>
    <cellStyle name="Normal 5 5 2 2" xfId="695" xr:uid="{00000000-0005-0000-0000-0000B7020000}"/>
    <cellStyle name="Normal 5 5 2 2 10" xfId="5848" xr:uid="{00000000-0005-0000-0000-0000BE190000}"/>
    <cellStyle name="Normal 5 5 2 2 11" xfId="13928" xr:uid="{00000000-0005-0000-0000-0000BE190000}"/>
    <cellStyle name="Normal 5 5 2 2 2" xfId="696" xr:uid="{00000000-0005-0000-0000-0000B8020000}"/>
    <cellStyle name="Normal 5 5 2 2 2 10" xfId="14176" xr:uid="{00000000-0005-0000-0000-0000BF190000}"/>
    <cellStyle name="Normal 5 5 2 2 2 2" xfId="1719" xr:uid="{00000000-0005-0000-0000-000051100000}"/>
    <cellStyle name="Normal 5 5 2 2 2 2 2" xfId="3369" xr:uid="{00000000-0005-0000-0000-000052100000}"/>
    <cellStyle name="Normal 5 5 2 2 2 2 2 2" xfId="13302" xr:uid="{00000000-0005-0000-0000-0000C2190000}"/>
    <cellStyle name="Normal 5 5 2 2 2 2 2 2 2" xfId="21339" xr:uid="{00000000-0005-0000-0000-0000C2190000}"/>
    <cellStyle name="Normal 5 5 2 2 2 2 2 3" xfId="9828" xr:uid="{00000000-0005-0000-0000-0000C1190000}"/>
    <cellStyle name="Normal 5 5 2 2 2 2 2 4" xfId="17906" xr:uid="{00000000-0005-0000-0000-0000C1190000}"/>
    <cellStyle name="Normal 5 5 2 2 2 2 3" xfId="5032" xr:uid="{00000000-0005-0000-0000-000053100000}"/>
    <cellStyle name="Normal 5 5 2 2 2 2 3 2" xfId="11419" xr:uid="{00000000-0005-0000-0000-0000C3190000}"/>
    <cellStyle name="Normal 5 5 2 2 2 2 3 3" xfId="19497" xr:uid="{00000000-0005-0000-0000-0000C3190000}"/>
    <cellStyle name="Normal 5 5 2 2 2 2 4" xfId="8233" xr:uid="{00000000-0005-0000-0000-0000C4190000}"/>
    <cellStyle name="Normal 5 5 2 2 2 2 4 2" xfId="16311" xr:uid="{00000000-0005-0000-0000-0000C4190000}"/>
    <cellStyle name="Normal 5 5 2 2 2 2 5" xfId="12591" xr:uid="{00000000-0005-0000-0000-0000C5190000}"/>
    <cellStyle name="Normal 5 5 2 2 2 2 5 2" xfId="20659" xr:uid="{00000000-0005-0000-0000-0000C5190000}"/>
    <cellStyle name="Normal 5 5 2 2 2 2 6" xfId="6623" xr:uid="{00000000-0005-0000-0000-0000C0190000}"/>
    <cellStyle name="Normal 5 5 2 2 2 2 7" xfId="14703" xr:uid="{00000000-0005-0000-0000-0000C0190000}"/>
    <cellStyle name="Normal 5 5 2 2 2 3" xfId="2246" xr:uid="{00000000-0005-0000-0000-000054100000}"/>
    <cellStyle name="Normal 5 5 2 2 2 3 2" xfId="3896" xr:uid="{00000000-0005-0000-0000-000055100000}"/>
    <cellStyle name="Normal 5 5 2 2 2 3 2 2" xfId="10355" xr:uid="{00000000-0005-0000-0000-0000C7190000}"/>
    <cellStyle name="Normal 5 5 2 2 2 3 2 3" xfId="18433" xr:uid="{00000000-0005-0000-0000-0000C7190000}"/>
    <cellStyle name="Normal 5 5 2 2 2 3 3" xfId="5559" xr:uid="{00000000-0005-0000-0000-000056100000}"/>
    <cellStyle name="Normal 5 5 2 2 2 3 3 2" xfId="11946" xr:uid="{00000000-0005-0000-0000-0000C8190000}"/>
    <cellStyle name="Normal 5 5 2 2 2 3 3 3" xfId="20024" xr:uid="{00000000-0005-0000-0000-0000C8190000}"/>
    <cellStyle name="Normal 5 5 2 2 2 3 4" xfId="8760" xr:uid="{00000000-0005-0000-0000-0000C9190000}"/>
    <cellStyle name="Normal 5 5 2 2 2 3 4 2" xfId="16838" xr:uid="{00000000-0005-0000-0000-0000C9190000}"/>
    <cellStyle name="Normal 5 5 2 2 2 3 5" xfId="13303" xr:uid="{00000000-0005-0000-0000-0000CA190000}"/>
    <cellStyle name="Normal 5 5 2 2 2 3 5 2" xfId="21340" xr:uid="{00000000-0005-0000-0000-0000CA190000}"/>
    <cellStyle name="Normal 5 5 2 2 2 3 6" xfId="7150" xr:uid="{00000000-0005-0000-0000-0000C6190000}"/>
    <cellStyle name="Normal 5 5 2 2 2 3 7" xfId="15230" xr:uid="{00000000-0005-0000-0000-0000C6190000}"/>
    <cellStyle name="Normal 5 5 2 2 2 4" xfId="2624" xr:uid="{00000000-0005-0000-0000-000057100000}"/>
    <cellStyle name="Normal 5 5 2 2 2 4 2" xfId="13301" xr:uid="{00000000-0005-0000-0000-0000CC190000}"/>
    <cellStyle name="Normal 5 5 2 2 2 4 2 2" xfId="21338" xr:uid="{00000000-0005-0000-0000-0000CC190000}"/>
    <cellStyle name="Normal 5 5 2 2 2 4 3" xfId="9126" xr:uid="{00000000-0005-0000-0000-0000CB190000}"/>
    <cellStyle name="Normal 5 5 2 2 2 4 4" xfId="17204" xr:uid="{00000000-0005-0000-0000-0000CB190000}"/>
    <cellStyle name="Normal 5 5 2 2 2 5" xfId="4505" xr:uid="{00000000-0005-0000-0000-000058100000}"/>
    <cellStyle name="Normal 5 5 2 2 2 5 2" xfId="10892" xr:uid="{00000000-0005-0000-0000-0000CD190000}"/>
    <cellStyle name="Normal 5 5 2 2 2 5 3" xfId="18970" xr:uid="{00000000-0005-0000-0000-0000CD190000}"/>
    <cellStyle name="Normal 5 5 2 2 2 6" xfId="7706" xr:uid="{00000000-0005-0000-0000-0000CE190000}"/>
    <cellStyle name="Normal 5 5 2 2 2 6 2" xfId="15784" xr:uid="{00000000-0005-0000-0000-0000CE190000}"/>
    <cellStyle name="Normal 5 5 2 2 2 7" xfId="12319" xr:uid="{00000000-0005-0000-0000-0000CF190000}"/>
    <cellStyle name="Normal 5 5 2 2 2 7 2" xfId="20392" xr:uid="{00000000-0005-0000-0000-0000CF190000}"/>
    <cellStyle name="Normal 5 5 2 2 2 8" xfId="13710" xr:uid="{00000000-0005-0000-0000-0000D0190000}"/>
    <cellStyle name="Normal 5 5 2 2 2 8 2" xfId="21707" xr:uid="{00000000-0005-0000-0000-0000D0190000}"/>
    <cellStyle name="Normal 5 5 2 2 2 9" xfId="6096" xr:uid="{00000000-0005-0000-0000-0000BF190000}"/>
    <cellStyle name="Normal 5 5 2 2 3" xfId="1472" xr:uid="{00000000-0005-0000-0000-000059100000}"/>
    <cellStyle name="Normal 5 5 2 2 3 2" xfId="3121" xr:uid="{00000000-0005-0000-0000-00005A100000}"/>
    <cellStyle name="Normal 5 5 2 2 3 2 2" xfId="13304" xr:uid="{00000000-0005-0000-0000-0000D3190000}"/>
    <cellStyle name="Normal 5 5 2 2 3 2 2 2" xfId="21341" xr:uid="{00000000-0005-0000-0000-0000D3190000}"/>
    <cellStyle name="Normal 5 5 2 2 3 2 3" xfId="9580" xr:uid="{00000000-0005-0000-0000-0000D2190000}"/>
    <cellStyle name="Normal 5 5 2 2 3 2 4" xfId="17658" xr:uid="{00000000-0005-0000-0000-0000D2190000}"/>
    <cellStyle name="Normal 5 5 2 2 3 3" xfId="4784" xr:uid="{00000000-0005-0000-0000-00005B100000}"/>
    <cellStyle name="Normal 5 5 2 2 3 3 2" xfId="11171" xr:uid="{00000000-0005-0000-0000-0000D4190000}"/>
    <cellStyle name="Normal 5 5 2 2 3 3 3" xfId="19249" xr:uid="{00000000-0005-0000-0000-0000D4190000}"/>
    <cellStyle name="Normal 5 5 2 2 3 4" xfId="7985" xr:uid="{00000000-0005-0000-0000-0000D5190000}"/>
    <cellStyle name="Normal 5 5 2 2 3 4 2" xfId="16063" xr:uid="{00000000-0005-0000-0000-0000D5190000}"/>
    <cellStyle name="Normal 5 5 2 2 3 5" xfId="12590" xr:uid="{00000000-0005-0000-0000-0000D6190000}"/>
    <cellStyle name="Normal 5 5 2 2 3 5 2" xfId="20658" xr:uid="{00000000-0005-0000-0000-0000D6190000}"/>
    <cellStyle name="Normal 5 5 2 2 3 6" xfId="6375" xr:uid="{00000000-0005-0000-0000-0000D1190000}"/>
    <cellStyle name="Normal 5 5 2 2 3 7" xfId="14455" xr:uid="{00000000-0005-0000-0000-0000D1190000}"/>
    <cellStyle name="Normal 5 5 2 2 4" xfId="1998" xr:uid="{00000000-0005-0000-0000-00005C100000}"/>
    <cellStyle name="Normal 5 5 2 2 4 2" xfId="3648" xr:uid="{00000000-0005-0000-0000-00005D100000}"/>
    <cellStyle name="Normal 5 5 2 2 4 2 2" xfId="10107" xr:uid="{00000000-0005-0000-0000-0000D8190000}"/>
    <cellStyle name="Normal 5 5 2 2 4 2 3" xfId="18185" xr:uid="{00000000-0005-0000-0000-0000D8190000}"/>
    <cellStyle name="Normal 5 5 2 2 4 3" xfId="5311" xr:uid="{00000000-0005-0000-0000-00005E100000}"/>
    <cellStyle name="Normal 5 5 2 2 4 3 2" xfId="11698" xr:uid="{00000000-0005-0000-0000-0000D9190000}"/>
    <cellStyle name="Normal 5 5 2 2 4 3 3" xfId="19776" xr:uid="{00000000-0005-0000-0000-0000D9190000}"/>
    <cellStyle name="Normal 5 5 2 2 4 4" xfId="8512" xr:uid="{00000000-0005-0000-0000-0000DA190000}"/>
    <cellStyle name="Normal 5 5 2 2 4 4 2" xfId="16590" xr:uid="{00000000-0005-0000-0000-0000DA190000}"/>
    <cellStyle name="Normal 5 5 2 2 4 5" xfId="13305" xr:uid="{00000000-0005-0000-0000-0000DB190000}"/>
    <cellStyle name="Normal 5 5 2 2 4 5 2" xfId="21342" xr:uid="{00000000-0005-0000-0000-0000DB190000}"/>
    <cellStyle name="Normal 5 5 2 2 4 6" xfId="6902" xr:uid="{00000000-0005-0000-0000-0000D7190000}"/>
    <cellStyle name="Normal 5 5 2 2 4 7" xfId="14982" xr:uid="{00000000-0005-0000-0000-0000D7190000}"/>
    <cellStyle name="Normal 5 5 2 2 5" xfId="2623" xr:uid="{00000000-0005-0000-0000-00005F100000}"/>
    <cellStyle name="Normal 5 5 2 2 5 2" xfId="12791" xr:uid="{00000000-0005-0000-0000-0000DD190000}"/>
    <cellStyle name="Normal 5 5 2 2 5 2 2" xfId="20841" xr:uid="{00000000-0005-0000-0000-0000DD190000}"/>
    <cellStyle name="Normal 5 5 2 2 5 3" xfId="9125" xr:uid="{00000000-0005-0000-0000-0000DC190000}"/>
    <cellStyle name="Normal 5 5 2 2 5 4" xfId="17203" xr:uid="{00000000-0005-0000-0000-0000DC190000}"/>
    <cellStyle name="Normal 5 5 2 2 6" xfId="4257" xr:uid="{00000000-0005-0000-0000-000060100000}"/>
    <cellStyle name="Normal 5 5 2 2 6 2" xfId="10644" xr:uid="{00000000-0005-0000-0000-0000DE190000}"/>
    <cellStyle name="Normal 5 5 2 2 6 3" xfId="18722" xr:uid="{00000000-0005-0000-0000-0000DE190000}"/>
    <cellStyle name="Normal 5 5 2 2 7" xfId="7458" xr:uid="{00000000-0005-0000-0000-0000DF190000}"/>
    <cellStyle name="Normal 5 5 2 2 7 2" xfId="15536" xr:uid="{00000000-0005-0000-0000-0000DF190000}"/>
    <cellStyle name="Normal 5 5 2 2 8" xfId="12318" xr:uid="{00000000-0005-0000-0000-0000E0190000}"/>
    <cellStyle name="Normal 5 5 2 2 8 2" xfId="20391" xr:uid="{00000000-0005-0000-0000-0000E0190000}"/>
    <cellStyle name="Normal 5 5 2 2 9" xfId="13709" xr:uid="{00000000-0005-0000-0000-0000E1190000}"/>
    <cellStyle name="Normal 5 5 2 2 9 2" xfId="21706" xr:uid="{00000000-0005-0000-0000-0000E1190000}"/>
    <cellStyle name="Normal 5 5 2 3" xfId="697" xr:uid="{00000000-0005-0000-0000-0000B9020000}"/>
    <cellStyle name="Normal 5 5 2 3 2" xfId="12593" xr:uid="{00000000-0005-0000-0000-0000E3190000}"/>
    <cellStyle name="Normal 5 5 2 3 2 2" xfId="13306" xr:uid="{00000000-0005-0000-0000-0000E4190000}"/>
    <cellStyle name="Normal 5 5 2 3 2 2 2" xfId="21343" xr:uid="{00000000-0005-0000-0000-0000E4190000}"/>
    <cellStyle name="Normal 5 5 2 3 2 3" xfId="20660" xr:uid="{00000000-0005-0000-0000-0000E3190000}"/>
    <cellStyle name="Normal 5 5 2 3 3" xfId="12592" xr:uid="{00000000-0005-0000-0000-0000E5190000}"/>
    <cellStyle name="Normal 5 5 2 3 4" xfId="13307" xr:uid="{00000000-0005-0000-0000-0000E6190000}"/>
    <cellStyle name="Normal 5 5 2 3 4 2" xfId="21344" xr:uid="{00000000-0005-0000-0000-0000E6190000}"/>
    <cellStyle name="Normal 5 5 2 3 5" xfId="12385" xr:uid="{00000000-0005-0000-0000-0000E7190000}"/>
    <cellStyle name="Normal 5 5 2 3 5 2" xfId="20457" xr:uid="{00000000-0005-0000-0000-0000E7190000}"/>
    <cellStyle name="Normal 5 5 2 4" xfId="698" xr:uid="{00000000-0005-0000-0000-0000BA020000}"/>
    <cellStyle name="Normal 5 5 2 4 10" xfId="13929" xr:uid="{00000000-0005-0000-0000-0000E8190000}"/>
    <cellStyle name="Normal 5 5 2 4 2" xfId="1473" xr:uid="{00000000-0005-0000-0000-000063100000}"/>
    <cellStyle name="Normal 5 5 2 4 2 2" xfId="3122" xr:uid="{00000000-0005-0000-0000-000064100000}"/>
    <cellStyle name="Normal 5 5 2 4 2 2 2" xfId="9581" xr:uid="{00000000-0005-0000-0000-0000EA190000}"/>
    <cellStyle name="Normal 5 5 2 4 2 2 3" xfId="17659" xr:uid="{00000000-0005-0000-0000-0000EA190000}"/>
    <cellStyle name="Normal 5 5 2 4 2 3" xfId="4785" xr:uid="{00000000-0005-0000-0000-000065100000}"/>
    <cellStyle name="Normal 5 5 2 4 2 3 2" xfId="11172" xr:uid="{00000000-0005-0000-0000-0000EB190000}"/>
    <cellStyle name="Normal 5 5 2 4 2 3 3" xfId="19250" xr:uid="{00000000-0005-0000-0000-0000EB190000}"/>
    <cellStyle name="Normal 5 5 2 4 2 4" xfId="7986" xr:uid="{00000000-0005-0000-0000-0000EC190000}"/>
    <cellStyle name="Normal 5 5 2 4 2 4 2" xfId="16064" xr:uid="{00000000-0005-0000-0000-0000EC190000}"/>
    <cellStyle name="Normal 5 5 2 4 2 5" xfId="12792" xr:uid="{00000000-0005-0000-0000-0000ED190000}"/>
    <cellStyle name="Normal 5 5 2 4 2 5 2" xfId="20842" xr:uid="{00000000-0005-0000-0000-0000ED190000}"/>
    <cellStyle name="Normal 5 5 2 4 2 6" xfId="6376" xr:uid="{00000000-0005-0000-0000-0000E9190000}"/>
    <cellStyle name="Normal 5 5 2 4 2 7" xfId="14456" xr:uid="{00000000-0005-0000-0000-0000E9190000}"/>
    <cellStyle name="Normal 5 5 2 4 3" xfId="1999" xr:uid="{00000000-0005-0000-0000-000066100000}"/>
    <cellStyle name="Normal 5 5 2 4 3 2" xfId="3649" xr:uid="{00000000-0005-0000-0000-000067100000}"/>
    <cellStyle name="Normal 5 5 2 4 3 2 2" xfId="10108" xr:uid="{00000000-0005-0000-0000-0000EF190000}"/>
    <cellStyle name="Normal 5 5 2 4 3 2 3" xfId="18186" xr:uid="{00000000-0005-0000-0000-0000EF190000}"/>
    <cellStyle name="Normal 5 5 2 4 3 3" xfId="5312" xr:uid="{00000000-0005-0000-0000-000068100000}"/>
    <cellStyle name="Normal 5 5 2 4 3 3 2" xfId="11699" xr:uid="{00000000-0005-0000-0000-0000F0190000}"/>
    <cellStyle name="Normal 5 5 2 4 3 3 3" xfId="19777" xr:uid="{00000000-0005-0000-0000-0000F0190000}"/>
    <cellStyle name="Normal 5 5 2 4 3 4" xfId="8513" xr:uid="{00000000-0005-0000-0000-0000F1190000}"/>
    <cellStyle name="Normal 5 5 2 4 3 4 2" xfId="16591" xr:uid="{00000000-0005-0000-0000-0000F1190000}"/>
    <cellStyle name="Normal 5 5 2 4 3 5" xfId="6903" xr:uid="{00000000-0005-0000-0000-0000EE190000}"/>
    <cellStyle name="Normal 5 5 2 4 3 6" xfId="14983" xr:uid="{00000000-0005-0000-0000-0000EE190000}"/>
    <cellStyle name="Normal 5 5 2 4 4" xfId="2625" xr:uid="{00000000-0005-0000-0000-000069100000}"/>
    <cellStyle name="Normal 5 5 2 4 4 2" xfId="9127" xr:uid="{00000000-0005-0000-0000-0000F2190000}"/>
    <cellStyle name="Normal 5 5 2 4 4 3" xfId="17205" xr:uid="{00000000-0005-0000-0000-0000F2190000}"/>
    <cellStyle name="Normal 5 5 2 4 5" xfId="4258" xr:uid="{00000000-0005-0000-0000-00006A100000}"/>
    <cellStyle name="Normal 5 5 2 4 5 2" xfId="10645" xr:uid="{00000000-0005-0000-0000-0000F3190000}"/>
    <cellStyle name="Normal 5 5 2 4 5 3" xfId="18723" xr:uid="{00000000-0005-0000-0000-0000F3190000}"/>
    <cellStyle name="Normal 5 5 2 4 6" xfId="7459" xr:uid="{00000000-0005-0000-0000-0000F4190000}"/>
    <cellStyle name="Normal 5 5 2 4 6 2" xfId="15537" xr:uid="{00000000-0005-0000-0000-0000F4190000}"/>
    <cellStyle name="Normal 5 5 2 4 7" xfId="12320" xr:uid="{00000000-0005-0000-0000-0000F5190000}"/>
    <cellStyle name="Normal 5 5 2 4 7 2" xfId="20393" xr:uid="{00000000-0005-0000-0000-0000F5190000}"/>
    <cellStyle name="Normal 5 5 2 4 8" xfId="13711" xr:uid="{00000000-0005-0000-0000-0000F6190000}"/>
    <cellStyle name="Normal 5 5 2 4 8 2" xfId="21708" xr:uid="{00000000-0005-0000-0000-0000F6190000}"/>
    <cellStyle name="Normal 5 5 2 4 9" xfId="5849" xr:uid="{00000000-0005-0000-0000-0000E8190000}"/>
    <cellStyle name="Normal 5 5 2 5" xfId="699" xr:uid="{00000000-0005-0000-0000-0000BB020000}"/>
    <cellStyle name="Normal 5 5 2 5 2" xfId="1342" xr:uid="{00000000-0005-0000-0000-00006C100000}"/>
    <cellStyle name="Normal 5 5 2 5 2 2" xfId="1877" xr:uid="{00000000-0005-0000-0000-00006D100000}"/>
    <cellStyle name="Normal 5 5 2 5 2 2 2" xfId="3527" xr:uid="{00000000-0005-0000-0000-00006E100000}"/>
    <cellStyle name="Normal 5 5 2 5 2 2 2 2" xfId="9986" xr:uid="{00000000-0005-0000-0000-0000FA190000}"/>
    <cellStyle name="Normal 5 5 2 5 2 2 2 3" xfId="18064" xr:uid="{00000000-0005-0000-0000-0000FA190000}"/>
    <cellStyle name="Normal 5 5 2 5 2 2 3" xfId="5190" xr:uid="{00000000-0005-0000-0000-00006F100000}"/>
    <cellStyle name="Normal 5 5 2 5 2 2 3 2" xfId="11577" xr:uid="{00000000-0005-0000-0000-0000FB190000}"/>
    <cellStyle name="Normal 5 5 2 5 2 2 3 3" xfId="19655" xr:uid="{00000000-0005-0000-0000-0000FB190000}"/>
    <cellStyle name="Normal 5 5 2 5 2 2 4" xfId="8391" xr:uid="{00000000-0005-0000-0000-0000FC190000}"/>
    <cellStyle name="Normal 5 5 2 5 2 2 4 2" xfId="16469" xr:uid="{00000000-0005-0000-0000-0000FC190000}"/>
    <cellStyle name="Normal 5 5 2 5 2 2 5" xfId="6781" xr:uid="{00000000-0005-0000-0000-0000F9190000}"/>
    <cellStyle name="Normal 5 5 2 5 2 2 6" xfId="14861" xr:uid="{00000000-0005-0000-0000-0000F9190000}"/>
    <cellStyle name="Normal 5 5 2 5 2 3" xfId="2404" xr:uid="{00000000-0005-0000-0000-000070100000}"/>
    <cellStyle name="Normal 5 5 2 5 2 3 2" xfId="4054" xr:uid="{00000000-0005-0000-0000-000071100000}"/>
    <cellStyle name="Normal 5 5 2 5 2 3 2 2" xfId="10513" xr:uid="{00000000-0005-0000-0000-0000FE190000}"/>
    <cellStyle name="Normal 5 5 2 5 2 3 2 3" xfId="18591" xr:uid="{00000000-0005-0000-0000-0000FE190000}"/>
    <cellStyle name="Normal 5 5 2 5 2 3 3" xfId="5717" xr:uid="{00000000-0005-0000-0000-000072100000}"/>
    <cellStyle name="Normal 5 5 2 5 2 3 3 2" xfId="12104" xr:uid="{00000000-0005-0000-0000-0000FF190000}"/>
    <cellStyle name="Normal 5 5 2 5 2 3 3 3" xfId="20182" xr:uid="{00000000-0005-0000-0000-0000FF190000}"/>
    <cellStyle name="Normal 5 5 2 5 2 3 4" xfId="8918" xr:uid="{00000000-0005-0000-0000-0000001A0000}"/>
    <cellStyle name="Normal 5 5 2 5 2 3 4 2" xfId="16996" xr:uid="{00000000-0005-0000-0000-0000001A0000}"/>
    <cellStyle name="Normal 5 5 2 5 2 3 5" xfId="7308" xr:uid="{00000000-0005-0000-0000-0000FD190000}"/>
    <cellStyle name="Normal 5 5 2 5 2 3 6" xfId="15388" xr:uid="{00000000-0005-0000-0000-0000FD190000}"/>
    <cellStyle name="Normal 5 5 2 5 2 4" xfId="3000" xr:uid="{00000000-0005-0000-0000-000073100000}"/>
    <cellStyle name="Normal 5 5 2 5 2 4 2" xfId="9459" xr:uid="{00000000-0005-0000-0000-0000011A0000}"/>
    <cellStyle name="Normal 5 5 2 5 2 4 3" xfId="17537" xr:uid="{00000000-0005-0000-0000-0000011A0000}"/>
    <cellStyle name="Normal 5 5 2 5 2 5" xfId="4663" xr:uid="{00000000-0005-0000-0000-000074100000}"/>
    <cellStyle name="Normal 5 5 2 5 2 5 2" xfId="11050" xr:uid="{00000000-0005-0000-0000-0000021A0000}"/>
    <cellStyle name="Normal 5 5 2 5 2 5 3" xfId="19128" xr:uid="{00000000-0005-0000-0000-0000021A0000}"/>
    <cellStyle name="Normal 5 5 2 5 2 6" xfId="7864" xr:uid="{00000000-0005-0000-0000-0000031A0000}"/>
    <cellStyle name="Normal 5 5 2 5 2 6 2" xfId="15942" xr:uid="{00000000-0005-0000-0000-0000031A0000}"/>
    <cellStyle name="Normal 5 5 2 5 2 7" xfId="6254" xr:uid="{00000000-0005-0000-0000-0000F8190000}"/>
    <cellStyle name="Normal 5 5 2 5 2 8" xfId="14334" xr:uid="{00000000-0005-0000-0000-0000F8190000}"/>
    <cellStyle name="Normal 5 5 2 6" xfId="1126" xr:uid="{00000000-0005-0000-0000-000075100000}"/>
    <cellStyle name="Normal 5 5 2 6 2" xfId="1784" xr:uid="{00000000-0005-0000-0000-000076100000}"/>
    <cellStyle name="Normal 5 5 2 6 2 2" xfId="3434" xr:uid="{00000000-0005-0000-0000-000077100000}"/>
    <cellStyle name="Normal 5 5 2 6 2 2 2" xfId="9893" xr:uid="{00000000-0005-0000-0000-0000061A0000}"/>
    <cellStyle name="Normal 5 5 2 6 2 2 3" xfId="17971" xr:uid="{00000000-0005-0000-0000-0000061A0000}"/>
    <cellStyle name="Normal 5 5 2 6 2 3" xfId="5097" xr:uid="{00000000-0005-0000-0000-000078100000}"/>
    <cellStyle name="Normal 5 5 2 6 2 3 2" xfId="11484" xr:uid="{00000000-0005-0000-0000-0000071A0000}"/>
    <cellStyle name="Normal 5 5 2 6 2 3 3" xfId="19562" xr:uid="{00000000-0005-0000-0000-0000071A0000}"/>
    <cellStyle name="Normal 5 5 2 6 2 4" xfId="8298" xr:uid="{00000000-0005-0000-0000-0000081A0000}"/>
    <cellStyle name="Normal 5 5 2 6 2 4 2" xfId="16376" xr:uid="{00000000-0005-0000-0000-0000081A0000}"/>
    <cellStyle name="Normal 5 5 2 6 2 5" xfId="6688" xr:uid="{00000000-0005-0000-0000-0000051A0000}"/>
    <cellStyle name="Normal 5 5 2 6 2 6" xfId="14768" xr:uid="{00000000-0005-0000-0000-0000051A0000}"/>
    <cellStyle name="Normal 5 5 2 6 3" xfId="2311" xr:uid="{00000000-0005-0000-0000-000079100000}"/>
    <cellStyle name="Normal 5 5 2 6 3 2" xfId="3961" xr:uid="{00000000-0005-0000-0000-00007A100000}"/>
    <cellStyle name="Normal 5 5 2 6 3 2 2" xfId="10420" xr:uid="{00000000-0005-0000-0000-00000A1A0000}"/>
    <cellStyle name="Normal 5 5 2 6 3 2 3" xfId="18498" xr:uid="{00000000-0005-0000-0000-00000A1A0000}"/>
    <cellStyle name="Normal 5 5 2 6 3 3" xfId="5624" xr:uid="{00000000-0005-0000-0000-00007B100000}"/>
    <cellStyle name="Normal 5 5 2 6 3 3 2" xfId="12011" xr:uid="{00000000-0005-0000-0000-00000B1A0000}"/>
    <cellStyle name="Normal 5 5 2 6 3 3 3" xfId="20089" xr:uid="{00000000-0005-0000-0000-00000B1A0000}"/>
    <cellStyle name="Normal 5 5 2 6 3 4" xfId="8825" xr:uid="{00000000-0005-0000-0000-00000C1A0000}"/>
    <cellStyle name="Normal 5 5 2 6 3 4 2" xfId="16903" xr:uid="{00000000-0005-0000-0000-00000C1A0000}"/>
    <cellStyle name="Normal 5 5 2 6 3 5" xfId="7215" xr:uid="{00000000-0005-0000-0000-0000091A0000}"/>
    <cellStyle name="Normal 5 5 2 6 3 6" xfId="15295" xr:uid="{00000000-0005-0000-0000-0000091A0000}"/>
    <cellStyle name="Normal 5 5 2 6 4" xfId="2877" xr:uid="{00000000-0005-0000-0000-00007C100000}"/>
    <cellStyle name="Normal 5 5 2 6 4 2" xfId="9366" xr:uid="{00000000-0005-0000-0000-00000D1A0000}"/>
    <cellStyle name="Normal 5 5 2 6 4 3" xfId="17444" xr:uid="{00000000-0005-0000-0000-00000D1A0000}"/>
    <cellStyle name="Normal 5 5 2 6 5" xfId="4570" xr:uid="{00000000-0005-0000-0000-00007D100000}"/>
    <cellStyle name="Normal 5 5 2 6 5 2" xfId="10957" xr:uid="{00000000-0005-0000-0000-00000E1A0000}"/>
    <cellStyle name="Normal 5 5 2 6 5 3" xfId="19035" xr:uid="{00000000-0005-0000-0000-00000E1A0000}"/>
    <cellStyle name="Normal 5 5 2 6 6" xfId="7771" xr:uid="{00000000-0005-0000-0000-00000F1A0000}"/>
    <cellStyle name="Normal 5 5 2 6 6 2" xfId="15849" xr:uid="{00000000-0005-0000-0000-00000F1A0000}"/>
    <cellStyle name="Normal 5 5 2 6 7" xfId="13308" xr:uid="{00000000-0005-0000-0000-0000101A0000}"/>
    <cellStyle name="Normal 5 5 2 6 7 2" xfId="21345" xr:uid="{00000000-0005-0000-0000-0000101A0000}"/>
    <cellStyle name="Normal 5 5 2 6 8" xfId="6161" xr:uid="{00000000-0005-0000-0000-0000041A0000}"/>
    <cellStyle name="Normal 5 5 2 6 9" xfId="14241" xr:uid="{00000000-0005-0000-0000-0000041A0000}"/>
    <cellStyle name="Normal 5 5 3" xfId="700" xr:uid="{00000000-0005-0000-0000-0000BC020000}"/>
    <cellStyle name="Normal 5 5 3 10" xfId="12321" xr:uid="{00000000-0005-0000-0000-0000121A0000}"/>
    <cellStyle name="Normal 5 5 3 10 2" xfId="20394" xr:uid="{00000000-0005-0000-0000-0000121A0000}"/>
    <cellStyle name="Normal 5 5 3 11" xfId="13712" xr:uid="{00000000-0005-0000-0000-0000131A0000}"/>
    <cellStyle name="Normal 5 5 3 11 2" xfId="21709" xr:uid="{00000000-0005-0000-0000-0000131A0000}"/>
    <cellStyle name="Normal 5 5 3 12" xfId="5850" xr:uid="{00000000-0005-0000-0000-0000111A0000}"/>
    <cellStyle name="Normal 5 5 3 13" xfId="13930" xr:uid="{00000000-0005-0000-0000-0000111A0000}"/>
    <cellStyle name="Normal 5 5 3 2" xfId="701" xr:uid="{00000000-0005-0000-0000-0000BD020000}"/>
    <cellStyle name="Normal 5 5 3 2 10" xfId="5898" xr:uid="{00000000-0005-0000-0000-0000141A0000}"/>
    <cellStyle name="Normal 5 5 3 2 11" xfId="13978" xr:uid="{00000000-0005-0000-0000-0000141A0000}"/>
    <cellStyle name="Normal 5 5 3 2 2" xfId="1062" xr:uid="{00000000-0005-0000-0000-000080100000}"/>
    <cellStyle name="Normal 5 5 3 2 2 2" xfId="1720" xr:uid="{00000000-0005-0000-0000-000081100000}"/>
    <cellStyle name="Normal 5 5 3 2 2 2 2" xfId="3370" xr:uid="{00000000-0005-0000-0000-000082100000}"/>
    <cellStyle name="Normal 5 5 3 2 2 2 2 2" xfId="9829" xr:uid="{00000000-0005-0000-0000-0000171A0000}"/>
    <cellStyle name="Normal 5 5 3 2 2 2 2 3" xfId="17907" xr:uid="{00000000-0005-0000-0000-0000171A0000}"/>
    <cellStyle name="Normal 5 5 3 2 2 2 3" xfId="5033" xr:uid="{00000000-0005-0000-0000-000083100000}"/>
    <cellStyle name="Normal 5 5 3 2 2 2 3 2" xfId="11420" xr:uid="{00000000-0005-0000-0000-0000181A0000}"/>
    <cellStyle name="Normal 5 5 3 2 2 2 3 3" xfId="19498" xr:uid="{00000000-0005-0000-0000-0000181A0000}"/>
    <cellStyle name="Normal 5 5 3 2 2 2 4" xfId="8234" xr:uid="{00000000-0005-0000-0000-0000191A0000}"/>
    <cellStyle name="Normal 5 5 3 2 2 2 4 2" xfId="16312" xr:uid="{00000000-0005-0000-0000-0000191A0000}"/>
    <cellStyle name="Normal 5 5 3 2 2 2 5" xfId="13310" xr:uid="{00000000-0005-0000-0000-00001A1A0000}"/>
    <cellStyle name="Normal 5 5 3 2 2 2 5 2" xfId="21347" xr:uid="{00000000-0005-0000-0000-00001A1A0000}"/>
    <cellStyle name="Normal 5 5 3 2 2 2 6" xfId="6624" xr:uid="{00000000-0005-0000-0000-0000161A0000}"/>
    <cellStyle name="Normal 5 5 3 2 2 2 7" xfId="14704" xr:uid="{00000000-0005-0000-0000-0000161A0000}"/>
    <cellStyle name="Normal 5 5 3 2 2 3" xfId="2247" xr:uid="{00000000-0005-0000-0000-000084100000}"/>
    <cellStyle name="Normal 5 5 3 2 2 3 2" xfId="3897" xr:uid="{00000000-0005-0000-0000-000085100000}"/>
    <cellStyle name="Normal 5 5 3 2 2 3 2 2" xfId="10356" xr:uid="{00000000-0005-0000-0000-00001C1A0000}"/>
    <cellStyle name="Normal 5 5 3 2 2 3 2 3" xfId="18434" xr:uid="{00000000-0005-0000-0000-00001C1A0000}"/>
    <cellStyle name="Normal 5 5 3 2 2 3 3" xfId="5560" xr:uid="{00000000-0005-0000-0000-000086100000}"/>
    <cellStyle name="Normal 5 5 3 2 2 3 3 2" xfId="11947" xr:uid="{00000000-0005-0000-0000-00001D1A0000}"/>
    <cellStyle name="Normal 5 5 3 2 2 3 3 3" xfId="20025" xr:uid="{00000000-0005-0000-0000-00001D1A0000}"/>
    <cellStyle name="Normal 5 5 3 2 2 3 4" xfId="8761" xr:uid="{00000000-0005-0000-0000-00001E1A0000}"/>
    <cellStyle name="Normal 5 5 3 2 2 3 4 2" xfId="16839" xr:uid="{00000000-0005-0000-0000-00001E1A0000}"/>
    <cellStyle name="Normal 5 5 3 2 2 3 5" xfId="7151" xr:uid="{00000000-0005-0000-0000-00001B1A0000}"/>
    <cellStyle name="Normal 5 5 3 2 2 3 6" xfId="15231" xr:uid="{00000000-0005-0000-0000-00001B1A0000}"/>
    <cellStyle name="Normal 5 5 3 2 2 4" xfId="2820" xr:uid="{00000000-0005-0000-0000-000087100000}"/>
    <cellStyle name="Normal 5 5 3 2 2 4 2" xfId="9309" xr:uid="{00000000-0005-0000-0000-00001F1A0000}"/>
    <cellStyle name="Normal 5 5 3 2 2 4 3" xfId="17387" xr:uid="{00000000-0005-0000-0000-00001F1A0000}"/>
    <cellStyle name="Normal 5 5 3 2 2 5" xfId="4506" xr:uid="{00000000-0005-0000-0000-000088100000}"/>
    <cellStyle name="Normal 5 5 3 2 2 5 2" xfId="10893" xr:uid="{00000000-0005-0000-0000-0000201A0000}"/>
    <cellStyle name="Normal 5 5 3 2 2 5 3" xfId="18971" xr:uid="{00000000-0005-0000-0000-0000201A0000}"/>
    <cellStyle name="Normal 5 5 3 2 2 6" xfId="7707" xr:uid="{00000000-0005-0000-0000-0000211A0000}"/>
    <cellStyle name="Normal 5 5 3 2 2 6 2" xfId="15785" xr:uid="{00000000-0005-0000-0000-0000211A0000}"/>
    <cellStyle name="Normal 5 5 3 2 2 7" xfId="12595" xr:uid="{00000000-0005-0000-0000-0000221A0000}"/>
    <cellStyle name="Normal 5 5 3 2 2 7 2" xfId="20662" xr:uid="{00000000-0005-0000-0000-0000221A0000}"/>
    <cellStyle name="Normal 5 5 3 2 2 8" xfId="6097" xr:uid="{00000000-0005-0000-0000-0000151A0000}"/>
    <cellStyle name="Normal 5 5 3 2 2 9" xfId="14177" xr:uid="{00000000-0005-0000-0000-0000151A0000}"/>
    <cellStyle name="Normal 5 5 3 2 3" xfId="1522" xr:uid="{00000000-0005-0000-0000-000089100000}"/>
    <cellStyle name="Normal 5 5 3 2 3 2" xfId="3171" xr:uid="{00000000-0005-0000-0000-00008A100000}"/>
    <cellStyle name="Normal 5 5 3 2 3 2 2" xfId="9630" xr:uid="{00000000-0005-0000-0000-0000241A0000}"/>
    <cellStyle name="Normal 5 5 3 2 3 2 3" xfId="17708" xr:uid="{00000000-0005-0000-0000-0000241A0000}"/>
    <cellStyle name="Normal 5 5 3 2 3 3" xfId="4834" xr:uid="{00000000-0005-0000-0000-00008B100000}"/>
    <cellStyle name="Normal 5 5 3 2 3 3 2" xfId="11221" xr:uid="{00000000-0005-0000-0000-0000251A0000}"/>
    <cellStyle name="Normal 5 5 3 2 3 3 3" xfId="19299" xr:uid="{00000000-0005-0000-0000-0000251A0000}"/>
    <cellStyle name="Normal 5 5 3 2 3 4" xfId="8035" xr:uid="{00000000-0005-0000-0000-0000261A0000}"/>
    <cellStyle name="Normal 5 5 3 2 3 4 2" xfId="16113" xr:uid="{00000000-0005-0000-0000-0000261A0000}"/>
    <cellStyle name="Normal 5 5 3 2 3 5" xfId="13311" xr:uid="{00000000-0005-0000-0000-0000271A0000}"/>
    <cellStyle name="Normal 5 5 3 2 3 5 2" xfId="21348" xr:uid="{00000000-0005-0000-0000-0000271A0000}"/>
    <cellStyle name="Normal 5 5 3 2 3 6" xfId="6425" xr:uid="{00000000-0005-0000-0000-0000231A0000}"/>
    <cellStyle name="Normal 5 5 3 2 3 7" xfId="14505" xr:uid="{00000000-0005-0000-0000-0000231A0000}"/>
    <cellStyle name="Normal 5 5 3 2 4" xfId="2048" xr:uid="{00000000-0005-0000-0000-00008C100000}"/>
    <cellStyle name="Normal 5 5 3 2 4 2" xfId="3698" xr:uid="{00000000-0005-0000-0000-00008D100000}"/>
    <cellStyle name="Normal 5 5 3 2 4 2 2" xfId="10157" xr:uid="{00000000-0005-0000-0000-0000291A0000}"/>
    <cellStyle name="Normal 5 5 3 2 4 2 3" xfId="18235" xr:uid="{00000000-0005-0000-0000-0000291A0000}"/>
    <cellStyle name="Normal 5 5 3 2 4 3" xfId="5361" xr:uid="{00000000-0005-0000-0000-00008E100000}"/>
    <cellStyle name="Normal 5 5 3 2 4 3 2" xfId="11748" xr:uid="{00000000-0005-0000-0000-00002A1A0000}"/>
    <cellStyle name="Normal 5 5 3 2 4 3 3" xfId="19826" xr:uid="{00000000-0005-0000-0000-00002A1A0000}"/>
    <cellStyle name="Normal 5 5 3 2 4 4" xfId="8562" xr:uid="{00000000-0005-0000-0000-00002B1A0000}"/>
    <cellStyle name="Normal 5 5 3 2 4 4 2" xfId="16640" xr:uid="{00000000-0005-0000-0000-00002B1A0000}"/>
    <cellStyle name="Normal 5 5 3 2 4 5" xfId="13309" xr:uid="{00000000-0005-0000-0000-00002C1A0000}"/>
    <cellStyle name="Normal 5 5 3 2 4 5 2" xfId="21346" xr:uid="{00000000-0005-0000-0000-00002C1A0000}"/>
    <cellStyle name="Normal 5 5 3 2 4 6" xfId="6952" xr:uid="{00000000-0005-0000-0000-0000281A0000}"/>
    <cellStyle name="Normal 5 5 3 2 4 7" xfId="15032" xr:uid="{00000000-0005-0000-0000-0000281A0000}"/>
    <cellStyle name="Normal 5 5 3 2 5" xfId="2627" xr:uid="{00000000-0005-0000-0000-00008F100000}"/>
    <cellStyle name="Normal 5 5 3 2 5 2" xfId="9129" xr:uid="{00000000-0005-0000-0000-00002D1A0000}"/>
    <cellStyle name="Normal 5 5 3 2 5 3" xfId="17207" xr:uid="{00000000-0005-0000-0000-00002D1A0000}"/>
    <cellStyle name="Normal 5 5 3 2 6" xfId="4307" xr:uid="{00000000-0005-0000-0000-000090100000}"/>
    <cellStyle name="Normal 5 5 3 2 6 2" xfId="10694" xr:uid="{00000000-0005-0000-0000-00002E1A0000}"/>
    <cellStyle name="Normal 5 5 3 2 6 3" xfId="18772" xr:uid="{00000000-0005-0000-0000-00002E1A0000}"/>
    <cellStyle name="Normal 5 5 3 2 7" xfId="7508" xr:uid="{00000000-0005-0000-0000-00002F1A0000}"/>
    <cellStyle name="Normal 5 5 3 2 7 2" xfId="15586" xr:uid="{00000000-0005-0000-0000-00002F1A0000}"/>
    <cellStyle name="Normal 5 5 3 2 8" xfId="12322" xr:uid="{00000000-0005-0000-0000-0000301A0000}"/>
    <cellStyle name="Normal 5 5 3 2 8 2" xfId="20395" xr:uid="{00000000-0005-0000-0000-0000301A0000}"/>
    <cellStyle name="Normal 5 5 3 2 9" xfId="13713" xr:uid="{00000000-0005-0000-0000-0000311A0000}"/>
    <cellStyle name="Normal 5 5 3 2 9 2" xfId="21710" xr:uid="{00000000-0005-0000-0000-0000311A0000}"/>
    <cellStyle name="Normal 5 5 3 3" xfId="702" xr:uid="{00000000-0005-0000-0000-0000BE020000}"/>
    <cellStyle name="Normal 5 5 3 3 2" xfId="703" xr:uid="{00000000-0005-0000-0000-0000BF020000}"/>
    <cellStyle name="Normal 5 5 3 3 2 2" xfId="2980" xr:uid="{00000000-0005-0000-0000-000093100000}"/>
    <cellStyle name="Normal 5 5 3 3 2 2 2" xfId="4073" xr:uid="{00000000-0005-0000-0000-000094100000}"/>
    <cellStyle name="Normal 5 5 3 3 2 2 3" xfId="13313" xr:uid="{00000000-0005-0000-0000-0000361A0000}"/>
    <cellStyle name="Normal 5 5 3 3 2 2 3 2" xfId="21350" xr:uid="{00000000-0005-0000-0000-0000361A0000}"/>
    <cellStyle name="Normal 5 5 3 3 2 3" xfId="2628" xr:uid="{00000000-0005-0000-0000-000095100000}"/>
    <cellStyle name="Normal 5 5 3 3 2 3 2" xfId="13501" xr:uid="{00000000-0005-0000-0000-0000381A0000}"/>
    <cellStyle name="Normal 5 5 3 3 2 4" xfId="12596" xr:uid="{00000000-0005-0000-0000-0000391A0000}"/>
    <cellStyle name="Normal 5 5 3 3 2 4 2" xfId="20663" xr:uid="{00000000-0005-0000-0000-0000391A0000}"/>
    <cellStyle name="Normal 5 5 3 3 2 5" xfId="1250" xr:uid="{00000000-0005-0000-0000-000092100000}"/>
    <cellStyle name="Normal 5 5 3 3 3" xfId="704" xr:uid="{00000000-0005-0000-0000-0000C0020000}"/>
    <cellStyle name="Normal 5 5 3 3 3 2" xfId="13314" xr:uid="{00000000-0005-0000-0000-00003B1A0000}"/>
    <cellStyle name="Normal 5 5 3 3 3 2 2" xfId="21351" xr:uid="{00000000-0005-0000-0000-00003B1A0000}"/>
    <cellStyle name="Normal 5 5 3 3 4" xfId="13312" xr:uid="{00000000-0005-0000-0000-00003C1A0000}"/>
    <cellStyle name="Normal 5 5 3 3 4 2" xfId="21349" xr:uid="{00000000-0005-0000-0000-00003C1A0000}"/>
    <cellStyle name="Normal 5 5 3 3 5" xfId="12403" xr:uid="{00000000-0005-0000-0000-00003D1A0000}"/>
    <cellStyle name="Normal 5 5 3 3 5 2" xfId="20474" xr:uid="{00000000-0005-0000-0000-00003D1A0000}"/>
    <cellStyle name="Normal 5 5 3 4" xfId="1116" xr:uid="{00000000-0005-0000-0000-000097100000}"/>
    <cellStyle name="Normal 5 5 3 4 2" xfId="1774" xr:uid="{00000000-0005-0000-0000-000098100000}"/>
    <cellStyle name="Normal 5 5 3 4 2 2" xfId="3424" xr:uid="{00000000-0005-0000-0000-000099100000}"/>
    <cellStyle name="Normal 5 5 3 4 2 2 2" xfId="9883" xr:uid="{00000000-0005-0000-0000-0000401A0000}"/>
    <cellStyle name="Normal 5 5 3 4 2 2 3" xfId="17961" xr:uid="{00000000-0005-0000-0000-0000401A0000}"/>
    <cellStyle name="Normal 5 5 3 4 2 3" xfId="5087" xr:uid="{00000000-0005-0000-0000-00009A100000}"/>
    <cellStyle name="Normal 5 5 3 4 2 3 2" xfId="11474" xr:uid="{00000000-0005-0000-0000-0000411A0000}"/>
    <cellStyle name="Normal 5 5 3 4 2 3 3" xfId="19552" xr:uid="{00000000-0005-0000-0000-0000411A0000}"/>
    <cellStyle name="Normal 5 5 3 4 2 4" xfId="8288" xr:uid="{00000000-0005-0000-0000-0000421A0000}"/>
    <cellStyle name="Normal 5 5 3 4 2 4 2" xfId="16366" xr:uid="{00000000-0005-0000-0000-0000421A0000}"/>
    <cellStyle name="Normal 5 5 3 4 2 5" xfId="13315" xr:uid="{00000000-0005-0000-0000-0000431A0000}"/>
    <cellStyle name="Normal 5 5 3 4 2 5 2" xfId="21352" xr:uid="{00000000-0005-0000-0000-0000431A0000}"/>
    <cellStyle name="Normal 5 5 3 4 2 6" xfId="6678" xr:uid="{00000000-0005-0000-0000-00003F1A0000}"/>
    <cellStyle name="Normal 5 5 3 4 2 7" xfId="14758" xr:uid="{00000000-0005-0000-0000-00003F1A0000}"/>
    <cellStyle name="Normal 5 5 3 4 3" xfId="2301" xr:uid="{00000000-0005-0000-0000-00009B100000}"/>
    <cellStyle name="Normal 5 5 3 4 3 2" xfId="3951" xr:uid="{00000000-0005-0000-0000-00009C100000}"/>
    <cellStyle name="Normal 5 5 3 4 3 2 2" xfId="10410" xr:uid="{00000000-0005-0000-0000-0000451A0000}"/>
    <cellStyle name="Normal 5 5 3 4 3 2 3" xfId="18488" xr:uid="{00000000-0005-0000-0000-0000451A0000}"/>
    <cellStyle name="Normal 5 5 3 4 3 3" xfId="5614" xr:uid="{00000000-0005-0000-0000-00009D100000}"/>
    <cellStyle name="Normal 5 5 3 4 3 3 2" xfId="12001" xr:uid="{00000000-0005-0000-0000-0000461A0000}"/>
    <cellStyle name="Normal 5 5 3 4 3 3 3" xfId="20079" xr:uid="{00000000-0005-0000-0000-0000461A0000}"/>
    <cellStyle name="Normal 5 5 3 4 3 4" xfId="8815" xr:uid="{00000000-0005-0000-0000-0000471A0000}"/>
    <cellStyle name="Normal 5 5 3 4 3 4 2" xfId="16893" xr:uid="{00000000-0005-0000-0000-0000471A0000}"/>
    <cellStyle name="Normal 5 5 3 4 3 5" xfId="7205" xr:uid="{00000000-0005-0000-0000-0000441A0000}"/>
    <cellStyle name="Normal 5 5 3 4 3 6" xfId="15285" xr:uid="{00000000-0005-0000-0000-0000441A0000}"/>
    <cellStyle name="Normal 5 5 3 4 4" xfId="2867" xr:uid="{00000000-0005-0000-0000-00009E100000}"/>
    <cellStyle name="Normal 5 5 3 4 4 2" xfId="9356" xr:uid="{00000000-0005-0000-0000-0000481A0000}"/>
    <cellStyle name="Normal 5 5 3 4 4 3" xfId="17434" xr:uid="{00000000-0005-0000-0000-0000481A0000}"/>
    <cellStyle name="Normal 5 5 3 4 5" xfId="4560" xr:uid="{00000000-0005-0000-0000-00009F100000}"/>
    <cellStyle name="Normal 5 5 3 4 5 2" xfId="10947" xr:uid="{00000000-0005-0000-0000-0000491A0000}"/>
    <cellStyle name="Normal 5 5 3 4 5 3" xfId="19025" xr:uid="{00000000-0005-0000-0000-0000491A0000}"/>
    <cellStyle name="Normal 5 5 3 4 6" xfId="7761" xr:uid="{00000000-0005-0000-0000-00004A1A0000}"/>
    <cellStyle name="Normal 5 5 3 4 6 2" xfId="15839" xr:uid="{00000000-0005-0000-0000-00004A1A0000}"/>
    <cellStyle name="Normal 5 5 3 4 7" xfId="12594" xr:uid="{00000000-0005-0000-0000-00004B1A0000}"/>
    <cellStyle name="Normal 5 5 3 4 7 2" xfId="20661" xr:uid="{00000000-0005-0000-0000-00004B1A0000}"/>
    <cellStyle name="Normal 5 5 3 4 8" xfId="6151" xr:uid="{00000000-0005-0000-0000-00003E1A0000}"/>
    <cellStyle name="Normal 5 5 3 4 9" xfId="14231" xr:uid="{00000000-0005-0000-0000-00003E1A0000}"/>
    <cellStyle name="Normal 5 5 3 5" xfId="1474" xr:uid="{00000000-0005-0000-0000-0000A0100000}"/>
    <cellStyle name="Normal 5 5 3 5 2" xfId="3123" xr:uid="{00000000-0005-0000-0000-0000A1100000}"/>
    <cellStyle name="Normal 5 5 3 5 2 2" xfId="9582" xr:uid="{00000000-0005-0000-0000-00004D1A0000}"/>
    <cellStyle name="Normal 5 5 3 5 2 3" xfId="17660" xr:uid="{00000000-0005-0000-0000-00004D1A0000}"/>
    <cellStyle name="Normal 5 5 3 5 3" xfId="4786" xr:uid="{00000000-0005-0000-0000-0000A2100000}"/>
    <cellStyle name="Normal 5 5 3 5 3 2" xfId="11173" xr:uid="{00000000-0005-0000-0000-00004E1A0000}"/>
    <cellStyle name="Normal 5 5 3 5 3 3" xfId="19251" xr:uid="{00000000-0005-0000-0000-00004E1A0000}"/>
    <cellStyle name="Normal 5 5 3 5 4" xfId="7987" xr:uid="{00000000-0005-0000-0000-00004F1A0000}"/>
    <cellStyle name="Normal 5 5 3 5 4 2" xfId="16065" xr:uid="{00000000-0005-0000-0000-00004F1A0000}"/>
    <cellStyle name="Normal 5 5 3 5 5" xfId="13316" xr:uid="{00000000-0005-0000-0000-0000501A0000}"/>
    <cellStyle name="Normal 5 5 3 5 5 2" xfId="21353" xr:uid="{00000000-0005-0000-0000-0000501A0000}"/>
    <cellStyle name="Normal 5 5 3 5 6" xfId="6377" xr:uid="{00000000-0005-0000-0000-00004C1A0000}"/>
    <cellStyle name="Normal 5 5 3 5 7" xfId="14457" xr:uid="{00000000-0005-0000-0000-00004C1A0000}"/>
    <cellStyle name="Normal 5 5 3 6" xfId="2000" xr:uid="{00000000-0005-0000-0000-0000A3100000}"/>
    <cellStyle name="Normal 5 5 3 6 2" xfId="3650" xr:uid="{00000000-0005-0000-0000-0000A4100000}"/>
    <cellStyle name="Normal 5 5 3 6 2 2" xfId="10109" xr:uid="{00000000-0005-0000-0000-0000521A0000}"/>
    <cellStyle name="Normal 5 5 3 6 2 3" xfId="18187" xr:uid="{00000000-0005-0000-0000-0000521A0000}"/>
    <cellStyle name="Normal 5 5 3 6 3" xfId="5313" xr:uid="{00000000-0005-0000-0000-0000A5100000}"/>
    <cellStyle name="Normal 5 5 3 6 3 2" xfId="11700" xr:uid="{00000000-0005-0000-0000-0000531A0000}"/>
    <cellStyle name="Normal 5 5 3 6 3 3" xfId="19778" xr:uid="{00000000-0005-0000-0000-0000531A0000}"/>
    <cellStyle name="Normal 5 5 3 6 4" xfId="8514" xr:uid="{00000000-0005-0000-0000-0000541A0000}"/>
    <cellStyle name="Normal 5 5 3 6 4 2" xfId="16592" xr:uid="{00000000-0005-0000-0000-0000541A0000}"/>
    <cellStyle name="Normal 5 5 3 6 5" xfId="12793" xr:uid="{00000000-0005-0000-0000-0000551A0000}"/>
    <cellStyle name="Normal 5 5 3 6 5 2" xfId="20843" xr:uid="{00000000-0005-0000-0000-0000551A0000}"/>
    <cellStyle name="Normal 5 5 3 6 6" xfId="6904" xr:uid="{00000000-0005-0000-0000-0000511A0000}"/>
    <cellStyle name="Normal 5 5 3 6 7" xfId="14984" xr:uid="{00000000-0005-0000-0000-0000511A0000}"/>
    <cellStyle name="Normal 5 5 3 7" xfId="2626" xr:uid="{00000000-0005-0000-0000-0000A6100000}"/>
    <cellStyle name="Normal 5 5 3 7 2" xfId="9128" xr:uid="{00000000-0005-0000-0000-0000561A0000}"/>
    <cellStyle name="Normal 5 5 3 7 3" xfId="17206" xr:uid="{00000000-0005-0000-0000-0000561A0000}"/>
    <cellStyle name="Normal 5 5 3 8" xfId="935" xr:uid="{00000000-0005-0000-0000-0000A7100000}"/>
    <cellStyle name="Normal 5 5 3 8 2" xfId="7460" xr:uid="{00000000-0005-0000-0000-0000571A0000}"/>
    <cellStyle name="Normal 5 5 3 8 3" xfId="15538" xr:uid="{00000000-0005-0000-0000-0000571A0000}"/>
    <cellStyle name="Normal 5 5 3 9" xfId="4259" xr:uid="{00000000-0005-0000-0000-0000A8100000}"/>
    <cellStyle name="Normal 5 5 3 9 2" xfId="10646" xr:uid="{00000000-0005-0000-0000-0000581A0000}"/>
    <cellStyle name="Normal 5 5 3 9 3" xfId="18724" xr:uid="{00000000-0005-0000-0000-0000581A0000}"/>
    <cellStyle name="Normal 5 5 4" xfId="705" xr:uid="{00000000-0005-0000-0000-0000C1020000}"/>
    <cellStyle name="Normal 5 5 4 10" xfId="13714" xr:uid="{00000000-0005-0000-0000-00005A1A0000}"/>
    <cellStyle name="Normal 5 5 4 10 2" xfId="21711" xr:uid="{00000000-0005-0000-0000-00005A1A0000}"/>
    <cellStyle name="Normal 5 5 4 11" xfId="5851" xr:uid="{00000000-0005-0000-0000-0000591A0000}"/>
    <cellStyle name="Normal 5 5 4 12" xfId="13931" xr:uid="{00000000-0005-0000-0000-0000591A0000}"/>
    <cellStyle name="Normal 5 5 4 2" xfId="706" xr:uid="{00000000-0005-0000-0000-0000C2020000}"/>
    <cellStyle name="Normal 5 5 4 2 10" xfId="5950" xr:uid="{00000000-0005-0000-0000-00005B1A0000}"/>
    <cellStyle name="Normal 5 5 4 2 11" xfId="14030" xr:uid="{00000000-0005-0000-0000-00005B1A0000}"/>
    <cellStyle name="Normal 5 5 4 2 2" xfId="1191" xr:uid="{00000000-0005-0000-0000-0000AB100000}"/>
    <cellStyle name="Normal 5 5 4 2 2 2" xfId="1849" xr:uid="{00000000-0005-0000-0000-0000AC100000}"/>
    <cellStyle name="Normal 5 5 4 2 2 2 2" xfId="3499" xr:uid="{00000000-0005-0000-0000-0000AD100000}"/>
    <cellStyle name="Normal 5 5 4 2 2 2 2 2" xfId="9958" xr:uid="{00000000-0005-0000-0000-00005E1A0000}"/>
    <cellStyle name="Normal 5 5 4 2 2 2 2 3" xfId="18036" xr:uid="{00000000-0005-0000-0000-00005E1A0000}"/>
    <cellStyle name="Normal 5 5 4 2 2 2 3" xfId="5162" xr:uid="{00000000-0005-0000-0000-0000AE100000}"/>
    <cellStyle name="Normal 5 5 4 2 2 2 3 2" xfId="11549" xr:uid="{00000000-0005-0000-0000-00005F1A0000}"/>
    <cellStyle name="Normal 5 5 4 2 2 2 3 3" xfId="19627" xr:uid="{00000000-0005-0000-0000-00005F1A0000}"/>
    <cellStyle name="Normal 5 5 4 2 2 2 4" xfId="8363" xr:uid="{00000000-0005-0000-0000-0000601A0000}"/>
    <cellStyle name="Normal 5 5 4 2 2 2 4 2" xfId="16441" xr:uid="{00000000-0005-0000-0000-0000601A0000}"/>
    <cellStyle name="Normal 5 5 4 2 2 2 5" xfId="13318" xr:uid="{00000000-0005-0000-0000-0000611A0000}"/>
    <cellStyle name="Normal 5 5 4 2 2 2 5 2" xfId="21355" xr:uid="{00000000-0005-0000-0000-0000611A0000}"/>
    <cellStyle name="Normal 5 5 4 2 2 2 6" xfId="6753" xr:uid="{00000000-0005-0000-0000-00005D1A0000}"/>
    <cellStyle name="Normal 5 5 4 2 2 2 7" xfId="14833" xr:uid="{00000000-0005-0000-0000-00005D1A0000}"/>
    <cellStyle name="Normal 5 5 4 2 2 3" xfId="2376" xr:uid="{00000000-0005-0000-0000-0000AF100000}"/>
    <cellStyle name="Normal 5 5 4 2 2 3 2" xfId="4026" xr:uid="{00000000-0005-0000-0000-0000B0100000}"/>
    <cellStyle name="Normal 5 5 4 2 2 3 2 2" xfId="10485" xr:uid="{00000000-0005-0000-0000-0000631A0000}"/>
    <cellStyle name="Normal 5 5 4 2 2 3 2 3" xfId="18563" xr:uid="{00000000-0005-0000-0000-0000631A0000}"/>
    <cellStyle name="Normal 5 5 4 2 2 3 3" xfId="5689" xr:uid="{00000000-0005-0000-0000-0000B1100000}"/>
    <cellStyle name="Normal 5 5 4 2 2 3 3 2" xfId="12076" xr:uid="{00000000-0005-0000-0000-0000641A0000}"/>
    <cellStyle name="Normal 5 5 4 2 2 3 3 3" xfId="20154" xr:uid="{00000000-0005-0000-0000-0000641A0000}"/>
    <cellStyle name="Normal 5 5 4 2 2 3 4" xfId="8890" xr:uid="{00000000-0005-0000-0000-0000651A0000}"/>
    <cellStyle name="Normal 5 5 4 2 2 3 4 2" xfId="16968" xr:uid="{00000000-0005-0000-0000-0000651A0000}"/>
    <cellStyle name="Normal 5 5 4 2 2 3 5" xfId="7280" xr:uid="{00000000-0005-0000-0000-0000621A0000}"/>
    <cellStyle name="Normal 5 5 4 2 2 3 6" xfId="15360" xr:uid="{00000000-0005-0000-0000-0000621A0000}"/>
    <cellStyle name="Normal 5 5 4 2 2 4" xfId="2942" xr:uid="{00000000-0005-0000-0000-0000B2100000}"/>
    <cellStyle name="Normal 5 5 4 2 2 4 2" xfId="9431" xr:uid="{00000000-0005-0000-0000-0000661A0000}"/>
    <cellStyle name="Normal 5 5 4 2 2 4 3" xfId="17509" xr:uid="{00000000-0005-0000-0000-0000661A0000}"/>
    <cellStyle name="Normal 5 5 4 2 2 5" xfId="4635" xr:uid="{00000000-0005-0000-0000-0000B3100000}"/>
    <cellStyle name="Normal 5 5 4 2 2 5 2" xfId="11022" xr:uid="{00000000-0005-0000-0000-0000671A0000}"/>
    <cellStyle name="Normal 5 5 4 2 2 5 3" xfId="19100" xr:uid="{00000000-0005-0000-0000-0000671A0000}"/>
    <cellStyle name="Normal 5 5 4 2 2 6" xfId="7836" xr:uid="{00000000-0005-0000-0000-0000681A0000}"/>
    <cellStyle name="Normal 5 5 4 2 2 6 2" xfId="15914" xr:uid="{00000000-0005-0000-0000-0000681A0000}"/>
    <cellStyle name="Normal 5 5 4 2 2 7" xfId="12598" xr:uid="{00000000-0005-0000-0000-0000691A0000}"/>
    <cellStyle name="Normal 5 5 4 2 2 7 2" xfId="20665" xr:uid="{00000000-0005-0000-0000-0000691A0000}"/>
    <cellStyle name="Normal 5 5 4 2 2 8" xfId="6226" xr:uid="{00000000-0005-0000-0000-00005C1A0000}"/>
    <cellStyle name="Normal 5 5 4 2 2 9" xfId="14306" xr:uid="{00000000-0005-0000-0000-00005C1A0000}"/>
    <cellStyle name="Normal 5 5 4 2 3" xfId="1574" xr:uid="{00000000-0005-0000-0000-0000B4100000}"/>
    <cellStyle name="Normal 5 5 4 2 3 2" xfId="3223" xr:uid="{00000000-0005-0000-0000-0000B5100000}"/>
    <cellStyle name="Normal 5 5 4 2 3 2 2" xfId="9682" xr:uid="{00000000-0005-0000-0000-00006B1A0000}"/>
    <cellStyle name="Normal 5 5 4 2 3 2 3" xfId="17760" xr:uid="{00000000-0005-0000-0000-00006B1A0000}"/>
    <cellStyle name="Normal 5 5 4 2 3 3" xfId="4886" xr:uid="{00000000-0005-0000-0000-0000B6100000}"/>
    <cellStyle name="Normal 5 5 4 2 3 3 2" xfId="11273" xr:uid="{00000000-0005-0000-0000-00006C1A0000}"/>
    <cellStyle name="Normal 5 5 4 2 3 3 3" xfId="19351" xr:uid="{00000000-0005-0000-0000-00006C1A0000}"/>
    <cellStyle name="Normal 5 5 4 2 3 4" xfId="8087" xr:uid="{00000000-0005-0000-0000-00006D1A0000}"/>
    <cellStyle name="Normal 5 5 4 2 3 4 2" xfId="16165" xr:uid="{00000000-0005-0000-0000-00006D1A0000}"/>
    <cellStyle name="Normal 5 5 4 2 3 5" xfId="13319" xr:uid="{00000000-0005-0000-0000-00006E1A0000}"/>
    <cellStyle name="Normal 5 5 4 2 3 5 2" xfId="21356" xr:uid="{00000000-0005-0000-0000-00006E1A0000}"/>
    <cellStyle name="Normal 5 5 4 2 3 6" xfId="6477" xr:uid="{00000000-0005-0000-0000-00006A1A0000}"/>
    <cellStyle name="Normal 5 5 4 2 3 7" xfId="14557" xr:uid="{00000000-0005-0000-0000-00006A1A0000}"/>
    <cellStyle name="Normal 5 5 4 2 4" xfId="2100" xr:uid="{00000000-0005-0000-0000-0000B7100000}"/>
    <cellStyle name="Normal 5 5 4 2 4 2" xfId="3750" xr:uid="{00000000-0005-0000-0000-0000B8100000}"/>
    <cellStyle name="Normal 5 5 4 2 4 2 2" xfId="10209" xr:uid="{00000000-0005-0000-0000-0000701A0000}"/>
    <cellStyle name="Normal 5 5 4 2 4 2 3" xfId="18287" xr:uid="{00000000-0005-0000-0000-0000701A0000}"/>
    <cellStyle name="Normal 5 5 4 2 4 3" xfId="5413" xr:uid="{00000000-0005-0000-0000-0000B9100000}"/>
    <cellStyle name="Normal 5 5 4 2 4 3 2" xfId="11800" xr:uid="{00000000-0005-0000-0000-0000711A0000}"/>
    <cellStyle name="Normal 5 5 4 2 4 3 3" xfId="19878" xr:uid="{00000000-0005-0000-0000-0000711A0000}"/>
    <cellStyle name="Normal 5 5 4 2 4 4" xfId="8614" xr:uid="{00000000-0005-0000-0000-0000721A0000}"/>
    <cellStyle name="Normal 5 5 4 2 4 4 2" xfId="16692" xr:uid="{00000000-0005-0000-0000-0000721A0000}"/>
    <cellStyle name="Normal 5 5 4 2 4 5" xfId="13317" xr:uid="{00000000-0005-0000-0000-0000731A0000}"/>
    <cellStyle name="Normal 5 5 4 2 4 5 2" xfId="21354" xr:uid="{00000000-0005-0000-0000-0000731A0000}"/>
    <cellStyle name="Normal 5 5 4 2 4 6" xfId="7004" xr:uid="{00000000-0005-0000-0000-00006F1A0000}"/>
    <cellStyle name="Normal 5 5 4 2 4 7" xfId="15084" xr:uid="{00000000-0005-0000-0000-00006F1A0000}"/>
    <cellStyle name="Normal 5 5 4 2 5" xfId="2630" xr:uid="{00000000-0005-0000-0000-0000BA100000}"/>
    <cellStyle name="Normal 5 5 4 2 5 2" xfId="9131" xr:uid="{00000000-0005-0000-0000-0000741A0000}"/>
    <cellStyle name="Normal 5 5 4 2 5 3" xfId="17209" xr:uid="{00000000-0005-0000-0000-0000741A0000}"/>
    <cellStyle name="Normal 5 5 4 2 6" xfId="4359" xr:uid="{00000000-0005-0000-0000-0000BB100000}"/>
    <cellStyle name="Normal 5 5 4 2 6 2" xfId="10746" xr:uid="{00000000-0005-0000-0000-0000751A0000}"/>
    <cellStyle name="Normal 5 5 4 2 6 3" xfId="18824" xr:uid="{00000000-0005-0000-0000-0000751A0000}"/>
    <cellStyle name="Normal 5 5 4 2 7" xfId="7560" xr:uid="{00000000-0005-0000-0000-0000761A0000}"/>
    <cellStyle name="Normal 5 5 4 2 7 2" xfId="15638" xr:uid="{00000000-0005-0000-0000-0000761A0000}"/>
    <cellStyle name="Normal 5 5 4 2 8" xfId="12324" xr:uid="{00000000-0005-0000-0000-0000771A0000}"/>
    <cellStyle name="Normal 5 5 4 2 8 2" xfId="20397" xr:uid="{00000000-0005-0000-0000-0000771A0000}"/>
    <cellStyle name="Normal 5 5 4 2 9" xfId="13715" xr:uid="{00000000-0005-0000-0000-0000781A0000}"/>
    <cellStyle name="Normal 5 5 4 2 9 2" xfId="21712" xr:uid="{00000000-0005-0000-0000-0000781A0000}"/>
    <cellStyle name="Normal 5 5 4 3" xfId="1063" xr:uid="{00000000-0005-0000-0000-0000BC100000}"/>
    <cellStyle name="Normal 5 5 4 3 2" xfId="1721" xr:uid="{00000000-0005-0000-0000-0000BD100000}"/>
    <cellStyle name="Normal 5 5 4 3 2 2" xfId="3371" xr:uid="{00000000-0005-0000-0000-0000BE100000}"/>
    <cellStyle name="Normal 5 5 4 3 2 2 2" xfId="9830" xr:uid="{00000000-0005-0000-0000-00007B1A0000}"/>
    <cellStyle name="Normal 5 5 4 3 2 2 3" xfId="17908" xr:uid="{00000000-0005-0000-0000-00007B1A0000}"/>
    <cellStyle name="Normal 5 5 4 3 2 3" xfId="5034" xr:uid="{00000000-0005-0000-0000-0000BF100000}"/>
    <cellStyle name="Normal 5 5 4 3 2 3 2" xfId="11421" xr:uid="{00000000-0005-0000-0000-00007C1A0000}"/>
    <cellStyle name="Normal 5 5 4 3 2 3 3" xfId="19499" xr:uid="{00000000-0005-0000-0000-00007C1A0000}"/>
    <cellStyle name="Normal 5 5 4 3 2 4" xfId="8235" xr:uid="{00000000-0005-0000-0000-00007D1A0000}"/>
    <cellStyle name="Normal 5 5 4 3 2 4 2" xfId="16313" xr:uid="{00000000-0005-0000-0000-00007D1A0000}"/>
    <cellStyle name="Normal 5 5 4 3 2 5" xfId="13320" xr:uid="{00000000-0005-0000-0000-00007E1A0000}"/>
    <cellStyle name="Normal 5 5 4 3 2 5 2" xfId="21357" xr:uid="{00000000-0005-0000-0000-00007E1A0000}"/>
    <cellStyle name="Normal 5 5 4 3 2 6" xfId="6625" xr:uid="{00000000-0005-0000-0000-00007A1A0000}"/>
    <cellStyle name="Normal 5 5 4 3 2 7" xfId="14705" xr:uid="{00000000-0005-0000-0000-00007A1A0000}"/>
    <cellStyle name="Normal 5 5 4 3 3" xfId="2248" xr:uid="{00000000-0005-0000-0000-0000C0100000}"/>
    <cellStyle name="Normal 5 5 4 3 3 2" xfId="3898" xr:uid="{00000000-0005-0000-0000-0000C1100000}"/>
    <cellStyle name="Normal 5 5 4 3 3 2 2" xfId="10357" xr:uid="{00000000-0005-0000-0000-0000801A0000}"/>
    <cellStyle name="Normal 5 5 4 3 3 2 3" xfId="18435" xr:uid="{00000000-0005-0000-0000-0000801A0000}"/>
    <cellStyle name="Normal 5 5 4 3 3 3" xfId="5561" xr:uid="{00000000-0005-0000-0000-0000C2100000}"/>
    <cellStyle name="Normal 5 5 4 3 3 3 2" xfId="11948" xr:uid="{00000000-0005-0000-0000-0000811A0000}"/>
    <cellStyle name="Normal 5 5 4 3 3 3 3" xfId="20026" xr:uid="{00000000-0005-0000-0000-0000811A0000}"/>
    <cellStyle name="Normal 5 5 4 3 3 4" xfId="8762" xr:uid="{00000000-0005-0000-0000-0000821A0000}"/>
    <cellStyle name="Normal 5 5 4 3 3 4 2" xfId="16840" xr:uid="{00000000-0005-0000-0000-0000821A0000}"/>
    <cellStyle name="Normal 5 5 4 3 3 5" xfId="7152" xr:uid="{00000000-0005-0000-0000-00007F1A0000}"/>
    <cellStyle name="Normal 5 5 4 3 3 6" xfId="15232" xr:uid="{00000000-0005-0000-0000-00007F1A0000}"/>
    <cellStyle name="Normal 5 5 4 3 4" xfId="2821" xr:uid="{00000000-0005-0000-0000-0000C3100000}"/>
    <cellStyle name="Normal 5 5 4 3 4 2" xfId="9310" xr:uid="{00000000-0005-0000-0000-0000831A0000}"/>
    <cellStyle name="Normal 5 5 4 3 4 3" xfId="17388" xr:uid="{00000000-0005-0000-0000-0000831A0000}"/>
    <cellStyle name="Normal 5 5 4 3 5" xfId="4507" xr:uid="{00000000-0005-0000-0000-0000C4100000}"/>
    <cellStyle name="Normal 5 5 4 3 5 2" xfId="10894" xr:uid="{00000000-0005-0000-0000-0000841A0000}"/>
    <cellStyle name="Normal 5 5 4 3 5 3" xfId="18972" xr:uid="{00000000-0005-0000-0000-0000841A0000}"/>
    <cellStyle name="Normal 5 5 4 3 6" xfId="7708" xr:uid="{00000000-0005-0000-0000-0000851A0000}"/>
    <cellStyle name="Normal 5 5 4 3 6 2" xfId="15786" xr:uid="{00000000-0005-0000-0000-0000851A0000}"/>
    <cellStyle name="Normal 5 5 4 3 7" xfId="12597" xr:uid="{00000000-0005-0000-0000-0000861A0000}"/>
    <cellStyle name="Normal 5 5 4 3 7 2" xfId="20664" xr:uid="{00000000-0005-0000-0000-0000861A0000}"/>
    <cellStyle name="Normal 5 5 4 3 8" xfId="6098" xr:uid="{00000000-0005-0000-0000-0000791A0000}"/>
    <cellStyle name="Normal 5 5 4 3 9" xfId="14178" xr:uid="{00000000-0005-0000-0000-0000791A0000}"/>
    <cellStyle name="Normal 5 5 4 4" xfId="1475" xr:uid="{00000000-0005-0000-0000-0000C5100000}"/>
    <cellStyle name="Normal 5 5 4 4 2" xfId="3124" xr:uid="{00000000-0005-0000-0000-0000C6100000}"/>
    <cellStyle name="Normal 5 5 4 4 2 2" xfId="9583" xr:uid="{00000000-0005-0000-0000-0000881A0000}"/>
    <cellStyle name="Normal 5 5 4 4 2 3" xfId="17661" xr:uid="{00000000-0005-0000-0000-0000881A0000}"/>
    <cellStyle name="Normal 5 5 4 4 3" xfId="4787" xr:uid="{00000000-0005-0000-0000-0000C7100000}"/>
    <cellStyle name="Normal 5 5 4 4 3 2" xfId="11174" xr:uid="{00000000-0005-0000-0000-0000891A0000}"/>
    <cellStyle name="Normal 5 5 4 4 3 3" xfId="19252" xr:uid="{00000000-0005-0000-0000-0000891A0000}"/>
    <cellStyle name="Normal 5 5 4 4 4" xfId="7988" xr:uid="{00000000-0005-0000-0000-00008A1A0000}"/>
    <cellStyle name="Normal 5 5 4 4 4 2" xfId="16066" xr:uid="{00000000-0005-0000-0000-00008A1A0000}"/>
    <cellStyle name="Normal 5 5 4 4 5" xfId="13321" xr:uid="{00000000-0005-0000-0000-00008B1A0000}"/>
    <cellStyle name="Normal 5 5 4 4 5 2" xfId="21358" xr:uid="{00000000-0005-0000-0000-00008B1A0000}"/>
    <cellStyle name="Normal 5 5 4 4 6" xfId="6378" xr:uid="{00000000-0005-0000-0000-0000871A0000}"/>
    <cellStyle name="Normal 5 5 4 4 7" xfId="14458" xr:uid="{00000000-0005-0000-0000-0000871A0000}"/>
    <cellStyle name="Normal 5 5 4 5" xfId="2001" xr:uid="{00000000-0005-0000-0000-0000C8100000}"/>
    <cellStyle name="Normal 5 5 4 5 2" xfId="3651" xr:uid="{00000000-0005-0000-0000-0000C9100000}"/>
    <cellStyle name="Normal 5 5 4 5 2 2" xfId="10110" xr:uid="{00000000-0005-0000-0000-00008D1A0000}"/>
    <cellStyle name="Normal 5 5 4 5 2 3" xfId="18188" xr:uid="{00000000-0005-0000-0000-00008D1A0000}"/>
    <cellStyle name="Normal 5 5 4 5 3" xfId="5314" xr:uid="{00000000-0005-0000-0000-0000CA100000}"/>
    <cellStyle name="Normal 5 5 4 5 3 2" xfId="11701" xr:uid="{00000000-0005-0000-0000-00008E1A0000}"/>
    <cellStyle name="Normal 5 5 4 5 3 3" xfId="19779" xr:uid="{00000000-0005-0000-0000-00008E1A0000}"/>
    <cellStyle name="Normal 5 5 4 5 4" xfId="8515" xr:uid="{00000000-0005-0000-0000-00008F1A0000}"/>
    <cellStyle name="Normal 5 5 4 5 4 2" xfId="16593" xr:uid="{00000000-0005-0000-0000-00008F1A0000}"/>
    <cellStyle name="Normal 5 5 4 5 5" xfId="12794" xr:uid="{00000000-0005-0000-0000-0000901A0000}"/>
    <cellStyle name="Normal 5 5 4 5 5 2" xfId="20844" xr:uid="{00000000-0005-0000-0000-0000901A0000}"/>
    <cellStyle name="Normal 5 5 4 5 6" xfId="6905" xr:uid="{00000000-0005-0000-0000-00008C1A0000}"/>
    <cellStyle name="Normal 5 5 4 5 7" xfId="14985" xr:uid="{00000000-0005-0000-0000-00008C1A0000}"/>
    <cellStyle name="Normal 5 5 4 6" xfId="2629" xr:uid="{00000000-0005-0000-0000-0000CB100000}"/>
    <cellStyle name="Normal 5 5 4 6 2" xfId="9130" xr:uid="{00000000-0005-0000-0000-0000911A0000}"/>
    <cellStyle name="Normal 5 5 4 6 3" xfId="17208" xr:uid="{00000000-0005-0000-0000-0000911A0000}"/>
    <cellStyle name="Normal 5 5 4 7" xfId="4260" xr:uid="{00000000-0005-0000-0000-0000CC100000}"/>
    <cellStyle name="Normal 5 5 4 7 2" xfId="10647" xr:uid="{00000000-0005-0000-0000-0000921A0000}"/>
    <cellStyle name="Normal 5 5 4 7 3" xfId="18725" xr:uid="{00000000-0005-0000-0000-0000921A0000}"/>
    <cellStyle name="Normal 5 5 4 8" xfId="7461" xr:uid="{00000000-0005-0000-0000-0000931A0000}"/>
    <cellStyle name="Normal 5 5 4 8 2" xfId="15539" xr:uid="{00000000-0005-0000-0000-0000931A0000}"/>
    <cellStyle name="Normal 5 5 4 9" xfId="12323" xr:uid="{00000000-0005-0000-0000-0000941A0000}"/>
    <cellStyle name="Normal 5 5 4 9 2" xfId="20396" xr:uid="{00000000-0005-0000-0000-0000941A0000}"/>
    <cellStyle name="Normal 5 5 5" xfId="707" xr:uid="{00000000-0005-0000-0000-0000C3020000}"/>
    <cellStyle name="Normal 5 5 5 10" xfId="13716" xr:uid="{00000000-0005-0000-0000-0000961A0000}"/>
    <cellStyle name="Normal 5 5 5 10 2" xfId="21713" xr:uid="{00000000-0005-0000-0000-0000961A0000}"/>
    <cellStyle name="Normal 5 5 5 11" xfId="5852" xr:uid="{00000000-0005-0000-0000-0000951A0000}"/>
    <cellStyle name="Normal 5 5 5 12" xfId="13932" xr:uid="{00000000-0005-0000-0000-0000951A0000}"/>
    <cellStyle name="Normal 5 5 5 2" xfId="973" xr:uid="{00000000-0005-0000-0000-0000CE100000}"/>
    <cellStyle name="Normal 5 5 5 2 10" xfId="14012" xr:uid="{00000000-0005-0000-0000-0000971A0000}"/>
    <cellStyle name="Normal 5 5 5 2 2" xfId="1192" xr:uid="{00000000-0005-0000-0000-0000CF100000}"/>
    <cellStyle name="Normal 5 5 5 2 2 2" xfId="1850" xr:uid="{00000000-0005-0000-0000-0000D0100000}"/>
    <cellStyle name="Normal 5 5 5 2 2 2 2" xfId="3500" xr:uid="{00000000-0005-0000-0000-0000D1100000}"/>
    <cellStyle name="Normal 5 5 5 2 2 2 2 2" xfId="9959" xr:uid="{00000000-0005-0000-0000-00009A1A0000}"/>
    <cellStyle name="Normal 5 5 5 2 2 2 2 3" xfId="18037" xr:uid="{00000000-0005-0000-0000-00009A1A0000}"/>
    <cellStyle name="Normal 5 5 5 2 2 2 3" xfId="5163" xr:uid="{00000000-0005-0000-0000-0000D2100000}"/>
    <cellStyle name="Normal 5 5 5 2 2 2 3 2" xfId="11550" xr:uid="{00000000-0005-0000-0000-00009B1A0000}"/>
    <cellStyle name="Normal 5 5 5 2 2 2 3 3" xfId="19628" xr:uid="{00000000-0005-0000-0000-00009B1A0000}"/>
    <cellStyle name="Normal 5 5 5 2 2 2 4" xfId="8364" xr:uid="{00000000-0005-0000-0000-00009C1A0000}"/>
    <cellStyle name="Normal 5 5 5 2 2 2 4 2" xfId="16442" xr:uid="{00000000-0005-0000-0000-00009C1A0000}"/>
    <cellStyle name="Normal 5 5 5 2 2 2 5" xfId="6754" xr:uid="{00000000-0005-0000-0000-0000991A0000}"/>
    <cellStyle name="Normal 5 5 5 2 2 2 6" xfId="14834" xr:uid="{00000000-0005-0000-0000-0000991A0000}"/>
    <cellStyle name="Normal 5 5 5 2 2 3" xfId="2377" xr:uid="{00000000-0005-0000-0000-0000D3100000}"/>
    <cellStyle name="Normal 5 5 5 2 2 3 2" xfId="4027" xr:uid="{00000000-0005-0000-0000-0000D4100000}"/>
    <cellStyle name="Normal 5 5 5 2 2 3 2 2" xfId="10486" xr:uid="{00000000-0005-0000-0000-00009E1A0000}"/>
    <cellStyle name="Normal 5 5 5 2 2 3 2 3" xfId="18564" xr:uid="{00000000-0005-0000-0000-00009E1A0000}"/>
    <cellStyle name="Normal 5 5 5 2 2 3 3" xfId="5690" xr:uid="{00000000-0005-0000-0000-0000D5100000}"/>
    <cellStyle name="Normal 5 5 5 2 2 3 3 2" xfId="12077" xr:uid="{00000000-0005-0000-0000-00009F1A0000}"/>
    <cellStyle name="Normal 5 5 5 2 2 3 3 3" xfId="20155" xr:uid="{00000000-0005-0000-0000-00009F1A0000}"/>
    <cellStyle name="Normal 5 5 5 2 2 3 4" xfId="8891" xr:uid="{00000000-0005-0000-0000-0000A01A0000}"/>
    <cellStyle name="Normal 5 5 5 2 2 3 4 2" xfId="16969" xr:uid="{00000000-0005-0000-0000-0000A01A0000}"/>
    <cellStyle name="Normal 5 5 5 2 2 3 5" xfId="7281" xr:uid="{00000000-0005-0000-0000-00009D1A0000}"/>
    <cellStyle name="Normal 5 5 5 2 2 3 6" xfId="15361" xr:uid="{00000000-0005-0000-0000-00009D1A0000}"/>
    <cellStyle name="Normal 5 5 5 2 2 4" xfId="2943" xr:uid="{00000000-0005-0000-0000-0000D6100000}"/>
    <cellStyle name="Normal 5 5 5 2 2 4 2" xfId="9432" xr:uid="{00000000-0005-0000-0000-0000A11A0000}"/>
    <cellStyle name="Normal 5 5 5 2 2 4 3" xfId="17510" xr:uid="{00000000-0005-0000-0000-0000A11A0000}"/>
    <cellStyle name="Normal 5 5 5 2 2 5" xfId="4636" xr:uid="{00000000-0005-0000-0000-0000D7100000}"/>
    <cellStyle name="Normal 5 5 5 2 2 5 2" xfId="11023" xr:uid="{00000000-0005-0000-0000-0000A21A0000}"/>
    <cellStyle name="Normal 5 5 5 2 2 5 3" xfId="19101" xr:uid="{00000000-0005-0000-0000-0000A21A0000}"/>
    <cellStyle name="Normal 5 5 5 2 2 6" xfId="7837" xr:uid="{00000000-0005-0000-0000-0000A31A0000}"/>
    <cellStyle name="Normal 5 5 5 2 2 6 2" xfId="15915" xr:uid="{00000000-0005-0000-0000-0000A31A0000}"/>
    <cellStyle name="Normal 5 5 5 2 2 7" xfId="13322" xr:uid="{00000000-0005-0000-0000-0000A41A0000}"/>
    <cellStyle name="Normal 5 5 5 2 2 7 2" xfId="21359" xr:uid="{00000000-0005-0000-0000-0000A41A0000}"/>
    <cellStyle name="Normal 5 5 5 2 2 8" xfId="6227" xr:uid="{00000000-0005-0000-0000-0000981A0000}"/>
    <cellStyle name="Normal 5 5 5 2 2 9" xfId="14307" xr:uid="{00000000-0005-0000-0000-0000981A0000}"/>
    <cellStyle name="Normal 5 5 5 2 3" xfId="1556" xr:uid="{00000000-0005-0000-0000-0000D8100000}"/>
    <cellStyle name="Normal 5 5 5 2 3 2" xfId="3205" xr:uid="{00000000-0005-0000-0000-0000D9100000}"/>
    <cellStyle name="Normal 5 5 5 2 3 2 2" xfId="9664" xr:uid="{00000000-0005-0000-0000-0000A61A0000}"/>
    <cellStyle name="Normal 5 5 5 2 3 2 3" xfId="17742" xr:uid="{00000000-0005-0000-0000-0000A61A0000}"/>
    <cellStyle name="Normal 5 5 5 2 3 3" xfId="4868" xr:uid="{00000000-0005-0000-0000-0000DA100000}"/>
    <cellStyle name="Normal 5 5 5 2 3 3 2" xfId="11255" xr:uid="{00000000-0005-0000-0000-0000A71A0000}"/>
    <cellStyle name="Normal 5 5 5 2 3 3 3" xfId="19333" xr:uid="{00000000-0005-0000-0000-0000A71A0000}"/>
    <cellStyle name="Normal 5 5 5 2 3 4" xfId="8069" xr:uid="{00000000-0005-0000-0000-0000A81A0000}"/>
    <cellStyle name="Normal 5 5 5 2 3 4 2" xfId="16147" xr:uid="{00000000-0005-0000-0000-0000A81A0000}"/>
    <cellStyle name="Normal 5 5 5 2 3 5" xfId="6459" xr:uid="{00000000-0005-0000-0000-0000A51A0000}"/>
    <cellStyle name="Normal 5 5 5 2 3 6" xfId="14539" xr:uid="{00000000-0005-0000-0000-0000A51A0000}"/>
    <cellStyle name="Normal 5 5 5 2 4" xfId="2082" xr:uid="{00000000-0005-0000-0000-0000DB100000}"/>
    <cellStyle name="Normal 5 5 5 2 4 2" xfId="3732" xr:uid="{00000000-0005-0000-0000-0000DC100000}"/>
    <cellStyle name="Normal 5 5 5 2 4 2 2" xfId="10191" xr:uid="{00000000-0005-0000-0000-0000AA1A0000}"/>
    <cellStyle name="Normal 5 5 5 2 4 2 3" xfId="18269" xr:uid="{00000000-0005-0000-0000-0000AA1A0000}"/>
    <cellStyle name="Normal 5 5 5 2 4 3" xfId="5395" xr:uid="{00000000-0005-0000-0000-0000DD100000}"/>
    <cellStyle name="Normal 5 5 5 2 4 3 2" xfId="11782" xr:uid="{00000000-0005-0000-0000-0000AB1A0000}"/>
    <cellStyle name="Normal 5 5 5 2 4 3 3" xfId="19860" xr:uid="{00000000-0005-0000-0000-0000AB1A0000}"/>
    <cellStyle name="Normal 5 5 5 2 4 4" xfId="8596" xr:uid="{00000000-0005-0000-0000-0000AC1A0000}"/>
    <cellStyle name="Normal 5 5 5 2 4 4 2" xfId="16674" xr:uid="{00000000-0005-0000-0000-0000AC1A0000}"/>
    <cellStyle name="Normal 5 5 5 2 4 5" xfId="6986" xr:uid="{00000000-0005-0000-0000-0000A91A0000}"/>
    <cellStyle name="Normal 5 5 5 2 4 6" xfId="15066" xr:uid="{00000000-0005-0000-0000-0000A91A0000}"/>
    <cellStyle name="Normal 5 5 5 2 5" xfId="2738" xr:uid="{00000000-0005-0000-0000-0000DE100000}"/>
    <cellStyle name="Normal 5 5 5 2 5 2" xfId="9227" xr:uid="{00000000-0005-0000-0000-0000AD1A0000}"/>
    <cellStyle name="Normal 5 5 5 2 5 3" xfId="17305" xr:uid="{00000000-0005-0000-0000-0000AD1A0000}"/>
    <cellStyle name="Normal 5 5 5 2 6" xfId="4341" xr:uid="{00000000-0005-0000-0000-0000DF100000}"/>
    <cellStyle name="Normal 5 5 5 2 6 2" xfId="10728" xr:uid="{00000000-0005-0000-0000-0000AE1A0000}"/>
    <cellStyle name="Normal 5 5 5 2 6 3" xfId="18806" xr:uid="{00000000-0005-0000-0000-0000AE1A0000}"/>
    <cellStyle name="Normal 5 5 5 2 7" xfId="7542" xr:uid="{00000000-0005-0000-0000-0000AF1A0000}"/>
    <cellStyle name="Normal 5 5 5 2 7 2" xfId="15620" xr:uid="{00000000-0005-0000-0000-0000AF1A0000}"/>
    <cellStyle name="Normal 5 5 5 2 8" xfId="12599" xr:uid="{00000000-0005-0000-0000-0000B01A0000}"/>
    <cellStyle name="Normal 5 5 5 2 8 2" xfId="20666" xr:uid="{00000000-0005-0000-0000-0000B01A0000}"/>
    <cellStyle name="Normal 5 5 5 2 9" xfId="5932" xr:uid="{00000000-0005-0000-0000-0000971A0000}"/>
    <cellStyle name="Normal 5 5 5 3" xfId="1064" xr:uid="{00000000-0005-0000-0000-0000E0100000}"/>
    <cellStyle name="Normal 5 5 5 3 2" xfId="1722" xr:uid="{00000000-0005-0000-0000-0000E1100000}"/>
    <cellStyle name="Normal 5 5 5 3 2 2" xfId="3372" xr:uid="{00000000-0005-0000-0000-0000E2100000}"/>
    <cellStyle name="Normal 5 5 5 3 2 2 2" xfId="9831" xr:uid="{00000000-0005-0000-0000-0000B31A0000}"/>
    <cellStyle name="Normal 5 5 5 3 2 2 3" xfId="17909" xr:uid="{00000000-0005-0000-0000-0000B31A0000}"/>
    <cellStyle name="Normal 5 5 5 3 2 3" xfId="5035" xr:uid="{00000000-0005-0000-0000-0000E3100000}"/>
    <cellStyle name="Normal 5 5 5 3 2 3 2" xfId="11422" xr:uid="{00000000-0005-0000-0000-0000B41A0000}"/>
    <cellStyle name="Normal 5 5 5 3 2 3 3" xfId="19500" xr:uid="{00000000-0005-0000-0000-0000B41A0000}"/>
    <cellStyle name="Normal 5 5 5 3 2 4" xfId="8236" xr:uid="{00000000-0005-0000-0000-0000B51A0000}"/>
    <cellStyle name="Normal 5 5 5 3 2 4 2" xfId="16314" xr:uid="{00000000-0005-0000-0000-0000B51A0000}"/>
    <cellStyle name="Normal 5 5 5 3 2 5" xfId="6626" xr:uid="{00000000-0005-0000-0000-0000B21A0000}"/>
    <cellStyle name="Normal 5 5 5 3 2 6" xfId="14706" xr:uid="{00000000-0005-0000-0000-0000B21A0000}"/>
    <cellStyle name="Normal 5 5 5 3 3" xfId="2249" xr:uid="{00000000-0005-0000-0000-0000E4100000}"/>
    <cellStyle name="Normal 5 5 5 3 3 2" xfId="3899" xr:uid="{00000000-0005-0000-0000-0000E5100000}"/>
    <cellStyle name="Normal 5 5 5 3 3 2 2" xfId="10358" xr:uid="{00000000-0005-0000-0000-0000B71A0000}"/>
    <cellStyle name="Normal 5 5 5 3 3 2 3" xfId="18436" xr:uid="{00000000-0005-0000-0000-0000B71A0000}"/>
    <cellStyle name="Normal 5 5 5 3 3 3" xfId="5562" xr:uid="{00000000-0005-0000-0000-0000E6100000}"/>
    <cellStyle name="Normal 5 5 5 3 3 3 2" xfId="11949" xr:uid="{00000000-0005-0000-0000-0000B81A0000}"/>
    <cellStyle name="Normal 5 5 5 3 3 3 3" xfId="20027" xr:uid="{00000000-0005-0000-0000-0000B81A0000}"/>
    <cellStyle name="Normal 5 5 5 3 3 4" xfId="8763" xr:uid="{00000000-0005-0000-0000-0000B91A0000}"/>
    <cellStyle name="Normal 5 5 5 3 3 4 2" xfId="16841" xr:uid="{00000000-0005-0000-0000-0000B91A0000}"/>
    <cellStyle name="Normal 5 5 5 3 3 5" xfId="7153" xr:uid="{00000000-0005-0000-0000-0000B61A0000}"/>
    <cellStyle name="Normal 5 5 5 3 3 6" xfId="15233" xr:uid="{00000000-0005-0000-0000-0000B61A0000}"/>
    <cellStyle name="Normal 5 5 5 3 4" xfId="2822" xr:uid="{00000000-0005-0000-0000-0000E7100000}"/>
    <cellStyle name="Normal 5 5 5 3 4 2" xfId="9311" xr:uid="{00000000-0005-0000-0000-0000BA1A0000}"/>
    <cellStyle name="Normal 5 5 5 3 4 3" xfId="17389" xr:uid="{00000000-0005-0000-0000-0000BA1A0000}"/>
    <cellStyle name="Normal 5 5 5 3 5" xfId="4508" xr:uid="{00000000-0005-0000-0000-0000E8100000}"/>
    <cellStyle name="Normal 5 5 5 3 5 2" xfId="10895" xr:uid="{00000000-0005-0000-0000-0000BB1A0000}"/>
    <cellStyle name="Normal 5 5 5 3 5 3" xfId="18973" xr:uid="{00000000-0005-0000-0000-0000BB1A0000}"/>
    <cellStyle name="Normal 5 5 5 3 6" xfId="7709" xr:uid="{00000000-0005-0000-0000-0000BC1A0000}"/>
    <cellStyle name="Normal 5 5 5 3 6 2" xfId="15787" xr:uid="{00000000-0005-0000-0000-0000BC1A0000}"/>
    <cellStyle name="Normal 5 5 5 3 7" xfId="13323" xr:uid="{00000000-0005-0000-0000-0000BD1A0000}"/>
    <cellStyle name="Normal 5 5 5 3 7 2" xfId="21360" xr:uid="{00000000-0005-0000-0000-0000BD1A0000}"/>
    <cellStyle name="Normal 5 5 5 3 8" xfId="6099" xr:uid="{00000000-0005-0000-0000-0000B11A0000}"/>
    <cellStyle name="Normal 5 5 5 3 9" xfId="14179" xr:uid="{00000000-0005-0000-0000-0000B11A0000}"/>
    <cellStyle name="Normal 5 5 5 4" xfId="1476" xr:uid="{00000000-0005-0000-0000-0000E9100000}"/>
    <cellStyle name="Normal 5 5 5 4 2" xfId="3125" xr:uid="{00000000-0005-0000-0000-0000EA100000}"/>
    <cellStyle name="Normal 5 5 5 4 2 2" xfId="9584" xr:uid="{00000000-0005-0000-0000-0000BF1A0000}"/>
    <cellStyle name="Normal 5 5 5 4 2 3" xfId="17662" xr:uid="{00000000-0005-0000-0000-0000BF1A0000}"/>
    <cellStyle name="Normal 5 5 5 4 3" xfId="4788" xr:uid="{00000000-0005-0000-0000-0000EB100000}"/>
    <cellStyle name="Normal 5 5 5 4 3 2" xfId="11175" xr:uid="{00000000-0005-0000-0000-0000C01A0000}"/>
    <cellStyle name="Normal 5 5 5 4 3 3" xfId="19253" xr:uid="{00000000-0005-0000-0000-0000C01A0000}"/>
    <cellStyle name="Normal 5 5 5 4 4" xfId="7989" xr:uid="{00000000-0005-0000-0000-0000C11A0000}"/>
    <cellStyle name="Normal 5 5 5 4 4 2" xfId="16067" xr:uid="{00000000-0005-0000-0000-0000C11A0000}"/>
    <cellStyle name="Normal 5 5 5 4 5" xfId="12795" xr:uid="{00000000-0005-0000-0000-0000C21A0000}"/>
    <cellStyle name="Normal 5 5 5 4 5 2" xfId="20845" xr:uid="{00000000-0005-0000-0000-0000C21A0000}"/>
    <cellStyle name="Normal 5 5 5 4 6" xfId="6379" xr:uid="{00000000-0005-0000-0000-0000BE1A0000}"/>
    <cellStyle name="Normal 5 5 5 4 7" xfId="14459" xr:uid="{00000000-0005-0000-0000-0000BE1A0000}"/>
    <cellStyle name="Normal 5 5 5 5" xfId="2002" xr:uid="{00000000-0005-0000-0000-0000EC100000}"/>
    <cellStyle name="Normal 5 5 5 5 2" xfId="3652" xr:uid="{00000000-0005-0000-0000-0000ED100000}"/>
    <cellStyle name="Normal 5 5 5 5 2 2" xfId="10111" xr:uid="{00000000-0005-0000-0000-0000C41A0000}"/>
    <cellStyle name="Normal 5 5 5 5 2 3" xfId="18189" xr:uid="{00000000-0005-0000-0000-0000C41A0000}"/>
    <cellStyle name="Normal 5 5 5 5 3" xfId="5315" xr:uid="{00000000-0005-0000-0000-0000EE100000}"/>
    <cellStyle name="Normal 5 5 5 5 3 2" xfId="11702" xr:uid="{00000000-0005-0000-0000-0000C51A0000}"/>
    <cellStyle name="Normal 5 5 5 5 3 3" xfId="19780" xr:uid="{00000000-0005-0000-0000-0000C51A0000}"/>
    <cellStyle name="Normal 5 5 5 5 4" xfId="8516" xr:uid="{00000000-0005-0000-0000-0000C61A0000}"/>
    <cellStyle name="Normal 5 5 5 5 4 2" xfId="16594" xr:uid="{00000000-0005-0000-0000-0000C61A0000}"/>
    <cellStyle name="Normal 5 5 5 5 5" xfId="6906" xr:uid="{00000000-0005-0000-0000-0000C31A0000}"/>
    <cellStyle name="Normal 5 5 5 5 6" xfId="14986" xr:uid="{00000000-0005-0000-0000-0000C31A0000}"/>
    <cellStyle name="Normal 5 5 5 6" xfId="2631" xr:uid="{00000000-0005-0000-0000-0000EF100000}"/>
    <cellStyle name="Normal 5 5 5 6 2" xfId="9132" xr:uid="{00000000-0005-0000-0000-0000C71A0000}"/>
    <cellStyle name="Normal 5 5 5 6 3" xfId="17210" xr:uid="{00000000-0005-0000-0000-0000C71A0000}"/>
    <cellStyle name="Normal 5 5 5 7" xfId="4261" xr:uid="{00000000-0005-0000-0000-0000F0100000}"/>
    <cellStyle name="Normal 5 5 5 7 2" xfId="10648" xr:uid="{00000000-0005-0000-0000-0000C81A0000}"/>
    <cellStyle name="Normal 5 5 5 7 3" xfId="18726" xr:uid="{00000000-0005-0000-0000-0000C81A0000}"/>
    <cellStyle name="Normal 5 5 5 8" xfId="7462" xr:uid="{00000000-0005-0000-0000-0000C91A0000}"/>
    <cellStyle name="Normal 5 5 5 8 2" xfId="15540" xr:uid="{00000000-0005-0000-0000-0000C91A0000}"/>
    <cellStyle name="Normal 5 5 5 9" xfId="12325" xr:uid="{00000000-0005-0000-0000-0000CA1A0000}"/>
    <cellStyle name="Normal 5 5 5 9 2" xfId="20398" xr:uid="{00000000-0005-0000-0000-0000CA1A0000}"/>
    <cellStyle name="Normal 5 5 6" xfId="708" xr:uid="{00000000-0005-0000-0000-0000C4020000}"/>
    <cellStyle name="Normal 5 5 6 10" xfId="13717" xr:uid="{00000000-0005-0000-0000-0000CC1A0000}"/>
    <cellStyle name="Normal 5 5 6 10 2" xfId="21714" xr:uid="{00000000-0005-0000-0000-0000CC1A0000}"/>
    <cellStyle name="Normal 5 5 6 11" xfId="5853" xr:uid="{00000000-0005-0000-0000-0000CB1A0000}"/>
    <cellStyle name="Normal 5 5 6 12" xfId="13933" xr:uid="{00000000-0005-0000-0000-0000CB1A0000}"/>
    <cellStyle name="Normal 5 5 6 2" xfId="961" xr:uid="{00000000-0005-0000-0000-0000F2100000}"/>
    <cellStyle name="Normal 5 5 6 2 10" xfId="13994" xr:uid="{00000000-0005-0000-0000-0000CD1A0000}"/>
    <cellStyle name="Normal 5 5 6 2 2" xfId="1193" xr:uid="{00000000-0005-0000-0000-0000F3100000}"/>
    <cellStyle name="Normal 5 5 6 2 2 2" xfId="1851" xr:uid="{00000000-0005-0000-0000-0000F4100000}"/>
    <cellStyle name="Normal 5 5 6 2 2 2 2" xfId="3501" xr:uid="{00000000-0005-0000-0000-0000F5100000}"/>
    <cellStyle name="Normal 5 5 6 2 2 2 2 2" xfId="9960" xr:uid="{00000000-0005-0000-0000-0000D01A0000}"/>
    <cellStyle name="Normal 5 5 6 2 2 2 2 3" xfId="18038" xr:uid="{00000000-0005-0000-0000-0000D01A0000}"/>
    <cellStyle name="Normal 5 5 6 2 2 2 3" xfId="5164" xr:uid="{00000000-0005-0000-0000-0000F6100000}"/>
    <cellStyle name="Normal 5 5 6 2 2 2 3 2" xfId="11551" xr:uid="{00000000-0005-0000-0000-0000D11A0000}"/>
    <cellStyle name="Normal 5 5 6 2 2 2 3 3" xfId="19629" xr:uid="{00000000-0005-0000-0000-0000D11A0000}"/>
    <cellStyle name="Normal 5 5 6 2 2 2 4" xfId="8365" xr:uid="{00000000-0005-0000-0000-0000D21A0000}"/>
    <cellStyle name="Normal 5 5 6 2 2 2 4 2" xfId="16443" xr:uid="{00000000-0005-0000-0000-0000D21A0000}"/>
    <cellStyle name="Normal 5 5 6 2 2 2 5" xfId="6755" xr:uid="{00000000-0005-0000-0000-0000CF1A0000}"/>
    <cellStyle name="Normal 5 5 6 2 2 2 6" xfId="14835" xr:uid="{00000000-0005-0000-0000-0000CF1A0000}"/>
    <cellStyle name="Normal 5 5 6 2 2 3" xfId="2378" xr:uid="{00000000-0005-0000-0000-0000F7100000}"/>
    <cellStyle name="Normal 5 5 6 2 2 3 2" xfId="4028" xr:uid="{00000000-0005-0000-0000-0000F8100000}"/>
    <cellStyle name="Normal 5 5 6 2 2 3 2 2" xfId="10487" xr:uid="{00000000-0005-0000-0000-0000D41A0000}"/>
    <cellStyle name="Normal 5 5 6 2 2 3 2 3" xfId="18565" xr:uid="{00000000-0005-0000-0000-0000D41A0000}"/>
    <cellStyle name="Normal 5 5 6 2 2 3 3" xfId="5691" xr:uid="{00000000-0005-0000-0000-0000F9100000}"/>
    <cellStyle name="Normal 5 5 6 2 2 3 3 2" xfId="12078" xr:uid="{00000000-0005-0000-0000-0000D51A0000}"/>
    <cellStyle name="Normal 5 5 6 2 2 3 3 3" xfId="20156" xr:uid="{00000000-0005-0000-0000-0000D51A0000}"/>
    <cellStyle name="Normal 5 5 6 2 2 3 4" xfId="8892" xr:uid="{00000000-0005-0000-0000-0000D61A0000}"/>
    <cellStyle name="Normal 5 5 6 2 2 3 4 2" xfId="16970" xr:uid="{00000000-0005-0000-0000-0000D61A0000}"/>
    <cellStyle name="Normal 5 5 6 2 2 3 5" xfId="7282" xr:uid="{00000000-0005-0000-0000-0000D31A0000}"/>
    <cellStyle name="Normal 5 5 6 2 2 3 6" xfId="15362" xr:uid="{00000000-0005-0000-0000-0000D31A0000}"/>
    <cellStyle name="Normal 5 5 6 2 2 4" xfId="2944" xr:uid="{00000000-0005-0000-0000-0000FA100000}"/>
    <cellStyle name="Normal 5 5 6 2 2 4 2" xfId="9433" xr:uid="{00000000-0005-0000-0000-0000D71A0000}"/>
    <cellStyle name="Normal 5 5 6 2 2 4 3" xfId="17511" xr:uid="{00000000-0005-0000-0000-0000D71A0000}"/>
    <cellStyle name="Normal 5 5 6 2 2 5" xfId="4637" xr:uid="{00000000-0005-0000-0000-0000FB100000}"/>
    <cellStyle name="Normal 5 5 6 2 2 5 2" xfId="11024" xr:uid="{00000000-0005-0000-0000-0000D81A0000}"/>
    <cellStyle name="Normal 5 5 6 2 2 5 3" xfId="19102" xr:uid="{00000000-0005-0000-0000-0000D81A0000}"/>
    <cellStyle name="Normal 5 5 6 2 2 6" xfId="7838" xr:uid="{00000000-0005-0000-0000-0000D91A0000}"/>
    <cellStyle name="Normal 5 5 6 2 2 6 2" xfId="15916" xr:uid="{00000000-0005-0000-0000-0000D91A0000}"/>
    <cellStyle name="Normal 5 5 6 2 2 7" xfId="13324" xr:uid="{00000000-0005-0000-0000-0000DA1A0000}"/>
    <cellStyle name="Normal 5 5 6 2 2 7 2" xfId="21361" xr:uid="{00000000-0005-0000-0000-0000DA1A0000}"/>
    <cellStyle name="Normal 5 5 6 2 2 8" xfId="6228" xr:uid="{00000000-0005-0000-0000-0000CE1A0000}"/>
    <cellStyle name="Normal 5 5 6 2 2 9" xfId="14308" xr:uid="{00000000-0005-0000-0000-0000CE1A0000}"/>
    <cellStyle name="Normal 5 5 6 2 3" xfId="1538" xr:uid="{00000000-0005-0000-0000-0000FC100000}"/>
    <cellStyle name="Normal 5 5 6 2 3 2" xfId="3187" xr:uid="{00000000-0005-0000-0000-0000FD100000}"/>
    <cellStyle name="Normal 5 5 6 2 3 2 2" xfId="9646" xr:uid="{00000000-0005-0000-0000-0000DC1A0000}"/>
    <cellStyle name="Normal 5 5 6 2 3 2 3" xfId="17724" xr:uid="{00000000-0005-0000-0000-0000DC1A0000}"/>
    <cellStyle name="Normal 5 5 6 2 3 3" xfId="4850" xr:uid="{00000000-0005-0000-0000-0000FE100000}"/>
    <cellStyle name="Normal 5 5 6 2 3 3 2" xfId="11237" xr:uid="{00000000-0005-0000-0000-0000DD1A0000}"/>
    <cellStyle name="Normal 5 5 6 2 3 3 3" xfId="19315" xr:uid="{00000000-0005-0000-0000-0000DD1A0000}"/>
    <cellStyle name="Normal 5 5 6 2 3 4" xfId="8051" xr:uid="{00000000-0005-0000-0000-0000DE1A0000}"/>
    <cellStyle name="Normal 5 5 6 2 3 4 2" xfId="16129" xr:uid="{00000000-0005-0000-0000-0000DE1A0000}"/>
    <cellStyle name="Normal 5 5 6 2 3 5" xfId="6441" xr:uid="{00000000-0005-0000-0000-0000DB1A0000}"/>
    <cellStyle name="Normal 5 5 6 2 3 6" xfId="14521" xr:uid="{00000000-0005-0000-0000-0000DB1A0000}"/>
    <cellStyle name="Normal 5 5 6 2 4" xfId="2064" xr:uid="{00000000-0005-0000-0000-0000FF100000}"/>
    <cellStyle name="Normal 5 5 6 2 4 2" xfId="3714" xr:uid="{00000000-0005-0000-0000-000000110000}"/>
    <cellStyle name="Normal 5 5 6 2 4 2 2" xfId="10173" xr:uid="{00000000-0005-0000-0000-0000E01A0000}"/>
    <cellStyle name="Normal 5 5 6 2 4 2 3" xfId="18251" xr:uid="{00000000-0005-0000-0000-0000E01A0000}"/>
    <cellStyle name="Normal 5 5 6 2 4 3" xfId="5377" xr:uid="{00000000-0005-0000-0000-000001110000}"/>
    <cellStyle name="Normal 5 5 6 2 4 3 2" xfId="11764" xr:uid="{00000000-0005-0000-0000-0000E11A0000}"/>
    <cellStyle name="Normal 5 5 6 2 4 3 3" xfId="19842" xr:uid="{00000000-0005-0000-0000-0000E11A0000}"/>
    <cellStyle name="Normal 5 5 6 2 4 4" xfId="8578" xr:uid="{00000000-0005-0000-0000-0000E21A0000}"/>
    <cellStyle name="Normal 5 5 6 2 4 4 2" xfId="16656" xr:uid="{00000000-0005-0000-0000-0000E21A0000}"/>
    <cellStyle name="Normal 5 5 6 2 4 5" xfId="6968" xr:uid="{00000000-0005-0000-0000-0000DF1A0000}"/>
    <cellStyle name="Normal 5 5 6 2 4 6" xfId="15048" xr:uid="{00000000-0005-0000-0000-0000DF1A0000}"/>
    <cellStyle name="Normal 5 5 6 2 5" xfId="2726" xr:uid="{00000000-0005-0000-0000-000002110000}"/>
    <cellStyle name="Normal 5 5 6 2 5 2" xfId="9215" xr:uid="{00000000-0005-0000-0000-0000E31A0000}"/>
    <cellStyle name="Normal 5 5 6 2 5 3" xfId="17293" xr:uid="{00000000-0005-0000-0000-0000E31A0000}"/>
    <cellStyle name="Normal 5 5 6 2 6" xfId="4323" xr:uid="{00000000-0005-0000-0000-000003110000}"/>
    <cellStyle name="Normal 5 5 6 2 6 2" xfId="10710" xr:uid="{00000000-0005-0000-0000-0000E41A0000}"/>
    <cellStyle name="Normal 5 5 6 2 6 3" xfId="18788" xr:uid="{00000000-0005-0000-0000-0000E41A0000}"/>
    <cellStyle name="Normal 5 5 6 2 7" xfId="7524" xr:uid="{00000000-0005-0000-0000-0000E51A0000}"/>
    <cellStyle name="Normal 5 5 6 2 7 2" xfId="15602" xr:uid="{00000000-0005-0000-0000-0000E51A0000}"/>
    <cellStyle name="Normal 5 5 6 2 8" xfId="12600" xr:uid="{00000000-0005-0000-0000-0000E61A0000}"/>
    <cellStyle name="Normal 5 5 6 2 8 2" xfId="20667" xr:uid="{00000000-0005-0000-0000-0000E61A0000}"/>
    <cellStyle name="Normal 5 5 6 2 9" xfId="5914" xr:uid="{00000000-0005-0000-0000-0000CD1A0000}"/>
    <cellStyle name="Normal 5 5 6 3" xfId="1065" xr:uid="{00000000-0005-0000-0000-000004110000}"/>
    <cellStyle name="Normal 5 5 6 3 2" xfId="1723" xr:uid="{00000000-0005-0000-0000-000005110000}"/>
    <cellStyle name="Normal 5 5 6 3 2 2" xfId="3373" xr:uid="{00000000-0005-0000-0000-000006110000}"/>
    <cellStyle name="Normal 5 5 6 3 2 2 2" xfId="9832" xr:uid="{00000000-0005-0000-0000-0000E91A0000}"/>
    <cellStyle name="Normal 5 5 6 3 2 2 3" xfId="17910" xr:uid="{00000000-0005-0000-0000-0000E91A0000}"/>
    <cellStyle name="Normal 5 5 6 3 2 3" xfId="5036" xr:uid="{00000000-0005-0000-0000-000007110000}"/>
    <cellStyle name="Normal 5 5 6 3 2 3 2" xfId="11423" xr:uid="{00000000-0005-0000-0000-0000EA1A0000}"/>
    <cellStyle name="Normal 5 5 6 3 2 3 3" xfId="19501" xr:uid="{00000000-0005-0000-0000-0000EA1A0000}"/>
    <cellStyle name="Normal 5 5 6 3 2 4" xfId="8237" xr:uid="{00000000-0005-0000-0000-0000EB1A0000}"/>
    <cellStyle name="Normal 5 5 6 3 2 4 2" xfId="16315" xr:uid="{00000000-0005-0000-0000-0000EB1A0000}"/>
    <cellStyle name="Normal 5 5 6 3 2 5" xfId="6627" xr:uid="{00000000-0005-0000-0000-0000E81A0000}"/>
    <cellStyle name="Normal 5 5 6 3 2 6" xfId="14707" xr:uid="{00000000-0005-0000-0000-0000E81A0000}"/>
    <cellStyle name="Normal 5 5 6 3 3" xfId="2250" xr:uid="{00000000-0005-0000-0000-000008110000}"/>
    <cellStyle name="Normal 5 5 6 3 3 2" xfId="3900" xr:uid="{00000000-0005-0000-0000-000009110000}"/>
    <cellStyle name="Normal 5 5 6 3 3 2 2" xfId="10359" xr:uid="{00000000-0005-0000-0000-0000ED1A0000}"/>
    <cellStyle name="Normal 5 5 6 3 3 2 3" xfId="18437" xr:uid="{00000000-0005-0000-0000-0000ED1A0000}"/>
    <cellStyle name="Normal 5 5 6 3 3 3" xfId="5563" xr:uid="{00000000-0005-0000-0000-00000A110000}"/>
    <cellStyle name="Normal 5 5 6 3 3 3 2" xfId="11950" xr:uid="{00000000-0005-0000-0000-0000EE1A0000}"/>
    <cellStyle name="Normal 5 5 6 3 3 3 3" xfId="20028" xr:uid="{00000000-0005-0000-0000-0000EE1A0000}"/>
    <cellStyle name="Normal 5 5 6 3 3 4" xfId="8764" xr:uid="{00000000-0005-0000-0000-0000EF1A0000}"/>
    <cellStyle name="Normal 5 5 6 3 3 4 2" xfId="16842" xr:uid="{00000000-0005-0000-0000-0000EF1A0000}"/>
    <cellStyle name="Normal 5 5 6 3 3 5" xfId="7154" xr:uid="{00000000-0005-0000-0000-0000EC1A0000}"/>
    <cellStyle name="Normal 5 5 6 3 3 6" xfId="15234" xr:uid="{00000000-0005-0000-0000-0000EC1A0000}"/>
    <cellStyle name="Normal 5 5 6 3 4" xfId="2823" xr:uid="{00000000-0005-0000-0000-00000B110000}"/>
    <cellStyle name="Normal 5 5 6 3 4 2" xfId="9312" xr:uid="{00000000-0005-0000-0000-0000F01A0000}"/>
    <cellStyle name="Normal 5 5 6 3 4 3" xfId="17390" xr:uid="{00000000-0005-0000-0000-0000F01A0000}"/>
    <cellStyle name="Normal 5 5 6 3 5" xfId="4509" xr:uid="{00000000-0005-0000-0000-00000C110000}"/>
    <cellStyle name="Normal 5 5 6 3 5 2" xfId="10896" xr:uid="{00000000-0005-0000-0000-0000F11A0000}"/>
    <cellStyle name="Normal 5 5 6 3 5 3" xfId="18974" xr:uid="{00000000-0005-0000-0000-0000F11A0000}"/>
    <cellStyle name="Normal 5 5 6 3 6" xfId="7710" xr:uid="{00000000-0005-0000-0000-0000F21A0000}"/>
    <cellStyle name="Normal 5 5 6 3 6 2" xfId="15788" xr:uid="{00000000-0005-0000-0000-0000F21A0000}"/>
    <cellStyle name="Normal 5 5 6 3 7" xfId="13325" xr:uid="{00000000-0005-0000-0000-0000F31A0000}"/>
    <cellStyle name="Normal 5 5 6 3 7 2" xfId="21362" xr:uid="{00000000-0005-0000-0000-0000F31A0000}"/>
    <cellStyle name="Normal 5 5 6 3 8" xfId="6100" xr:uid="{00000000-0005-0000-0000-0000E71A0000}"/>
    <cellStyle name="Normal 5 5 6 3 9" xfId="14180" xr:uid="{00000000-0005-0000-0000-0000E71A0000}"/>
    <cellStyle name="Normal 5 5 6 4" xfId="1477" xr:uid="{00000000-0005-0000-0000-00000D110000}"/>
    <cellStyle name="Normal 5 5 6 4 2" xfId="3126" xr:uid="{00000000-0005-0000-0000-00000E110000}"/>
    <cellStyle name="Normal 5 5 6 4 2 2" xfId="9585" xr:uid="{00000000-0005-0000-0000-0000F51A0000}"/>
    <cellStyle name="Normal 5 5 6 4 2 3" xfId="17663" xr:uid="{00000000-0005-0000-0000-0000F51A0000}"/>
    <cellStyle name="Normal 5 5 6 4 3" xfId="4789" xr:uid="{00000000-0005-0000-0000-00000F110000}"/>
    <cellStyle name="Normal 5 5 6 4 3 2" xfId="11176" xr:uid="{00000000-0005-0000-0000-0000F61A0000}"/>
    <cellStyle name="Normal 5 5 6 4 3 3" xfId="19254" xr:uid="{00000000-0005-0000-0000-0000F61A0000}"/>
    <cellStyle name="Normal 5 5 6 4 4" xfId="7990" xr:uid="{00000000-0005-0000-0000-0000F71A0000}"/>
    <cellStyle name="Normal 5 5 6 4 4 2" xfId="16068" xr:uid="{00000000-0005-0000-0000-0000F71A0000}"/>
    <cellStyle name="Normal 5 5 6 4 5" xfId="12796" xr:uid="{00000000-0005-0000-0000-0000F81A0000}"/>
    <cellStyle name="Normal 5 5 6 4 5 2" xfId="20846" xr:uid="{00000000-0005-0000-0000-0000F81A0000}"/>
    <cellStyle name="Normal 5 5 6 4 6" xfId="6380" xr:uid="{00000000-0005-0000-0000-0000F41A0000}"/>
    <cellStyle name="Normal 5 5 6 4 7" xfId="14460" xr:uid="{00000000-0005-0000-0000-0000F41A0000}"/>
    <cellStyle name="Normal 5 5 6 5" xfId="2003" xr:uid="{00000000-0005-0000-0000-000010110000}"/>
    <cellStyle name="Normal 5 5 6 5 2" xfId="3653" xr:uid="{00000000-0005-0000-0000-000011110000}"/>
    <cellStyle name="Normal 5 5 6 5 2 2" xfId="10112" xr:uid="{00000000-0005-0000-0000-0000FA1A0000}"/>
    <cellStyle name="Normal 5 5 6 5 2 3" xfId="18190" xr:uid="{00000000-0005-0000-0000-0000FA1A0000}"/>
    <cellStyle name="Normal 5 5 6 5 3" xfId="5316" xr:uid="{00000000-0005-0000-0000-000012110000}"/>
    <cellStyle name="Normal 5 5 6 5 3 2" xfId="11703" xr:uid="{00000000-0005-0000-0000-0000FB1A0000}"/>
    <cellStyle name="Normal 5 5 6 5 3 3" xfId="19781" xr:uid="{00000000-0005-0000-0000-0000FB1A0000}"/>
    <cellStyle name="Normal 5 5 6 5 4" xfId="8517" xr:uid="{00000000-0005-0000-0000-0000FC1A0000}"/>
    <cellStyle name="Normal 5 5 6 5 4 2" xfId="16595" xr:uid="{00000000-0005-0000-0000-0000FC1A0000}"/>
    <cellStyle name="Normal 5 5 6 5 5" xfId="6907" xr:uid="{00000000-0005-0000-0000-0000F91A0000}"/>
    <cellStyle name="Normal 5 5 6 5 6" xfId="14987" xr:uid="{00000000-0005-0000-0000-0000F91A0000}"/>
    <cellStyle name="Normal 5 5 6 6" xfId="2632" xr:uid="{00000000-0005-0000-0000-000013110000}"/>
    <cellStyle name="Normal 5 5 6 6 2" xfId="9133" xr:uid="{00000000-0005-0000-0000-0000FD1A0000}"/>
    <cellStyle name="Normal 5 5 6 6 3" xfId="17211" xr:uid="{00000000-0005-0000-0000-0000FD1A0000}"/>
    <cellStyle name="Normal 5 5 6 7" xfId="4262" xr:uid="{00000000-0005-0000-0000-000014110000}"/>
    <cellStyle name="Normal 5 5 6 7 2" xfId="10649" xr:uid="{00000000-0005-0000-0000-0000FE1A0000}"/>
    <cellStyle name="Normal 5 5 6 7 3" xfId="18727" xr:uid="{00000000-0005-0000-0000-0000FE1A0000}"/>
    <cellStyle name="Normal 5 5 6 8" xfId="7463" xr:uid="{00000000-0005-0000-0000-0000FF1A0000}"/>
    <cellStyle name="Normal 5 5 6 8 2" xfId="15541" xr:uid="{00000000-0005-0000-0000-0000FF1A0000}"/>
    <cellStyle name="Normal 5 5 6 9" xfId="12326" xr:uid="{00000000-0005-0000-0000-0000001B0000}"/>
    <cellStyle name="Normal 5 5 6 9 2" xfId="20399" xr:uid="{00000000-0005-0000-0000-0000001B0000}"/>
    <cellStyle name="Normal 5 5 7" xfId="709" xr:uid="{00000000-0005-0000-0000-0000C5020000}"/>
    <cellStyle name="Normal 5 5 7 10" xfId="5854" xr:uid="{00000000-0005-0000-0000-0000011B0000}"/>
    <cellStyle name="Normal 5 5 7 11" xfId="13934" xr:uid="{00000000-0005-0000-0000-0000011B0000}"/>
    <cellStyle name="Normal 5 5 7 2" xfId="1066" xr:uid="{00000000-0005-0000-0000-000016110000}"/>
    <cellStyle name="Normal 5 5 7 2 2" xfId="1724" xr:uid="{00000000-0005-0000-0000-000017110000}"/>
    <cellStyle name="Normal 5 5 7 2 2 2" xfId="3374" xr:uid="{00000000-0005-0000-0000-000018110000}"/>
    <cellStyle name="Normal 5 5 7 2 2 2 2" xfId="9833" xr:uid="{00000000-0005-0000-0000-0000041B0000}"/>
    <cellStyle name="Normal 5 5 7 2 2 2 3" xfId="17911" xr:uid="{00000000-0005-0000-0000-0000041B0000}"/>
    <cellStyle name="Normal 5 5 7 2 2 3" xfId="5037" xr:uid="{00000000-0005-0000-0000-000019110000}"/>
    <cellStyle name="Normal 5 5 7 2 2 3 2" xfId="11424" xr:uid="{00000000-0005-0000-0000-0000051B0000}"/>
    <cellStyle name="Normal 5 5 7 2 2 3 3" xfId="19502" xr:uid="{00000000-0005-0000-0000-0000051B0000}"/>
    <cellStyle name="Normal 5 5 7 2 2 4" xfId="8238" xr:uid="{00000000-0005-0000-0000-0000061B0000}"/>
    <cellStyle name="Normal 5 5 7 2 2 4 2" xfId="16316" xr:uid="{00000000-0005-0000-0000-0000061B0000}"/>
    <cellStyle name="Normal 5 5 7 2 2 5" xfId="6628" xr:uid="{00000000-0005-0000-0000-0000031B0000}"/>
    <cellStyle name="Normal 5 5 7 2 2 6" xfId="14708" xr:uid="{00000000-0005-0000-0000-0000031B0000}"/>
    <cellStyle name="Normal 5 5 7 2 3" xfId="2251" xr:uid="{00000000-0005-0000-0000-00001A110000}"/>
    <cellStyle name="Normal 5 5 7 2 3 2" xfId="3901" xr:uid="{00000000-0005-0000-0000-00001B110000}"/>
    <cellStyle name="Normal 5 5 7 2 3 2 2" xfId="10360" xr:uid="{00000000-0005-0000-0000-0000081B0000}"/>
    <cellStyle name="Normal 5 5 7 2 3 2 3" xfId="18438" xr:uid="{00000000-0005-0000-0000-0000081B0000}"/>
    <cellStyle name="Normal 5 5 7 2 3 3" xfId="5564" xr:uid="{00000000-0005-0000-0000-00001C110000}"/>
    <cellStyle name="Normal 5 5 7 2 3 3 2" xfId="11951" xr:uid="{00000000-0005-0000-0000-0000091B0000}"/>
    <cellStyle name="Normal 5 5 7 2 3 3 3" xfId="20029" xr:uid="{00000000-0005-0000-0000-0000091B0000}"/>
    <cellStyle name="Normal 5 5 7 2 3 4" xfId="8765" xr:uid="{00000000-0005-0000-0000-00000A1B0000}"/>
    <cellStyle name="Normal 5 5 7 2 3 4 2" xfId="16843" xr:uid="{00000000-0005-0000-0000-00000A1B0000}"/>
    <cellStyle name="Normal 5 5 7 2 3 5" xfId="7155" xr:uid="{00000000-0005-0000-0000-0000071B0000}"/>
    <cellStyle name="Normal 5 5 7 2 3 6" xfId="15235" xr:uid="{00000000-0005-0000-0000-0000071B0000}"/>
    <cellStyle name="Normal 5 5 7 2 4" xfId="2824" xr:uid="{00000000-0005-0000-0000-00001D110000}"/>
    <cellStyle name="Normal 5 5 7 2 4 2" xfId="9313" xr:uid="{00000000-0005-0000-0000-00000B1B0000}"/>
    <cellStyle name="Normal 5 5 7 2 4 3" xfId="17391" xr:uid="{00000000-0005-0000-0000-00000B1B0000}"/>
    <cellStyle name="Normal 5 5 7 2 5" xfId="4510" xr:uid="{00000000-0005-0000-0000-00001E110000}"/>
    <cellStyle name="Normal 5 5 7 2 5 2" xfId="10897" xr:uid="{00000000-0005-0000-0000-00000C1B0000}"/>
    <cellStyle name="Normal 5 5 7 2 5 3" xfId="18975" xr:uid="{00000000-0005-0000-0000-00000C1B0000}"/>
    <cellStyle name="Normal 5 5 7 2 6" xfId="7711" xr:uid="{00000000-0005-0000-0000-00000D1B0000}"/>
    <cellStyle name="Normal 5 5 7 2 6 2" xfId="15789" xr:uid="{00000000-0005-0000-0000-00000D1B0000}"/>
    <cellStyle name="Normal 5 5 7 2 7" xfId="12797" xr:uid="{00000000-0005-0000-0000-00000E1B0000}"/>
    <cellStyle name="Normal 5 5 7 2 7 2" xfId="20847" xr:uid="{00000000-0005-0000-0000-00000E1B0000}"/>
    <cellStyle name="Normal 5 5 7 2 8" xfId="6101" xr:uid="{00000000-0005-0000-0000-0000021B0000}"/>
    <cellStyle name="Normal 5 5 7 2 9" xfId="14181" xr:uid="{00000000-0005-0000-0000-0000021B0000}"/>
    <cellStyle name="Normal 5 5 7 3" xfId="1478" xr:uid="{00000000-0005-0000-0000-00001F110000}"/>
    <cellStyle name="Normal 5 5 7 3 2" xfId="3127" xr:uid="{00000000-0005-0000-0000-000020110000}"/>
    <cellStyle name="Normal 5 5 7 3 2 2" xfId="9586" xr:uid="{00000000-0005-0000-0000-0000101B0000}"/>
    <cellStyle name="Normal 5 5 7 3 2 3" xfId="17664" xr:uid="{00000000-0005-0000-0000-0000101B0000}"/>
    <cellStyle name="Normal 5 5 7 3 3" xfId="4790" xr:uid="{00000000-0005-0000-0000-000021110000}"/>
    <cellStyle name="Normal 5 5 7 3 3 2" xfId="11177" xr:uid="{00000000-0005-0000-0000-0000111B0000}"/>
    <cellStyle name="Normal 5 5 7 3 3 3" xfId="19255" xr:uid="{00000000-0005-0000-0000-0000111B0000}"/>
    <cellStyle name="Normal 5 5 7 3 4" xfId="7991" xr:uid="{00000000-0005-0000-0000-0000121B0000}"/>
    <cellStyle name="Normal 5 5 7 3 4 2" xfId="16069" xr:uid="{00000000-0005-0000-0000-0000121B0000}"/>
    <cellStyle name="Normal 5 5 7 3 5" xfId="6381" xr:uid="{00000000-0005-0000-0000-00000F1B0000}"/>
    <cellStyle name="Normal 5 5 7 3 6" xfId="14461" xr:uid="{00000000-0005-0000-0000-00000F1B0000}"/>
    <cellStyle name="Normal 5 5 7 4" xfId="2004" xr:uid="{00000000-0005-0000-0000-000022110000}"/>
    <cellStyle name="Normal 5 5 7 4 2" xfId="3654" xr:uid="{00000000-0005-0000-0000-000023110000}"/>
    <cellStyle name="Normal 5 5 7 4 2 2" xfId="10113" xr:uid="{00000000-0005-0000-0000-0000141B0000}"/>
    <cellStyle name="Normal 5 5 7 4 2 3" xfId="18191" xr:uid="{00000000-0005-0000-0000-0000141B0000}"/>
    <cellStyle name="Normal 5 5 7 4 3" xfId="5317" xr:uid="{00000000-0005-0000-0000-000024110000}"/>
    <cellStyle name="Normal 5 5 7 4 3 2" xfId="11704" xr:uid="{00000000-0005-0000-0000-0000151B0000}"/>
    <cellStyle name="Normal 5 5 7 4 3 3" xfId="19782" xr:uid="{00000000-0005-0000-0000-0000151B0000}"/>
    <cellStyle name="Normal 5 5 7 4 4" xfId="8518" xr:uid="{00000000-0005-0000-0000-0000161B0000}"/>
    <cellStyle name="Normal 5 5 7 4 4 2" xfId="16596" xr:uid="{00000000-0005-0000-0000-0000161B0000}"/>
    <cellStyle name="Normal 5 5 7 4 5" xfId="6908" xr:uid="{00000000-0005-0000-0000-0000131B0000}"/>
    <cellStyle name="Normal 5 5 7 4 6" xfId="14988" xr:uid="{00000000-0005-0000-0000-0000131B0000}"/>
    <cellStyle name="Normal 5 5 7 5" xfId="2633" xr:uid="{00000000-0005-0000-0000-000025110000}"/>
    <cellStyle name="Normal 5 5 7 5 2" xfId="9134" xr:uid="{00000000-0005-0000-0000-0000171B0000}"/>
    <cellStyle name="Normal 5 5 7 5 3" xfId="17212" xr:uid="{00000000-0005-0000-0000-0000171B0000}"/>
    <cellStyle name="Normal 5 5 7 6" xfId="4263" xr:uid="{00000000-0005-0000-0000-000026110000}"/>
    <cellStyle name="Normal 5 5 7 6 2" xfId="10650" xr:uid="{00000000-0005-0000-0000-0000181B0000}"/>
    <cellStyle name="Normal 5 5 7 6 3" xfId="18728" xr:uid="{00000000-0005-0000-0000-0000181B0000}"/>
    <cellStyle name="Normal 5 5 7 7" xfId="7464" xr:uid="{00000000-0005-0000-0000-0000191B0000}"/>
    <cellStyle name="Normal 5 5 7 7 2" xfId="15542" xr:uid="{00000000-0005-0000-0000-0000191B0000}"/>
    <cellStyle name="Normal 5 5 7 8" xfId="12327" xr:uid="{00000000-0005-0000-0000-00001A1B0000}"/>
    <cellStyle name="Normal 5 5 7 8 2" xfId="20400" xr:uid="{00000000-0005-0000-0000-00001A1B0000}"/>
    <cellStyle name="Normal 5 5 7 9" xfId="13718" xr:uid="{00000000-0005-0000-0000-00001B1B0000}"/>
    <cellStyle name="Normal 5 5 7 9 2" xfId="21715" xr:uid="{00000000-0005-0000-0000-00001B1B0000}"/>
    <cellStyle name="Normal 5 5 8" xfId="710" xr:uid="{00000000-0005-0000-0000-0000C6020000}"/>
    <cellStyle name="Normal 5 5 8 10" xfId="5855" xr:uid="{00000000-0005-0000-0000-00001C1B0000}"/>
    <cellStyle name="Normal 5 5 8 11" xfId="13935" xr:uid="{00000000-0005-0000-0000-00001C1B0000}"/>
    <cellStyle name="Normal 5 5 8 2" xfId="1067" xr:uid="{00000000-0005-0000-0000-000028110000}"/>
    <cellStyle name="Normal 5 5 8 2 2" xfId="1725" xr:uid="{00000000-0005-0000-0000-000029110000}"/>
    <cellStyle name="Normal 5 5 8 2 2 2" xfId="3375" xr:uid="{00000000-0005-0000-0000-00002A110000}"/>
    <cellStyle name="Normal 5 5 8 2 2 2 2" xfId="9834" xr:uid="{00000000-0005-0000-0000-00001F1B0000}"/>
    <cellStyle name="Normal 5 5 8 2 2 2 3" xfId="17912" xr:uid="{00000000-0005-0000-0000-00001F1B0000}"/>
    <cellStyle name="Normal 5 5 8 2 2 3" xfId="5038" xr:uid="{00000000-0005-0000-0000-00002B110000}"/>
    <cellStyle name="Normal 5 5 8 2 2 3 2" xfId="11425" xr:uid="{00000000-0005-0000-0000-0000201B0000}"/>
    <cellStyle name="Normal 5 5 8 2 2 3 3" xfId="19503" xr:uid="{00000000-0005-0000-0000-0000201B0000}"/>
    <cellStyle name="Normal 5 5 8 2 2 4" xfId="8239" xr:uid="{00000000-0005-0000-0000-0000211B0000}"/>
    <cellStyle name="Normal 5 5 8 2 2 4 2" xfId="16317" xr:uid="{00000000-0005-0000-0000-0000211B0000}"/>
    <cellStyle name="Normal 5 5 8 2 2 5" xfId="6629" xr:uid="{00000000-0005-0000-0000-00001E1B0000}"/>
    <cellStyle name="Normal 5 5 8 2 2 6" xfId="14709" xr:uid="{00000000-0005-0000-0000-00001E1B0000}"/>
    <cellStyle name="Normal 5 5 8 2 3" xfId="2252" xr:uid="{00000000-0005-0000-0000-00002C110000}"/>
    <cellStyle name="Normal 5 5 8 2 3 2" xfId="3902" xr:uid="{00000000-0005-0000-0000-00002D110000}"/>
    <cellStyle name="Normal 5 5 8 2 3 2 2" xfId="10361" xr:uid="{00000000-0005-0000-0000-0000231B0000}"/>
    <cellStyle name="Normal 5 5 8 2 3 2 3" xfId="18439" xr:uid="{00000000-0005-0000-0000-0000231B0000}"/>
    <cellStyle name="Normal 5 5 8 2 3 3" xfId="5565" xr:uid="{00000000-0005-0000-0000-00002E110000}"/>
    <cellStyle name="Normal 5 5 8 2 3 3 2" xfId="11952" xr:uid="{00000000-0005-0000-0000-0000241B0000}"/>
    <cellStyle name="Normal 5 5 8 2 3 3 3" xfId="20030" xr:uid="{00000000-0005-0000-0000-0000241B0000}"/>
    <cellStyle name="Normal 5 5 8 2 3 4" xfId="8766" xr:uid="{00000000-0005-0000-0000-0000251B0000}"/>
    <cellStyle name="Normal 5 5 8 2 3 4 2" xfId="16844" xr:uid="{00000000-0005-0000-0000-0000251B0000}"/>
    <cellStyle name="Normal 5 5 8 2 3 5" xfId="7156" xr:uid="{00000000-0005-0000-0000-0000221B0000}"/>
    <cellStyle name="Normal 5 5 8 2 3 6" xfId="15236" xr:uid="{00000000-0005-0000-0000-0000221B0000}"/>
    <cellStyle name="Normal 5 5 8 2 4" xfId="2825" xr:uid="{00000000-0005-0000-0000-00002F110000}"/>
    <cellStyle name="Normal 5 5 8 2 4 2" xfId="9314" xr:uid="{00000000-0005-0000-0000-0000261B0000}"/>
    <cellStyle name="Normal 5 5 8 2 4 3" xfId="17392" xr:uid="{00000000-0005-0000-0000-0000261B0000}"/>
    <cellStyle name="Normal 5 5 8 2 5" xfId="4511" xr:uid="{00000000-0005-0000-0000-000030110000}"/>
    <cellStyle name="Normal 5 5 8 2 5 2" xfId="10898" xr:uid="{00000000-0005-0000-0000-0000271B0000}"/>
    <cellStyle name="Normal 5 5 8 2 5 3" xfId="18976" xr:uid="{00000000-0005-0000-0000-0000271B0000}"/>
    <cellStyle name="Normal 5 5 8 2 6" xfId="7712" xr:uid="{00000000-0005-0000-0000-0000281B0000}"/>
    <cellStyle name="Normal 5 5 8 2 6 2" xfId="15790" xr:uid="{00000000-0005-0000-0000-0000281B0000}"/>
    <cellStyle name="Normal 5 5 8 2 7" xfId="12798" xr:uid="{00000000-0005-0000-0000-0000291B0000}"/>
    <cellStyle name="Normal 5 5 8 2 7 2" xfId="20848" xr:uid="{00000000-0005-0000-0000-0000291B0000}"/>
    <cellStyle name="Normal 5 5 8 2 8" xfId="6102" xr:uid="{00000000-0005-0000-0000-00001D1B0000}"/>
    <cellStyle name="Normal 5 5 8 2 9" xfId="14182" xr:uid="{00000000-0005-0000-0000-00001D1B0000}"/>
    <cellStyle name="Normal 5 5 8 3" xfId="1479" xr:uid="{00000000-0005-0000-0000-000031110000}"/>
    <cellStyle name="Normal 5 5 8 3 2" xfId="3128" xr:uid="{00000000-0005-0000-0000-000032110000}"/>
    <cellStyle name="Normal 5 5 8 3 2 2" xfId="9587" xr:uid="{00000000-0005-0000-0000-00002B1B0000}"/>
    <cellStyle name="Normal 5 5 8 3 2 3" xfId="17665" xr:uid="{00000000-0005-0000-0000-00002B1B0000}"/>
    <cellStyle name="Normal 5 5 8 3 3" xfId="4791" xr:uid="{00000000-0005-0000-0000-000033110000}"/>
    <cellStyle name="Normal 5 5 8 3 3 2" xfId="11178" xr:uid="{00000000-0005-0000-0000-00002C1B0000}"/>
    <cellStyle name="Normal 5 5 8 3 3 3" xfId="19256" xr:uid="{00000000-0005-0000-0000-00002C1B0000}"/>
    <cellStyle name="Normal 5 5 8 3 4" xfId="7992" xr:uid="{00000000-0005-0000-0000-00002D1B0000}"/>
    <cellStyle name="Normal 5 5 8 3 4 2" xfId="16070" xr:uid="{00000000-0005-0000-0000-00002D1B0000}"/>
    <cellStyle name="Normal 5 5 8 3 5" xfId="6382" xr:uid="{00000000-0005-0000-0000-00002A1B0000}"/>
    <cellStyle name="Normal 5 5 8 3 6" xfId="14462" xr:uid="{00000000-0005-0000-0000-00002A1B0000}"/>
    <cellStyle name="Normal 5 5 8 4" xfId="2005" xr:uid="{00000000-0005-0000-0000-000034110000}"/>
    <cellStyle name="Normal 5 5 8 4 2" xfId="3655" xr:uid="{00000000-0005-0000-0000-000035110000}"/>
    <cellStyle name="Normal 5 5 8 4 2 2" xfId="10114" xr:uid="{00000000-0005-0000-0000-00002F1B0000}"/>
    <cellStyle name="Normal 5 5 8 4 2 3" xfId="18192" xr:uid="{00000000-0005-0000-0000-00002F1B0000}"/>
    <cellStyle name="Normal 5 5 8 4 3" xfId="5318" xr:uid="{00000000-0005-0000-0000-000036110000}"/>
    <cellStyle name="Normal 5 5 8 4 3 2" xfId="11705" xr:uid="{00000000-0005-0000-0000-0000301B0000}"/>
    <cellStyle name="Normal 5 5 8 4 3 3" xfId="19783" xr:uid="{00000000-0005-0000-0000-0000301B0000}"/>
    <cellStyle name="Normal 5 5 8 4 4" xfId="8519" xr:uid="{00000000-0005-0000-0000-0000311B0000}"/>
    <cellStyle name="Normal 5 5 8 4 4 2" xfId="16597" xr:uid="{00000000-0005-0000-0000-0000311B0000}"/>
    <cellStyle name="Normal 5 5 8 4 5" xfId="6909" xr:uid="{00000000-0005-0000-0000-00002E1B0000}"/>
    <cellStyle name="Normal 5 5 8 4 6" xfId="14989" xr:uid="{00000000-0005-0000-0000-00002E1B0000}"/>
    <cellStyle name="Normal 5 5 8 5" xfId="2634" xr:uid="{00000000-0005-0000-0000-000037110000}"/>
    <cellStyle name="Normal 5 5 8 5 2" xfId="9135" xr:uid="{00000000-0005-0000-0000-0000321B0000}"/>
    <cellStyle name="Normal 5 5 8 5 3" xfId="17213" xr:uid="{00000000-0005-0000-0000-0000321B0000}"/>
    <cellStyle name="Normal 5 5 8 6" xfId="4264" xr:uid="{00000000-0005-0000-0000-000038110000}"/>
    <cellStyle name="Normal 5 5 8 6 2" xfId="10651" xr:uid="{00000000-0005-0000-0000-0000331B0000}"/>
    <cellStyle name="Normal 5 5 8 6 3" xfId="18729" xr:uid="{00000000-0005-0000-0000-0000331B0000}"/>
    <cellStyle name="Normal 5 5 8 7" xfId="7465" xr:uid="{00000000-0005-0000-0000-0000341B0000}"/>
    <cellStyle name="Normal 5 5 8 7 2" xfId="15543" xr:uid="{00000000-0005-0000-0000-0000341B0000}"/>
    <cellStyle name="Normal 5 5 8 8" xfId="12328" xr:uid="{00000000-0005-0000-0000-0000351B0000}"/>
    <cellStyle name="Normal 5 5 8 8 2" xfId="20401" xr:uid="{00000000-0005-0000-0000-0000351B0000}"/>
    <cellStyle name="Normal 5 5 8 9" xfId="13719" xr:uid="{00000000-0005-0000-0000-0000361B0000}"/>
    <cellStyle name="Normal 5 5 8 9 2" xfId="21716" xr:uid="{00000000-0005-0000-0000-0000361B0000}"/>
    <cellStyle name="Normal 5 5 9" xfId="711" xr:uid="{00000000-0005-0000-0000-0000C7020000}"/>
    <cellStyle name="Normal 6" xfId="712" xr:uid="{00000000-0005-0000-0000-0000C8020000}"/>
    <cellStyle name="Normal 6 2" xfId="713" xr:uid="{00000000-0005-0000-0000-0000C9020000}"/>
    <cellStyle name="Normal 6 2 2" xfId="714" xr:uid="{00000000-0005-0000-0000-0000CA020000}"/>
    <cellStyle name="Normal 6 2 3" xfId="715" xr:uid="{00000000-0005-0000-0000-0000CB020000}"/>
    <cellStyle name="Normal 6 2 4" xfId="716" xr:uid="{00000000-0005-0000-0000-0000CC020000}"/>
    <cellStyle name="Normal 6 2 4 2" xfId="4126" xr:uid="{00000000-0005-0000-0000-00003F110000}"/>
    <cellStyle name="Normal 6 2 5" xfId="717" xr:uid="{00000000-0005-0000-0000-0000CD020000}"/>
    <cellStyle name="Normal 6 3" xfId="718" xr:uid="{00000000-0005-0000-0000-0000CE020000}"/>
    <cellStyle name="Normal 6 3 2" xfId="719" xr:uid="{00000000-0005-0000-0000-0000CF020000}"/>
    <cellStyle name="Normal 6 3 3" xfId="720" xr:uid="{00000000-0005-0000-0000-0000D0020000}"/>
    <cellStyle name="Normal 6 3 3 2" xfId="721" xr:uid="{00000000-0005-0000-0000-0000D1020000}"/>
    <cellStyle name="Normal 6 3 3 3" xfId="722" xr:uid="{00000000-0005-0000-0000-0000D2020000}"/>
    <cellStyle name="Normal 6 3 3 3 2" xfId="723" xr:uid="{00000000-0005-0000-0000-0000D3020000}"/>
    <cellStyle name="Normal 6 3 3 3 2 2" xfId="724" xr:uid="{00000000-0005-0000-0000-0000D4020000}"/>
    <cellStyle name="Normal 6 3 3 3 2 3" xfId="725" xr:uid="{00000000-0005-0000-0000-0000D5020000}"/>
    <cellStyle name="Normal 6 3 3 3 2 3 2" xfId="726" xr:uid="{00000000-0005-0000-0000-0000D6020000}"/>
    <cellStyle name="Normal 6 3 3 3 2 3 2 2" xfId="1343" xr:uid="{00000000-0005-0000-0000-00004A110000}"/>
    <cellStyle name="Normal 6 3 3 3 2 3 2 3" xfId="2981" xr:uid="{00000000-0005-0000-0000-00004B110000}"/>
    <cellStyle name="Normal 6 3 3 3 2 3 2 3 2" xfId="4099" xr:uid="{00000000-0005-0000-0000-00004C110000}"/>
    <cellStyle name="Normal 6 3 3 3 2 3 2 4" xfId="1251" xr:uid="{00000000-0005-0000-0000-000049110000}"/>
    <cellStyle name="Normal 6 3 3 3 2 3 3" xfId="1225" xr:uid="{00000000-0005-0000-0000-00004D110000}"/>
    <cellStyle name="Normal 6 3 3 3 2 3 4" xfId="12799" xr:uid="{00000000-0005-0000-0000-00004C1B0000}"/>
    <cellStyle name="Normal 6 3 3 3 2 3 4 2" xfId="13486" xr:uid="{00000000-0005-0000-0000-00004D1B0000}"/>
    <cellStyle name="Normal 6 3 3 3 2 4" xfId="727" xr:uid="{00000000-0005-0000-0000-0000D7020000}"/>
    <cellStyle name="Normal 6 3 3 3 2 4 2" xfId="4066" xr:uid="{00000000-0005-0000-0000-00004F110000}"/>
    <cellStyle name="Normal 6 3 3 3 3" xfId="728" xr:uid="{00000000-0005-0000-0000-0000D8020000}"/>
    <cellStyle name="Normal 6 3 3 3 4" xfId="729" xr:uid="{00000000-0005-0000-0000-0000D9020000}"/>
    <cellStyle name="Normal 6 3 3 3 4 2" xfId="730" xr:uid="{00000000-0005-0000-0000-0000DA020000}"/>
    <cellStyle name="Normal 6 3 3 3 4 2 2" xfId="731" xr:uid="{00000000-0005-0000-0000-0000DB020000}"/>
    <cellStyle name="Normal 6 3 3 3 4 2 2 2" xfId="2982" xr:uid="{00000000-0005-0000-0000-000054110000}"/>
    <cellStyle name="Normal 6 3 3 3 4 2 2 2 2" xfId="4128" xr:uid="{00000000-0005-0000-0000-000055110000}"/>
    <cellStyle name="Normal 6 3 3 3 4 2 2 3" xfId="2635" xr:uid="{00000000-0005-0000-0000-000056110000}"/>
    <cellStyle name="Normal 6 3 3 3 4 2 2 4" xfId="1252" xr:uid="{00000000-0005-0000-0000-000053110000}"/>
    <cellStyle name="Normal 6 3 3 3 4 2 3" xfId="732" xr:uid="{00000000-0005-0000-0000-0000DC020000}"/>
    <cellStyle name="Normal 6 3 3 3 4 2 3 2" xfId="733" xr:uid="{00000000-0005-0000-0000-0000DD020000}"/>
    <cellStyle name="Normal 6 3 3 3 4 2 3 3" xfId="734" xr:uid="{00000000-0005-0000-0000-0000DE020000}"/>
    <cellStyle name="Normal 6 3 3 3 4 2 3 4" xfId="2636" xr:uid="{00000000-0005-0000-0000-00005A110000}"/>
    <cellStyle name="Normal 6 3 3 3 4 2 3 4 2" xfId="4081" xr:uid="{00000000-0005-0000-0000-00005B110000}"/>
    <cellStyle name="Normal 6 3 3 3 4 3" xfId="1069" xr:uid="{00000000-0005-0000-0000-00005C110000}"/>
    <cellStyle name="Normal 6 3 3 3 4 4" xfId="12800" xr:uid="{00000000-0005-0000-0000-00005D1B0000}"/>
    <cellStyle name="Normal 6 3 3 3 4 4 2" xfId="13487" xr:uid="{00000000-0005-0000-0000-00005E1B0000}"/>
    <cellStyle name="Normal 6 3 3 3 5" xfId="1068" xr:uid="{00000000-0005-0000-0000-00005D110000}"/>
    <cellStyle name="Normal 6 3 3 3 5 2" xfId="4106" xr:uid="{00000000-0005-0000-0000-00005E110000}"/>
    <cellStyle name="Normal 6 3 3 4" xfId="735" xr:uid="{00000000-0005-0000-0000-0000DF020000}"/>
    <cellStyle name="Normal 6 3 3 4 2" xfId="736" xr:uid="{00000000-0005-0000-0000-0000E0020000}"/>
    <cellStyle name="Normal 6 3 3 4 3" xfId="737" xr:uid="{00000000-0005-0000-0000-0000E1020000}"/>
    <cellStyle name="Normal 6 3 3 4 3 2" xfId="738" xr:uid="{00000000-0005-0000-0000-0000E2020000}"/>
    <cellStyle name="Normal 6 3 3 4 3 2 2" xfId="1344" xr:uid="{00000000-0005-0000-0000-000063110000}"/>
    <cellStyle name="Normal 6 3 3 4 3 2 3" xfId="2983" xr:uid="{00000000-0005-0000-0000-000064110000}"/>
    <cellStyle name="Normal 6 3 3 4 3 2 3 2" xfId="4089" xr:uid="{00000000-0005-0000-0000-000065110000}"/>
    <cellStyle name="Normal 6 3 3 4 3 2 4" xfId="1253" xr:uid="{00000000-0005-0000-0000-000062110000}"/>
    <cellStyle name="Normal 6 3 3 4 3 3" xfId="1226" xr:uid="{00000000-0005-0000-0000-000066110000}"/>
    <cellStyle name="Normal 6 3 3 4 3 4" xfId="12801" xr:uid="{00000000-0005-0000-0000-0000691B0000}"/>
    <cellStyle name="Normal 6 3 3 4 3 4 2" xfId="13488" xr:uid="{00000000-0005-0000-0000-00006A1B0000}"/>
    <cellStyle name="Normal 6 3 3 4 4" xfId="936" xr:uid="{00000000-0005-0000-0000-000067110000}"/>
    <cellStyle name="Normal 6 3 3 4 4 2" xfId="4116" xr:uid="{00000000-0005-0000-0000-000068110000}"/>
    <cellStyle name="Normal 6 3 4" xfId="739" xr:uid="{00000000-0005-0000-0000-0000E3020000}"/>
    <cellStyle name="Normal 6 3 4 2" xfId="740" xr:uid="{00000000-0005-0000-0000-0000E4020000}"/>
    <cellStyle name="Normal 6 3 4 3" xfId="741" xr:uid="{00000000-0005-0000-0000-0000E5020000}"/>
    <cellStyle name="Normal 6 3 4 3 2" xfId="742" xr:uid="{00000000-0005-0000-0000-0000E6020000}"/>
    <cellStyle name="Normal 6 3 4 3 2 2" xfId="1345" xr:uid="{00000000-0005-0000-0000-00006D110000}"/>
    <cellStyle name="Normal 6 3 4 3 2 3" xfId="2984" xr:uid="{00000000-0005-0000-0000-00006E110000}"/>
    <cellStyle name="Normal 6 3 4 3 2 3 2" xfId="4112" xr:uid="{00000000-0005-0000-0000-00006F110000}"/>
    <cellStyle name="Normal 6 3 4 3 2 4" xfId="1254" xr:uid="{00000000-0005-0000-0000-00006C110000}"/>
    <cellStyle name="Normal 6 3 4 3 3" xfId="1227" xr:uid="{00000000-0005-0000-0000-000070110000}"/>
    <cellStyle name="Normal 6 3 4 3 4" xfId="12802" xr:uid="{00000000-0005-0000-0000-0000751B0000}"/>
    <cellStyle name="Normal 6 3 4 3 4 2" xfId="13489" xr:uid="{00000000-0005-0000-0000-0000761B0000}"/>
    <cellStyle name="Normal 6 3 4 4" xfId="937" xr:uid="{00000000-0005-0000-0000-000071110000}"/>
    <cellStyle name="Normal 6 3 4 4 2" xfId="4103" xr:uid="{00000000-0005-0000-0000-000072110000}"/>
    <cellStyle name="Normal 6 4" xfId="743" xr:uid="{00000000-0005-0000-0000-0000E7020000}"/>
    <cellStyle name="Normal 6 5" xfId="744" xr:uid="{00000000-0005-0000-0000-0000E8020000}"/>
    <cellStyle name="Normal 6 5 2" xfId="745" xr:uid="{00000000-0005-0000-0000-0000E9020000}"/>
    <cellStyle name="Normal 6 5 3" xfId="746" xr:uid="{00000000-0005-0000-0000-0000EA020000}"/>
    <cellStyle name="Normal 6 5 3 2" xfId="747" xr:uid="{00000000-0005-0000-0000-0000EB020000}"/>
    <cellStyle name="Normal 6 5 3 2 2" xfId="748" xr:uid="{00000000-0005-0000-0000-0000EC020000}"/>
    <cellStyle name="Normal 6 5 3 2 3" xfId="749" xr:uid="{00000000-0005-0000-0000-0000ED020000}"/>
    <cellStyle name="Normal 6 5 3 2 3 2" xfId="750" xr:uid="{00000000-0005-0000-0000-0000EE020000}"/>
    <cellStyle name="Normal 6 5 3 2 3 2 2" xfId="1346" xr:uid="{00000000-0005-0000-0000-00007B110000}"/>
    <cellStyle name="Normal 6 5 3 2 3 2 3" xfId="2985" xr:uid="{00000000-0005-0000-0000-00007C110000}"/>
    <cellStyle name="Normal 6 5 3 2 3 2 3 2" xfId="4078" xr:uid="{00000000-0005-0000-0000-00007D110000}"/>
    <cellStyle name="Normal 6 5 3 2 3 2 4" xfId="1255" xr:uid="{00000000-0005-0000-0000-00007A110000}"/>
    <cellStyle name="Normal 6 5 3 2 3 3" xfId="1228" xr:uid="{00000000-0005-0000-0000-00007E110000}"/>
    <cellStyle name="Normal 6 5 3 2 3 4" xfId="12803" xr:uid="{00000000-0005-0000-0000-0000851B0000}"/>
    <cellStyle name="Normal 6 5 3 2 3 4 2" xfId="13490" xr:uid="{00000000-0005-0000-0000-0000861B0000}"/>
    <cellStyle name="Normal 6 5 3 2 4" xfId="751" xr:uid="{00000000-0005-0000-0000-0000EF020000}"/>
    <cellStyle name="Normal 6 5 3 2 4 2" xfId="4097" xr:uid="{00000000-0005-0000-0000-000080110000}"/>
    <cellStyle name="Normal 6 5 3 3" xfId="752" xr:uid="{00000000-0005-0000-0000-0000F0020000}"/>
    <cellStyle name="Normal 6 5 3 4" xfId="753" xr:uid="{00000000-0005-0000-0000-0000F1020000}"/>
    <cellStyle name="Normal 6 5 3 4 2" xfId="754" xr:uid="{00000000-0005-0000-0000-0000F2020000}"/>
    <cellStyle name="Normal 6 5 3 4 2 2" xfId="755" xr:uid="{00000000-0005-0000-0000-0000F3020000}"/>
    <cellStyle name="Normal 6 5 3 4 2 2 2" xfId="2986" xr:uid="{00000000-0005-0000-0000-000085110000}"/>
    <cellStyle name="Normal 6 5 3 4 2 2 2 2" xfId="4102" xr:uid="{00000000-0005-0000-0000-000086110000}"/>
    <cellStyle name="Normal 6 5 3 4 2 2 3" xfId="2637" xr:uid="{00000000-0005-0000-0000-000087110000}"/>
    <cellStyle name="Normal 6 5 3 4 2 2 4" xfId="1256" xr:uid="{00000000-0005-0000-0000-000084110000}"/>
    <cellStyle name="Normal 6 5 3 4 2 3" xfId="756" xr:uid="{00000000-0005-0000-0000-0000F4020000}"/>
    <cellStyle name="Normal 6 5 3 4 2 3 2" xfId="757" xr:uid="{00000000-0005-0000-0000-0000F5020000}"/>
    <cellStyle name="Normal 6 5 3 4 2 3 3" xfId="758" xr:uid="{00000000-0005-0000-0000-0000F6020000}"/>
    <cellStyle name="Normal 6 5 3 4 2 3 4" xfId="2638" xr:uid="{00000000-0005-0000-0000-00008B110000}"/>
    <cellStyle name="Normal 6 5 3 4 2 3 4 2" xfId="4124" xr:uid="{00000000-0005-0000-0000-00008C110000}"/>
    <cellStyle name="Normal 6 5 3 4 3" xfId="1071" xr:uid="{00000000-0005-0000-0000-00008D110000}"/>
    <cellStyle name="Normal 6 5 3 4 4" xfId="12804" xr:uid="{00000000-0005-0000-0000-0000961B0000}"/>
    <cellStyle name="Normal 6 5 3 4 4 2" xfId="13491" xr:uid="{00000000-0005-0000-0000-0000971B0000}"/>
    <cellStyle name="Normal 6 5 3 5" xfId="1070" xr:uid="{00000000-0005-0000-0000-00008E110000}"/>
    <cellStyle name="Normal 6 5 3 5 2" xfId="4125" xr:uid="{00000000-0005-0000-0000-00008F110000}"/>
    <cellStyle name="Normal 6 5 4" xfId="759" xr:uid="{00000000-0005-0000-0000-0000F7020000}"/>
    <cellStyle name="Normal 6 5 4 2" xfId="760" xr:uid="{00000000-0005-0000-0000-0000F8020000}"/>
    <cellStyle name="Normal 6 5 4 3" xfId="761" xr:uid="{00000000-0005-0000-0000-0000F9020000}"/>
    <cellStyle name="Normal 6 5 4 3 2" xfId="762" xr:uid="{00000000-0005-0000-0000-0000FA020000}"/>
    <cellStyle name="Normal 6 5 4 3 2 2" xfId="1347" xr:uid="{00000000-0005-0000-0000-000094110000}"/>
    <cellStyle name="Normal 6 5 4 3 2 3" xfId="2987" xr:uid="{00000000-0005-0000-0000-000095110000}"/>
    <cellStyle name="Normal 6 5 4 3 2 3 2" xfId="4129" xr:uid="{00000000-0005-0000-0000-000096110000}"/>
    <cellStyle name="Normal 6 5 4 3 2 4" xfId="1257" xr:uid="{00000000-0005-0000-0000-000093110000}"/>
    <cellStyle name="Normal 6 5 4 3 3" xfId="1229" xr:uid="{00000000-0005-0000-0000-000097110000}"/>
    <cellStyle name="Normal 6 5 4 3 4" xfId="12805" xr:uid="{00000000-0005-0000-0000-0000A21B0000}"/>
    <cellStyle name="Normal 6 5 4 3 4 2" xfId="13492" xr:uid="{00000000-0005-0000-0000-0000A31B0000}"/>
    <cellStyle name="Normal 6 5 4 4" xfId="938" xr:uid="{00000000-0005-0000-0000-000098110000}"/>
    <cellStyle name="Normal 6 5 4 4 2" xfId="4127" xr:uid="{00000000-0005-0000-0000-000099110000}"/>
    <cellStyle name="Normal 6 6" xfId="763" xr:uid="{00000000-0005-0000-0000-0000FB020000}"/>
    <cellStyle name="Normal 6 6 2" xfId="764" xr:uid="{00000000-0005-0000-0000-0000FC020000}"/>
    <cellStyle name="Normal 6 6 3" xfId="765" xr:uid="{00000000-0005-0000-0000-0000FD020000}"/>
    <cellStyle name="Normal 6 6 3 2" xfId="766" xr:uid="{00000000-0005-0000-0000-0000FE020000}"/>
    <cellStyle name="Normal 6 6 3 3" xfId="767" xr:uid="{00000000-0005-0000-0000-0000FF020000}"/>
    <cellStyle name="Normal 6 6 3 3 2" xfId="768" xr:uid="{00000000-0005-0000-0000-000000030000}"/>
    <cellStyle name="Normal 6 6 3 3 3" xfId="769" xr:uid="{00000000-0005-0000-0000-000001030000}"/>
    <cellStyle name="Normal 6 6 3 4" xfId="1072" xr:uid="{00000000-0005-0000-0000-0000A1110000}"/>
    <cellStyle name="Normal 6 6 3 4 2" xfId="4064" xr:uid="{00000000-0005-0000-0000-0000A2110000}"/>
    <cellStyle name="Normal 6 6 4" xfId="770" xr:uid="{00000000-0005-0000-0000-000002030000}"/>
    <cellStyle name="Normal 6 6 4 2" xfId="771" xr:uid="{00000000-0005-0000-0000-000003030000}"/>
    <cellStyle name="Normal 6 6 4 2 2" xfId="1348" xr:uid="{00000000-0005-0000-0000-0000A5110000}"/>
    <cellStyle name="Normal 6 6 4 2 3" xfId="2988" xr:uid="{00000000-0005-0000-0000-0000A6110000}"/>
    <cellStyle name="Normal 6 6 4 2 3 2" xfId="4091" xr:uid="{00000000-0005-0000-0000-0000A7110000}"/>
    <cellStyle name="Normal 6 6 4 2 4" xfId="1258" xr:uid="{00000000-0005-0000-0000-0000A4110000}"/>
    <cellStyle name="Normal 6 6 4 3" xfId="1230" xr:uid="{00000000-0005-0000-0000-0000A8110000}"/>
    <cellStyle name="Normal 6 6 4 4" xfId="12806" xr:uid="{00000000-0005-0000-0000-0000B51B0000}"/>
    <cellStyle name="Normal 6 6 4 4 2" xfId="13493" xr:uid="{00000000-0005-0000-0000-0000B61B0000}"/>
    <cellStyle name="Normal 6 6 5" xfId="772" xr:uid="{00000000-0005-0000-0000-000004030000}"/>
    <cellStyle name="Normal 6 6 6" xfId="773" xr:uid="{00000000-0005-0000-0000-000005030000}"/>
    <cellStyle name="Normal 6 6 6 2" xfId="774" xr:uid="{00000000-0005-0000-0000-000006030000}"/>
    <cellStyle name="Normal 6 6 6 3" xfId="775" xr:uid="{00000000-0005-0000-0000-000007030000}"/>
    <cellStyle name="Normal 6 6 6 4" xfId="2639" xr:uid="{00000000-0005-0000-0000-0000AD110000}"/>
    <cellStyle name="Normal 6 6 6 4 2" xfId="4098" xr:uid="{00000000-0005-0000-0000-0000AE110000}"/>
    <cellStyle name="Normal 6 6 7" xfId="939" xr:uid="{00000000-0005-0000-0000-0000AF110000}"/>
    <cellStyle name="Normal 6 6 7 2" xfId="4111" xr:uid="{00000000-0005-0000-0000-0000B0110000}"/>
    <cellStyle name="Normal 7" xfId="776" xr:uid="{00000000-0005-0000-0000-000008030000}"/>
    <cellStyle name="Normal 7 10" xfId="777" xr:uid="{00000000-0005-0000-0000-000009030000}"/>
    <cellStyle name="Normal 7 10 10" xfId="13720" xr:uid="{00000000-0005-0000-0000-0000C11B0000}"/>
    <cellStyle name="Normal 7 10 10 2" xfId="21717" xr:uid="{00000000-0005-0000-0000-0000C11B0000}"/>
    <cellStyle name="Normal 7 10 11" xfId="5856" xr:uid="{00000000-0005-0000-0000-0000C01B0000}"/>
    <cellStyle name="Normal 7 10 12" xfId="13936" xr:uid="{00000000-0005-0000-0000-0000C01B0000}"/>
    <cellStyle name="Normal 7 10 2" xfId="966" xr:uid="{00000000-0005-0000-0000-0000B3110000}"/>
    <cellStyle name="Normal 7 10 2 10" xfId="14004" xr:uid="{00000000-0005-0000-0000-0000C21B0000}"/>
    <cellStyle name="Normal 7 10 2 2" xfId="1194" xr:uid="{00000000-0005-0000-0000-0000B4110000}"/>
    <cellStyle name="Normal 7 10 2 2 2" xfId="1852" xr:uid="{00000000-0005-0000-0000-0000B5110000}"/>
    <cellStyle name="Normal 7 10 2 2 2 2" xfId="3502" xr:uid="{00000000-0005-0000-0000-0000B6110000}"/>
    <cellStyle name="Normal 7 10 2 2 2 2 2" xfId="9961" xr:uid="{00000000-0005-0000-0000-0000C51B0000}"/>
    <cellStyle name="Normal 7 10 2 2 2 2 3" xfId="18039" xr:uid="{00000000-0005-0000-0000-0000C51B0000}"/>
    <cellStyle name="Normal 7 10 2 2 2 3" xfId="5165" xr:uid="{00000000-0005-0000-0000-0000B7110000}"/>
    <cellStyle name="Normal 7 10 2 2 2 3 2" xfId="11552" xr:uid="{00000000-0005-0000-0000-0000C61B0000}"/>
    <cellStyle name="Normal 7 10 2 2 2 3 3" xfId="19630" xr:uid="{00000000-0005-0000-0000-0000C61B0000}"/>
    <cellStyle name="Normal 7 10 2 2 2 4" xfId="8366" xr:uid="{00000000-0005-0000-0000-0000C71B0000}"/>
    <cellStyle name="Normal 7 10 2 2 2 4 2" xfId="16444" xr:uid="{00000000-0005-0000-0000-0000C71B0000}"/>
    <cellStyle name="Normal 7 10 2 2 2 5" xfId="6756" xr:uid="{00000000-0005-0000-0000-0000C41B0000}"/>
    <cellStyle name="Normal 7 10 2 2 2 6" xfId="14836" xr:uid="{00000000-0005-0000-0000-0000C41B0000}"/>
    <cellStyle name="Normal 7 10 2 2 3" xfId="2379" xr:uid="{00000000-0005-0000-0000-0000B8110000}"/>
    <cellStyle name="Normal 7 10 2 2 3 2" xfId="4029" xr:uid="{00000000-0005-0000-0000-0000B9110000}"/>
    <cellStyle name="Normal 7 10 2 2 3 2 2" xfId="10488" xr:uid="{00000000-0005-0000-0000-0000C91B0000}"/>
    <cellStyle name="Normal 7 10 2 2 3 2 3" xfId="18566" xr:uid="{00000000-0005-0000-0000-0000C91B0000}"/>
    <cellStyle name="Normal 7 10 2 2 3 3" xfId="5692" xr:uid="{00000000-0005-0000-0000-0000BA110000}"/>
    <cellStyle name="Normal 7 10 2 2 3 3 2" xfId="12079" xr:uid="{00000000-0005-0000-0000-0000CA1B0000}"/>
    <cellStyle name="Normal 7 10 2 2 3 3 3" xfId="20157" xr:uid="{00000000-0005-0000-0000-0000CA1B0000}"/>
    <cellStyle name="Normal 7 10 2 2 3 4" xfId="8893" xr:uid="{00000000-0005-0000-0000-0000CB1B0000}"/>
    <cellStyle name="Normal 7 10 2 2 3 4 2" xfId="16971" xr:uid="{00000000-0005-0000-0000-0000CB1B0000}"/>
    <cellStyle name="Normal 7 10 2 2 3 5" xfId="7283" xr:uid="{00000000-0005-0000-0000-0000C81B0000}"/>
    <cellStyle name="Normal 7 10 2 2 3 6" xfId="15363" xr:uid="{00000000-0005-0000-0000-0000C81B0000}"/>
    <cellStyle name="Normal 7 10 2 2 4" xfId="2945" xr:uid="{00000000-0005-0000-0000-0000BB110000}"/>
    <cellStyle name="Normal 7 10 2 2 4 2" xfId="9434" xr:uid="{00000000-0005-0000-0000-0000CC1B0000}"/>
    <cellStyle name="Normal 7 10 2 2 4 3" xfId="17512" xr:uid="{00000000-0005-0000-0000-0000CC1B0000}"/>
    <cellStyle name="Normal 7 10 2 2 5" xfId="4638" xr:uid="{00000000-0005-0000-0000-0000BC110000}"/>
    <cellStyle name="Normal 7 10 2 2 5 2" xfId="11025" xr:uid="{00000000-0005-0000-0000-0000CD1B0000}"/>
    <cellStyle name="Normal 7 10 2 2 5 3" xfId="19103" xr:uid="{00000000-0005-0000-0000-0000CD1B0000}"/>
    <cellStyle name="Normal 7 10 2 2 6" xfId="7839" xr:uid="{00000000-0005-0000-0000-0000CE1B0000}"/>
    <cellStyle name="Normal 7 10 2 2 6 2" xfId="15917" xr:uid="{00000000-0005-0000-0000-0000CE1B0000}"/>
    <cellStyle name="Normal 7 10 2 2 7" xfId="13326" xr:uid="{00000000-0005-0000-0000-0000CF1B0000}"/>
    <cellStyle name="Normal 7 10 2 2 7 2" xfId="21363" xr:uid="{00000000-0005-0000-0000-0000CF1B0000}"/>
    <cellStyle name="Normal 7 10 2 2 8" xfId="6229" xr:uid="{00000000-0005-0000-0000-0000C31B0000}"/>
    <cellStyle name="Normal 7 10 2 2 9" xfId="14309" xr:uid="{00000000-0005-0000-0000-0000C31B0000}"/>
    <cellStyle name="Normal 7 10 2 3" xfId="1548" xr:uid="{00000000-0005-0000-0000-0000BD110000}"/>
    <cellStyle name="Normal 7 10 2 3 2" xfId="3197" xr:uid="{00000000-0005-0000-0000-0000BE110000}"/>
    <cellStyle name="Normal 7 10 2 3 2 2" xfId="9656" xr:uid="{00000000-0005-0000-0000-0000D11B0000}"/>
    <cellStyle name="Normal 7 10 2 3 2 3" xfId="17734" xr:uid="{00000000-0005-0000-0000-0000D11B0000}"/>
    <cellStyle name="Normal 7 10 2 3 3" xfId="4860" xr:uid="{00000000-0005-0000-0000-0000BF110000}"/>
    <cellStyle name="Normal 7 10 2 3 3 2" xfId="11247" xr:uid="{00000000-0005-0000-0000-0000D21B0000}"/>
    <cellStyle name="Normal 7 10 2 3 3 3" xfId="19325" xr:uid="{00000000-0005-0000-0000-0000D21B0000}"/>
    <cellStyle name="Normal 7 10 2 3 4" xfId="8061" xr:uid="{00000000-0005-0000-0000-0000D31B0000}"/>
    <cellStyle name="Normal 7 10 2 3 4 2" xfId="16139" xr:uid="{00000000-0005-0000-0000-0000D31B0000}"/>
    <cellStyle name="Normal 7 10 2 3 5" xfId="6451" xr:uid="{00000000-0005-0000-0000-0000D01B0000}"/>
    <cellStyle name="Normal 7 10 2 3 6" xfId="14531" xr:uid="{00000000-0005-0000-0000-0000D01B0000}"/>
    <cellStyle name="Normal 7 10 2 4" xfId="2074" xr:uid="{00000000-0005-0000-0000-0000C0110000}"/>
    <cellStyle name="Normal 7 10 2 4 2" xfId="3724" xr:uid="{00000000-0005-0000-0000-0000C1110000}"/>
    <cellStyle name="Normal 7 10 2 4 2 2" xfId="10183" xr:uid="{00000000-0005-0000-0000-0000D51B0000}"/>
    <cellStyle name="Normal 7 10 2 4 2 3" xfId="18261" xr:uid="{00000000-0005-0000-0000-0000D51B0000}"/>
    <cellStyle name="Normal 7 10 2 4 3" xfId="5387" xr:uid="{00000000-0005-0000-0000-0000C2110000}"/>
    <cellStyle name="Normal 7 10 2 4 3 2" xfId="11774" xr:uid="{00000000-0005-0000-0000-0000D61B0000}"/>
    <cellStyle name="Normal 7 10 2 4 3 3" xfId="19852" xr:uid="{00000000-0005-0000-0000-0000D61B0000}"/>
    <cellStyle name="Normal 7 10 2 4 4" xfId="8588" xr:uid="{00000000-0005-0000-0000-0000D71B0000}"/>
    <cellStyle name="Normal 7 10 2 4 4 2" xfId="16666" xr:uid="{00000000-0005-0000-0000-0000D71B0000}"/>
    <cellStyle name="Normal 7 10 2 4 5" xfId="6978" xr:uid="{00000000-0005-0000-0000-0000D41B0000}"/>
    <cellStyle name="Normal 7 10 2 4 6" xfId="15058" xr:uid="{00000000-0005-0000-0000-0000D41B0000}"/>
    <cellStyle name="Normal 7 10 2 5" xfId="2731" xr:uid="{00000000-0005-0000-0000-0000C3110000}"/>
    <cellStyle name="Normal 7 10 2 5 2" xfId="9220" xr:uid="{00000000-0005-0000-0000-0000D81B0000}"/>
    <cellStyle name="Normal 7 10 2 5 3" xfId="17298" xr:uid="{00000000-0005-0000-0000-0000D81B0000}"/>
    <cellStyle name="Normal 7 10 2 6" xfId="4333" xr:uid="{00000000-0005-0000-0000-0000C4110000}"/>
    <cellStyle name="Normal 7 10 2 6 2" xfId="10720" xr:uid="{00000000-0005-0000-0000-0000D91B0000}"/>
    <cellStyle name="Normal 7 10 2 6 3" xfId="18798" xr:uid="{00000000-0005-0000-0000-0000D91B0000}"/>
    <cellStyle name="Normal 7 10 2 7" xfId="7534" xr:uid="{00000000-0005-0000-0000-0000DA1B0000}"/>
    <cellStyle name="Normal 7 10 2 7 2" xfId="15612" xr:uid="{00000000-0005-0000-0000-0000DA1B0000}"/>
    <cellStyle name="Normal 7 10 2 8" xfId="12601" xr:uid="{00000000-0005-0000-0000-0000DB1B0000}"/>
    <cellStyle name="Normal 7 10 2 8 2" xfId="20668" xr:uid="{00000000-0005-0000-0000-0000DB1B0000}"/>
    <cellStyle name="Normal 7 10 2 9" xfId="5924" xr:uid="{00000000-0005-0000-0000-0000C21B0000}"/>
    <cellStyle name="Normal 7 10 3" xfId="1073" xr:uid="{00000000-0005-0000-0000-0000C5110000}"/>
    <cellStyle name="Normal 7 10 3 2" xfId="1726" xr:uid="{00000000-0005-0000-0000-0000C6110000}"/>
    <cellStyle name="Normal 7 10 3 2 2" xfId="3376" xr:uid="{00000000-0005-0000-0000-0000C7110000}"/>
    <cellStyle name="Normal 7 10 3 2 2 2" xfId="9835" xr:uid="{00000000-0005-0000-0000-0000DE1B0000}"/>
    <cellStyle name="Normal 7 10 3 2 2 3" xfId="17913" xr:uid="{00000000-0005-0000-0000-0000DE1B0000}"/>
    <cellStyle name="Normal 7 10 3 2 3" xfId="5039" xr:uid="{00000000-0005-0000-0000-0000C8110000}"/>
    <cellStyle name="Normal 7 10 3 2 3 2" xfId="11426" xr:uid="{00000000-0005-0000-0000-0000DF1B0000}"/>
    <cellStyle name="Normal 7 10 3 2 3 3" xfId="19504" xr:uid="{00000000-0005-0000-0000-0000DF1B0000}"/>
    <cellStyle name="Normal 7 10 3 2 4" xfId="8240" xr:uid="{00000000-0005-0000-0000-0000E01B0000}"/>
    <cellStyle name="Normal 7 10 3 2 4 2" xfId="16318" xr:uid="{00000000-0005-0000-0000-0000E01B0000}"/>
    <cellStyle name="Normal 7 10 3 2 5" xfId="6630" xr:uid="{00000000-0005-0000-0000-0000DD1B0000}"/>
    <cellStyle name="Normal 7 10 3 2 6" xfId="14710" xr:uid="{00000000-0005-0000-0000-0000DD1B0000}"/>
    <cellStyle name="Normal 7 10 3 3" xfId="2253" xr:uid="{00000000-0005-0000-0000-0000C9110000}"/>
    <cellStyle name="Normal 7 10 3 3 2" xfId="3903" xr:uid="{00000000-0005-0000-0000-0000CA110000}"/>
    <cellStyle name="Normal 7 10 3 3 2 2" xfId="10362" xr:uid="{00000000-0005-0000-0000-0000E21B0000}"/>
    <cellStyle name="Normal 7 10 3 3 2 3" xfId="18440" xr:uid="{00000000-0005-0000-0000-0000E21B0000}"/>
    <cellStyle name="Normal 7 10 3 3 3" xfId="5566" xr:uid="{00000000-0005-0000-0000-0000CB110000}"/>
    <cellStyle name="Normal 7 10 3 3 3 2" xfId="11953" xr:uid="{00000000-0005-0000-0000-0000E31B0000}"/>
    <cellStyle name="Normal 7 10 3 3 3 3" xfId="20031" xr:uid="{00000000-0005-0000-0000-0000E31B0000}"/>
    <cellStyle name="Normal 7 10 3 3 4" xfId="8767" xr:uid="{00000000-0005-0000-0000-0000E41B0000}"/>
    <cellStyle name="Normal 7 10 3 3 4 2" xfId="16845" xr:uid="{00000000-0005-0000-0000-0000E41B0000}"/>
    <cellStyle name="Normal 7 10 3 3 5" xfId="7157" xr:uid="{00000000-0005-0000-0000-0000E11B0000}"/>
    <cellStyle name="Normal 7 10 3 3 6" xfId="15237" xr:uid="{00000000-0005-0000-0000-0000E11B0000}"/>
    <cellStyle name="Normal 7 10 3 4" xfId="2826" xr:uid="{00000000-0005-0000-0000-0000CC110000}"/>
    <cellStyle name="Normal 7 10 3 4 2" xfId="9315" xr:uid="{00000000-0005-0000-0000-0000E51B0000}"/>
    <cellStyle name="Normal 7 10 3 4 3" xfId="17393" xr:uid="{00000000-0005-0000-0000-0000E51B0000}"/>
    <cellStyle name="Normal 7 10 3 5" xfId="4512" xr:uid="{00000000-0005-0000-0000-0000CD110000}"/>
    <cellStyle name="Normal 7 10 3 5 2" xfId="10899" xr:uid="{00000000-0005-0000-0000-0000E61B0000}"/>
    <cellStyle name="Normal 7 10 3 5 3" xfId="18977" xr:uid="{00000000-0005-0000-0000-0000E61B0000}"/>
    <cellStyle name="Normal 7 10 3 6" xfId="7713" xr:uid="{00000000-0005-0000-0000-0000E71B0000}"/>
    <cellStyle name="Normal 7 10 3 6 2" xfId="15791" xr:uid="{00000000-0005-0000-0000-0000E71B0000}"/>
    <cellStyle name="Normal 7 10 3 7" xfId="13327" xr:uid="{00000000-0005-0000-0000-0000E81B0000}"/>
    <cellStyle name="Normal 7 10 3 7 2" xfId="21364" xr:uid="{00000000-0005-0000-0000-0000E81B0000}"/>
    <cellStyle name="Normal 7 10 3 8" xfId="6103" xr:uid="{00000000-0005-0000-0000-0000DC1B0000}"/>
    <cellStyle name="Normal 7 10 3 9" xfId="14183" xr:uid="{00000000-0005-0000-0000-0000DC1B0000}"/>
    <cellStyle name="Normal 7 10 4" xfId="1480" xr:uid="{00000000-0005-0000-0000-0000CE110000}"/>
    <cellStyle name="Normal 7 10 4 2" xfId="3129" xr:uid="{00000000-0005-0000-0000-0000CF110000}"/>
    <cellStyle name="Normal 7 10 4 2 2" xfId="9588" xr:uid="{00000000-0005-0000-0000-0000EA1B0000}"/>
    <cellStyle name="Normal 7 10 4 2 3" xfId="17666" xr:uid="{00000000-0005-0000-0000-0000EA1B0000}"/>
    <cellStyle name="Normal 7 10 4 3" xfId="4792" xr:uid="{00000000-0005-0000-0000-0000D0110000}"/>
    <cellStyle name="Normal 7 10 4 3 2" xfId="11179" xr:uid="{00000000-0005-0000-0000-0000EB1B0000}"/>
    <cellStyle name="Normal 7 10 4 3 3" xfId="19257" xr:uid="{00000000-0005-0000-0000-0000EB1B0000}"/>
    <cellStyle name="Normal 7 10 4 4" xfId="7993" xr:uid="{00000000-0005-0000-0000-0000EC1B0000}"/>
    <cellStyle name="Normal 7 10 4 4 2" xfId="16071" xr:uid="{00000000-0005-0000-0000-0000EC1B0000}"/>
    <cellStyle name="Normal 7 10 4 5" xfId="12807" xr:uid="{00000000-0005-0000-0000-0000ED1B0000}"/>
    <cellStyle name="Normal 7 10 4 5 2" xfId="20849" xr:uid="{00000000-0005-0000-0000-0000ED1B0000}"/>
    <cellStyle name="Normal 7 10 4 6" xfId="6383" xr:uid="{00000000-0005-0000-0000-0000E91B0000}"/>
    <cellStyle name="Normal 7 10 4 7" xfId="14463" xr:uid="{00000000-0005-0000-0000-0000E91B0000}"/>
    <cellStyle name="Normal 7 10 5" xfId="2006" xr:uid="{00000000-0005-0000-0000-0000D1110000}"/>
    <cellStyle name="Normal 7 10 5 2" xfId="3656" xr:uid="{00000000-0005-0000-0000-0000D2110000}"/>
    <cellStyle name="Normal 7 10 5 2 2" xfId="10115" xr:uid="{00000000-0005-0000-0000-0000EF1B0000}"/>
    <cellStyle name="Normal 7 10 5 2 3" xfId="18193" xr:uid="{00000000-0005-0000-0000-0000EF1B0000}"/>
    <cellStyle name="Normal 7 10 5 3" xfId="5319" xr:uid="{00000000-0005-0000-0000-0000D3110000}"/>
    <cellStyle name="Normal 7 10 5 3 2" xfId="11706" xr:uid="{00000000-0005-0000-0000-0000F01B0000}"/>
    <cellStyle name="Normal 7 10 5 3 3" xfId="19784" xr:uid="{00000000-0005-0000-0000-0000F01B0000}"/>
    <cellStyle name="Normal 7 10 5 4" xfId="8520" xr:uid="{00000000-0005-0000-0000-0000F11B0000}"/>
    <cellStyle name="Normal 7 10 5 4 2" xfId="16598" xr:uid="{00000000-0005-0000-0000-0000F11B0000}"/>
    <cellStyle name="Normal 7 10 5 5" xfId="6910" xr:uid="{00000000-0005-0000-0000-0000EE1B0000}"/>
    <cellStyle name="Normal 7 10 5 6" xfId="14990" xr:uid="{00000000-0005-0000-0000-0000EE1B0000}"/>
    <cellStyle name="Normal 7 10 6" xfId="2640" xr:uid="{00000000-0005-0000-0000-0000D4110000}"/>
    <cellStyle name="Normal 7 10 6 2" xfId="9136" xr:uid="{00000000-0005-0000-0000-0000F21B0000}"/>
    <cellStyle name="Normal 7 10 6 3" xfId="17214" xr:uid="{00000000-0005-0000-0000-0000F21B0000}"/>
    <cellStyle name="Normal 7 10 7" xfId="4265" xr:uid="{00000000-0005-0000-0000-0000D5110000}"/>
    <cellStyle name="Normal 7 10 7 2" xfId="10652" xr:uid="{00000000-0005-0000-0000-0000F31B0000}"/>
    <cellStyle name="Normal 7 10 7 3" xfId="18730" xr:uid="{00000000-0005-0000-0000-0000F31B0000}"/>
    <cellStyle name="Normal 7 10 8" xfId="7466" xr:uid="{00000000-0005-0000-0000-0000F41B0000}"/>
    <cellStyle name="Normal 7 10 8 2" xfId="15544" xr:uid="{00000000-0005-0000-0000-0000F41B0000}"/>
    <cellStyle name="Normal 7 10 9" xfId="12330" xr:uid="{00000000-0005-0000-0000-0000F51B0000}"/>
    <cellStyle name="Normal 7 10 9 2" xfId="20402" xr:uid="{00000000-0005-0000-0000-0000F51B0000}"/>
    <cellStyle name="Normal 7 11" xfId="778" xr:uid="{00000000-0005-0000-0000-00000A030000}"/>
    <cellStyle name="Normal 7 11 10" xfId="13721" xr:uid="{00000000-0005-0000-0000-0000F71B0000}"/>
    <cellStyle name="Normal 7 11 10 2" xfId="21718" xr:uid="{00000000-0005-0000-0000-0000F71B0000}"/>
    <cellStyle name="Normal 7 11 11" xfId="5857" xr:uid="{00000000-0005-0000-0000-0000F61B0000}"/>
    <cellStyle name="Normal 7 11 12" xfId="13937" xr:uid="{00000000-0005-0000-0000-0000F61B0000}"/>
    <cellStyle name="Normal 7 11 2" xfId="953" xr:uid="{00000000-0005-0000-0000-0000D7110000}"/>
    <cellStyle name="Normal 7 11 2 10" xfId="13986" xr:uid="{00000000-0005-0000-0000-0000F81B0000}"/>
    <cellStyle name="Normal 7 11 2 2" xfId="1195" xr:uid="{00000000-0005-0000-0000-0000D8110000}"/>
    <cellStyle name="Normal 7 11 2 2 2" xfId="1853" xr:uid="{00000000-0005-0000-0000-0000D9110000}"/>
    <cellStyle name="Normal 7 11 2 2 2 2" xfId="3503" xr:uid="{00000000-0005-0000-0000-0000DA110000}"/>
    <cellStyle name="Normal 7 11 2 2 2 2 2" xfId="9962" xr:uid="{00000000-0005-0000-0000-0000FB1B0000}"/>
    <cellStyle name="Normal 7 11 2 2 2 2 3" xfId="18040" xr:uid="{00000000-0005-0000-0000-0000FB1B0000}"/>
    <cellStyle name="Normal 7 11 2 2 2 3" xfId="5166" xr:uid="{00000000-0005-0000-0000-0000DB110000}"/>
    <cellStyle name="Normal 7 11 2 2 2 3 2" xfId="11553" xr:uid="{00000000-0005-0000-0000-0000FC1B0000}"/>
    <cellStyle name="Normal 7 11 2 2 2 3 3" xfId="19631" xr:uid="{00000000-0005-0000-0000-0000FC1B0000}"/>
    <cellStyle name="Normal 7 11 2 2 2 4" xfId="8367" xr:uid="{00000000-0005-0000-0000-0000FD1B0000}"/>
    <cellStyle name="Normal 7 11 2 2 2 4 2" xfId="16445" xr:uid="{00000000-0005-0000-0000-0000FD1B0000}"/>
    <cellStyle name="Normal 7 11 2 2 2 5" xfId="6757" xr:uid="{00000000-0005-0000-0000-0000FA1B0000}"/>
    <cellStyle name="Normal 7 11 2 2 2 6" xfId="14837" xr:uid="{00000000-0005-0000-0000-0000FA1B0000}"/>
    <cellStyle name="Normal 7 11 2 2 3" xfId="2380" xr:uid="{00000000-0005-0000-0000-0000DC110000}"/>
    <cellStyle name="Normal 7 11 2 2 3 2" xfId="4030" xr:uid="{00000000-0005-0000-0000-0000DD110000}"/>
    <cellStyle name="Normal 7 11 2 2 3 2 2" xfId="10489" xr:uid="{00000000-0005-0000-0000-0000FF1B0000}"/>
    <cellStyle name="Normal 7 11 2 2 3 2 3" xfId="18567" xr:uid="{00000000-0005-0000-0000-0000FF1B0000}"/>
    <cellStyle name="Normal 7 11 2 2 3 3" xfId="5693" xr:uid="{00000000-0005-0000-0000-0000DE110000}"/>
    <cellStyle name="Normal 7 11 2 2 3 3 2" xfId="12080" xr:uid="{00000000-0005-0000-0000-0000001C0000}"/>
    <cellStyle name="Normal 7 11 2 2 3 3 3" xfId="20158" xr:uid="{00000000-0005-0000-0000-0000001C0000}"/>
    <cellStyle name="Normal 7 11 2 2 3 4" xfId="8894" xr:uid="{00000000-0005-0000-0000-0000011C0000}"/>
    <cellStyle name="Normal 7 11 2 2 3 4 2" xfId="16972" xr:uid="{00000000-0005-0000-0000-0000011C0000}"/>
    <cellStyle name="Normal 7 11 2 2 3 5" xfId="7284" xr:uid="{00000000-0005-0000-0000-0000FE1B0000}"/>
    <cellStyle name="Normal 7 11 2 2 3 6" xfId="15364" xr:uid="{00000000-0005-0000-0000-0000FE1B0000}"/>
    <cellStyle name="Normal 7 11 2 2 4" xfId="2946" xr:uid="{00000000-0005-0000-0000-0000DF110000}"/>
    <cellStyle name="Normal 7 11 2 2 4 2" xfId="9435" xr:uid="{00000000-0005-0000-0000-0000021C0000}"/>
    <cellStyle name="Normal 7 11 2 2 4 3" xfId="17513" xr:uid="{00000000-0005-0000-0000-0000021C0000}"/>
    <cellStyle name="Normal 7 11 2 2 5" xfId="4639" xr:uid="{00000000-0005-0000-0000-0000E0110000}"/>
    <cellStyle name="Normal 7 11 2 2 5 2" xfId="11026" xr:uid="{00000000-0005-0000-0000-0000031C0000}"/>
    <cellStyle name="Normal 7 11 2 2 5 3" xfId="19104" xr:uid="{00000000-0005-0000-0000-0000031C0000}"/>
    <cellStyle name="Normal 7 11 2 2 6" xfId="7840" xr:uid="{00000000-0005-0000-0000-0000041C0000}"/>
    <cellStyle name="Normal 7 11 2 2 6 2" xfId="15918" xr:uid="{00000000-0005-0000-0000-0000041C0000}"/>
    <cellStyle name="Normal 7 11 2 2 7" xfId="13328" xr:uid="{00000000-0005-0000-0000-0000051C0000}"/>
    <cellStyle name="Normal 7 11 2 2 7 2" xfId="21365" xr:uid="{00000000-0005-0000-0000-0000051C0000}"/>
    <cellStyle name="Normal 7 11 2 2 8" xfId="6230" xr:uid="{00000000-0005-0000-0000-0000F91B0000}"/>
    <cellStyle name="Normal 7 11 2 2 9" xfId="14310" xr:uid="{00000000-0005-0000-0000-0000F91B0000}"/>
    <cellStyle name="Normal 7 11 2 3" xfId="1530" xr:uid="{00000000-0005-0000-0000-0000E1110000}"/>
    <cellStyle name="Normal 7 11 2 3 2" xfId="3179" xr:uid="{00000000-0005-0000-0000-0000E2110000}"/>
    <cellStyle name="Normal 7 11 2 3 2 2" xfId="9638" xr:uid="{00000000-0005-0000-0000-0000071C0000}"/>
    <cellStyle name="Normal 7 11 2 3 2 3" xfId="17716" xr:uid="{00000000-0005-0000-0000-0000071C0000}"/>
    <cellStyle name="Normal 7 11 2 3 3" xfId="4842" xr:uid="{00000000-0005-0000-0000-0000E3110000}"/>
    <cellStyle name="Normal 7 11 2 3 3 2" xfId="11229" xr:uid="{00000000-0005-0000-0000-0000081C0000}"/>
    <cellStyle name="Normal 7 11 2 3 3 3" xfId="19307" xr:uid="{00000000-0005-0000-0000-0000081C0000}"/>
    <cellStyle name="Normal 7 11 2 3 4" xfId="8043" xr:uid="{00000000-0005-0000-0000-0000091C0000}"/>
    <cellStyle name="Normal 7 11 2 3 4 2" xfId="16121" xr:uid="{00000000-0005-0000-0000-0000091C0000}"/>
    <cellStyle name="Normal 7 11 2 3 5" xfId="6433" xr:uid="{00000000-0005-0000-0000-0000061C0000}"/>
    <cellStyle name="Normal 7 11 2 3 6" xfId="14513" xr:uid="{00000000-0005-0000-0000-0000061C0000}"/>
    <cellStyle name="Normal 7 11 2 4" xfId="2056" xr:uid="{00000000-0005-0000-0000-0000E4110000}"/>
    <cellStyle name="Normal 7 11 2 4 2" xfId="3706" xr:uid="{00000000-0005-0000-0000-0000E5110000}"/>
    <cellStyle name="Normal 7 11 2 4 2 2" xfId="10165" xr:uid="{00000000-0005-0000-0000-00000B1C0000}"/>
    <cellStyle name="Normal 7 11 2 4 2 3" xfId="18243" xr:uid="{00000000-0005-0000-0000-00000B1C0000}"/>
    <cellStyle name="Normal 7 11 2 4 3" xfId="5369" xr:uid="{00000000-0005-0000-0000-0000E6110000}"/>
    <cellStyle name="Normal 7 11 2 4 3 2" xfId="11756" xr:uid="{00000000-0005-0000-0000-00000C1C0000}"/>
    <cellStyle name="Normal 7 11 2 4 3 3" xfId="19834" xr:uid="{00000000-0005-0000-0000-00000C1C0000}"/>
    <cellStyle name="Normal 7 11 2 4 4" xfId="8570" xr:uid="{00000000-0005-0000-0000-00000D1C0000}"/>
    <cellStyle name="Normal 7 11 2 4 4 2" xfId="16648" xr:uid="{00000000-0005-0000-0000-00000D1C0000}"/>
    <cellStyle name="Normal 7 11 2 4 5" xfId="6960" xr:uid="{00000000-0005-0000-0000-00000A1C0000}"/>
    <cellStyle name="Normal 7 11 2 4 6" xfId="15040" xr:uid="{00000000-0005-0000-0000-00000A1C0000}"/>
    <cellStyle name="Normal 7 11 2 5" xfId="2718" xr:uid="{00000000-0005-0000-0000-0000E7110000}"/>
    <cellStyle name="Normal 7 11 2 5 2" xfId="9207" xr:uid="{00000000-0005-0000-0000-00000E1C0000}"/>
    <cellStyle name="Normal 7 11 2 5 3" xfId="17285" xr:uid="{00000000-0005-0000-0000-00000E1C0000}"/>
    <cellStyle name="Normal 7 11 2 6" xfId="4315" xr:uid="{00000000-0005-0000-0000-0000E8110000}"/>
    <cellStyle name="Normal 7 11 2 6 2" xfId="10702" xr:uid="{00000000-0005-0000-0000-00000F1C0000}"/>
    <cellStyle name="Normal 7 11 2 6 3" xfId="18780" xr:uid="{00000000-0005-0000-0000-00000F1C0000}"/>
    <cellStyle name="Normal 7 11 2 7" xfId="7516" xr:uid="{00000000-0005-0000-0000-0000101C0000}"/>
    <cellStyle name="Normal 7 11 2 7 2" xfId="15594" xr:uid="{00000000-0005-0000-0000-0000101C0000}"/>
    <cellStyle name="Normal 7 11 2 8" xfId="12602" xr:uid="{00000000-0005-0000-0000-0000111C0000}"/>
    <cellStyle name="Normal 7 11 2 8 2" xfId="20669" xr:uid="{00000000-0005-0000-0000-0000111C0000}"/>
    <cellStyle name="Normal 7 11 2 9" xfId="5906" xr:uid="{00000000-0005-0000-0000-0000F81B0000}"/>
    <cellStyle name="Normal 7 11 3" xfId="1074" xr:uid="{00000000-0005-0000-0000-0000E9110000}"/>
    <cellStyle name="Normal 7 11 3 2" xfId="1727" xr:uid="{00000000-0005-0000-0000-0000EA110000}"/>
    <cellStyle name="Normal 7 11 3 2 2" xfId="3377" xr:uid="{00000000-0005-0000-0000-0000EB110000}"/>
    <cellStyle name="Normal 7 11 3 2 2 2" xfId="9836" xr:uid="{00000000-0005-0000-0000-0000141C0000}"/>
    <cellStyle name="Normal 7 11 3 2 2 3" xfId="17914" xr:uid="{00000000-0005-0000-0000-0000141C0000}"/>
    <cellStyle name="Normal 7 11 3 2 3" xfId="5040" xr:uid="{00000000-0005-0000-0000-0000EC110000}"/>
    <cellStyle name="Normal 7 11 3 2 3 2" xfId="11427" xr:uid="{00000000-0005-0000-0000-0000151C0000}"/>
    <cellStyle name="Normal 7 11 3 2 3 3" xfId="19505" xr:uid="{00000000-0005-0000-0000-0000151C0000}"/>
    <cellStyle name="Normal 7 11 3 2 4" xfId="8241" xr:uid="{00000000-0005-0000-0000-0000161C0000}"/>
    <cellStyle name="Normal 7 11 3 2 4 2" xfId="16319" xr:uid="{00000000-0005-0000-0000-0000161C0000}"/>
    <cellStyle name="Normal 7 11 3 2 5" xfId="6631" xr:uid="{00000000-0005-0000-0000-0000131C0000}"/>
    <cellStyle name="Normal 7 11 3 2 6" xfId="14711" xr:uid="{00000000-0005-0000-0000-0000131C0000}"/>
    <cellStyle name="Normal 7 11 3 3" xfId="2254" xr:uid="{00000000-0005-0000-0000-0000ED110000}"/>
    <cellStyle name="Normal 7 11 3 3 2" xfId="3904" xr:uid="{00000000-0005-0000-0000-0000EE110000}"/>
    <cellStyle name="Normal 7 11 3 3 2 2" xfId="10363" xr:uid="{00000000-0005-0000-0000-0000181C0000}"/>
    <cellStyle name="Normal 7 11 3 3 2 3" xfId="18441" xr:uid="{00000000-0005-0000-0000-0000181C0000}"/>
    <cellStyle name="Normal 7 11 3 3 3" xfId="5567" xr:uid="{00000000-0005-0000-0000-0000EF110000}"/>
    <cellStyle name="Normal 7 11 3 3 3 2" xfId="11954" xr:uid="{00000000-0005-0000-0000-0000191C0000}"/>
    <cellStyle name="Normal 7 11 3 3 3 3" xfId="20032" xr:uid="{00000000-0005-0000-0000-0000191C0000}"/>
    <cellStyle name="Normal 7 11 3 3 4" xfId="8768" xr:uid="{00000000-0005-0000-0000-00001A1C0000}"/>
    <cellStyle name="Normal 7 11 3 3 4 2" xfId="16846" xr:uid="{00000000-0005-0000-0000-00001A1C0000}"/>
    <cellStyle name="Normal 7 11 3 3 5" xfId="7158" xr:uid="{00000000-0005-0000-0000-0000171C0000}"/>
    <cellStyle name="Normal 7 11 3 3 6" xfId="15238" xr:uid="{00000000-0005-0000-0000-0000171C0000}"/>
    <cellStyle name="Normal 7 11 3 4" xfId="2827" xr:uid="{00000000-0005-0000-0000-0000F0110000}"/>
    <cellStyle name="Normal 7 11 3 4 2" xfId="9316" xr:uid="{00000000-0005-0000-0000-00001B1C0000}"/>
    <cellStyle name="Normal 7 11 3 4 3" xfId="17394" xr:uid="{00000000-0005-0000-0000-00001B1C0000}"/>
    <cellStyle name="Normal 7 11 3 5" xfId="4513" xr:uid="{00000000-0005-0000-0000-0000F1110000}"/>
    <cellStyle name="Normal 7 11 3 5 2" xfId="10900" xr:uid="{00000000-0005-0000-0000-00001C1C0000}"/>
    <cellStyle name="Normal 7 11 3 5 3" xfId="18978" xr:uid="{00000000-0005-0000-0000-00001C1C0000}"/>
    <cellStyle name="Normal 7 11 3 6" xfId="7714" xr:uid="{00000000-0005-0000-0000-00001D1C0000}"/>
    <cellStyle name="Normal 7 11 3 6 2" xfId="15792" xr:uid="{00000000-0005-0000-0000-00001D1C0000}"/>
    <cellStyle name="Normal 7 11 3 7" xfId="13329" xr:uid="{00000000-0005-0000-0000-00001E1C0000}"/>
    <cellStyle name="Normal 7 11 3 7 2" xfId="21366" xr:uid="{00000000-0005-0000-0000-00001E1C0000}"/>
    <cellStyle name="Normal 7 11 3 8" xfId="6104" xr:uid="{00000000-0005-0000-0000-0000121C0000}"/>
    <cellStyle name="Normal 7 11 3 9" xfId="14184" xr:uid="{00000000-0005-0000-0000-0000121C0000}"/>
    <cellStyle name="Normal 7 11 4" xfId="1481" xr:uid="{00000000-0005-0000-0000-0000F2110000}"/>
    <cellStyle name="Normal 7 11 4 2" xfId="3130" xr:uid="{00000000-0005-0000-0000-0000F3110000}"/>
    <cellStyle name="Normal 7 11 4 2 2" xfId="9589" xr:uid="{00000000-0005-0000-0000-0000201C0000}"/>
    <cellStyle name="Normal 7 11 4 2 3" xfId="17667" xr:uid="{00000000-0005-0000-0000-0000201C0000}"/>
    <cellStyle name="Normal 7 11 4 3" xfId="4793" xr:uid="{00000000-0005-0000-0000-0000F4110000}"/>
    <cellStyle name="Normal 7 11 4 3 2" xfId="11180" xr:uid="{00000000-0005-0000-0000-0000211C0000}"/>
    <cellStyle name="Normal 7 11 4 3 3" xfId="19258" xr:uid="{00000000-0005-0000-0000-0000211C0000}"/>
    <cellStyle name="Normal 7 11 4 4" xfId="7994" xr:uid="{00000000-0005-0000-0000-0000221C0000}"/>
    <cellStyle name="Normal 7 11 4 4 2" xfId="16072" xr:uid="{00000000-0005-0000-0000-0000221C0000}"/>
    <cellStyle name="Normal 7 11 4 5" xfId="12808" xr:uid="{00000000-0005-0000-0000-0000231C0000}"/>
    <cellStyle name="Normal 7 11 4 5 2" xfId="20850" xr:uid="{00000000-0005-0000-0000-0000231C0000}"/>
    <cellStyle name="Normal 7 11 4 6" xfId="6384" xr:uid="{00000000-0005-0000-0000-00001F1C0000}"/>
    <cellStyle name="Normal 7 11 4 7" xfId="14464" xr:uid="{00000000-0005-0000-0000-00001F1C0000}"/>
    <cellStyle name="Normal 7 11 5" xfId="2007" xr:uid="{00000000-0005-0000-0000-0000F5110000}"/>
    <cellStyle name="Normal 7 11 5 2" xfId="3657" xr:uid="{00000000-0005-0000-0000-0000F6110000}"/>
    <cellStyle name="Normal 7 11 5 2 2" xfId="10116" xr:uid="{00000000-0005-0000-0000-0000251C0000}"/>
    <cellStyle name="Normal 7 11 5 2 3" xfId="18194" xr:uid="{00000000-0005-0000-0000-0000251C0000}"/>
    <cellStyle name="Normal 7 11 5 3" xfId="5320" xr:uid="{00000000-0005-0000-0000-0000F7110000}"/>
    <cellStyle name="Normal 7 11 5 3 2" xfId="11707" xr:uid="{00000000-0005-0000-0000-0000261C0000}"/>
    <cellStyle name="Normal 7 11 5 3 3" xfId="19785" xr:uid="{00000000-0005-0000-0000-0000261C0000}"/>
    <cellStyle name="Normal 7 11 5 4" xfId="8521" xr:uid="{00000000-0005-0000-0000-0000271C0000}"/>
    <cellStyle name="Normal 7 11 5 4 2" xfId="16599" xr:uid="{00000000-0005-0000-0000-0000271C0000}"/>
    <cellStyle name="Normal 7 11 5 5" xfId="6911" xr:uid="{00000000-0005-0000-0000-0000241C0000}"/>
    <cellStyle name="Normal 7 11 5 6" xfId="14991" xr:uid="{00000000-0005-0000-0000-0000241C0000}"/>
    <cellStyle name="Normal 7 11 6" xfId="2641" xr:uid="{00000000-0005-0000-0000-0000F8110000}"/>
    <cellStyle name="Normal 7 11 6 2" xfId="9137" xr:uid="{00000000-0005-0000-0000-0000281C0000}"/>
    <cellStyle name="Normal 7 11 6 3" xfId="17215" xr:uid="{00000000-0005-0000-0000-0000281C0000}"/>
    <cellStyle name="Normal 7 11 7" xfId="4266" xr:uid="{00000000-0005-0000-0000-0000F9110000}"/>
    <cellStyle name="Normal 7 11 7 2" xfId="10653" xr:uid="{00000000-0005-0000-0000-0000291C0000}"/>
    <cellStyle name="Normal 7 11 7 3" xfId="18731" xr:uid="{00000000-0005-0000-0000-0000291C0000}"/>
    <cellStyle name="Normal 7 11 8" xfId="7467" xr:uid="{00000000-0005-0000-0000-00002A1C0000}"/>
    <cellStyle name="Normal 7 11 8 2" xfId="15545" xr:uid="{00000000-0005-0000-0000-00002A1C0000}"/>
    <cellStyle name="Normal 7 11 9" xfId="12331" xr:uid="{00000000-0005-0000-0000-00002B1C0000}"/>
    <cellStyle name="Normal 7 11 9 2" xfId="20403" xr:uid="{00000000-0005-0000-0000-00002B1C0000}"/>
    <cellStyle name="Normal 7 12" xfId="779" xr:uid="{00000000-0005-0000-0000-00000B030000}"/>
    <cellStyle name="Normal 7 12 10" xfId="5858" xr:uid="{00000000-0005-0000-0000-00002C1C0000}"/>
    <cellStyle name="Normal 7 12 11" xfId="13938" xr:uid="{00000000-0005-0000-0000-00002C1C0000}"/>
    <cellStyle name="Normal 7 12 2" xfId="1075" xr:uid="{00000000-0005-0000-0000-0000FB110000}"/>
    <cellStyle name="Normal 7 12 2 2" xfId="1728" xr:uid="{00000000-0005-0000-0000-0000FC110000}"/>
    <cellStyle name="Normal 7 12 2 2 2" xfId="3378" xr:uid="{00000000-0005-0000-0000-0000FD110000}"/>
    <cellStyle name="Normal 7 12 2 2 2 2" xfId="9837" xr:uid="{00000000-0005-0000-0000-00002F1C0000}"/>
    <cellStyle name="Normal 7 12 2 2 2 3" xfId="17915" xr:uid="{00000000-0005-0000-0000-00002F1C0000}"/>
    <cellStyle name="Normal 7 12 2 2 3" xfId="5041" xr:uid="{00000000-0005-0000-0000-0000FE110000}"/>
    <cellStyle name="Normal 7 12 2 2 3 2" xfId="11428" xr:uid="{00000000-0005-0000-0000-0000301C0000}"/>
    <cellStyle name="Normal 7 12 2 2 3 3" xfId="19506" xr:uid="{00000000-0005-0000-0000-0000301C0000}"/>
    <cellStyle name="Normal 7 12 2 2 4" xfId="8242" xr:uid="{00000000-0005-0000-0000-0000311C0000}"/>
    <cellStyle name="Normal 7 12 2 2 4 2" xfId="16320" xr:uid="{00000000-0005-0000-0000-0000311C0000}"/>
    <cellStyle name="Normal 7 12 2 2 5" xfId="6632" xr:uid="{00000000-0005-0000-0000-00002E1C0000}"/>
    <cellStyle name="Normal 7 12 2 2 6" xfId="14712" xr:uid="{00000000-0005-0000-0000-00002E1C0000}"/>
    <cellStyle name="Normal 7 12 2 3" xfId="2255" xr:uid="{00000000-0005-0000-0000-0000FF110000}"/>
    <cellStyle name="Normal 7 12 2 3 2" xfId="3905" xr:uid="{00000000-0005-0000-0000-000000120000}"/>
    <cellStyle name="Normal 7 12 2 3 2 2" xfId="10364" xr:uid="{00000000-0005-0000-0000-0000331C0000}"/>
    <cellStyle name="Normal 7 12 2 3 2 3" xfId="18442" xr:uid="{00000000-0005-0000-0000-0000331C0000}"/>
    <cellStyle name="Normal 7 12 2 3 3" xfId="5568" xr:uid="{00000000-0005-0000-0000-000001120000}"/>
    <cellStyle name="Normal 7 12 2 3 3 2" xfId="11955" xr:uid="{00000000-0005-0000-0000-0000341C0000}"/>
    <cellStyle name="Normal 7 12 2 3 3 3" xfId="20033" xr:uid="{00000000-0005-0000-0000-0000341C0000}"/>
    <cellStyle name="Normal 7 12 2 3 4" xfId="8769" xr:uid="{00000000-0005-0000-0000-0000351C0000}"/>
    <cellStyle name="Normal 7 12 2 3 4 2" xfId="16847" xr:uid="{00000000-0005-0000-0000-0000351C0000}"/>
    <cellStyle name="Normal 7 12 2 3 5" xfId="7159" xr:uid="{00000000-0005-0000-0000-0000321C0000}"/>
    <cellStyle name="Normal 7 12 2 3 6" xfId="15239" xr:uid="{00000000-0005-0000-0000-0000321C0000}"/>
    <cellStyle name="Normal 7 12 2 4" xfId="2828" xr:uid="{00000000-0005-0000-0000-000002120000}"/>
    <cellStyle name="Normal 7 12 2 4 2" xfId="9317" xr:uid="{00000000-0005-0000-0000-0000361C0000}"/>
    <cellStyle name="Normal 7 12 2 4 3" xfId="17395" xr:uid="{00000000-0005-0000-0000-0000361C0000}"/>
    <cellStyle name="Normal 7 12 2 5" xfId="4514" xr:uid="{00000000-0005-0000-0000-000003120000}"/>
    <cellStyle name="Normal 7 12 2 5 2" xfId="10901" xr:uid="{00000000-0005-0000-0000-0000371C0000}"/>
    <cellStyle name="Normal 7 12 2 5 3" xfId="18979" xr:uid="{00000000-0005-0000-0000-0000371C0000}"/>
    <cellStyle name="Normal 7 12 2 6" xfId="7715" xr:uid="{00000000-0005-0000-0000-0000381C0000}"/>
    <cellStyle name="Normal 7 12 2 6 2" xfId="15793" xr:uid="{00000000-0005-0000-0000-0000381C0000}"/>
    <cellStyle name="Normal 7 12 2 7" xfId="13330" xr:uid="{00000000-0005-0000-0000-0000391C0000}"/>
    <cellStyle name="Normal 7 12 2 7 2" xfId="21367" xr:uid="{00000000-0005-0000-0000-0000391C0000}"/>
    <cellStyle name="Normal 7 12 2 8" xfId="6105" xr:uid="{00000000-0005-0000-0000-00002D1C0000}"/>
    <cellStyle name="Normal 7 12 2 9" xfId="14185" xr:uid="{00000000-0005-0000-0000-00002D1C0000}"/>
    <cellStyle name="Normal 7 12 3" xfId="1482" xr:uid="{00000000-0005-0000-0000-000004120000}"/>
    <cellStyle name="Normal 7 12 3 2" xfId="3131" xr:uid="{00000000-0005-0000-0000-000005120000}"/>
    <cellStyle name="Normal 7 12 3 2 2" xfId="9590" xr:uid="{00000000-0005-0000-0000-00003B1C0000}"/>
    <cellStyle name="Normal 7 12 3 2 3" xfId="17668" xr:uid="{00000000-0005-0000-0000-00003B1C0000}"/>
    <cellStyle name="Normal 7 12 3 3" xfId="4794" xr:uid="{00000000-0005-0000-0000-000006120000}"/>
    <cellStyle name="Normal 7 12 3 3 2" xfId="11181" xr:uid="{00000000-0005-0000-0000-00003C1C0000}"/>
    <cellStyle name="Normal 7 12 3 3 3" xfId="19259" xr:uid="{00000000-0005-0000-0000-00003C1C0000}"/>
    <cellStyle name="Normal 7 12 3 4" xfId="7995" xr:uid="{00000000-0005-0000-0000-00003D1C0000}"/>
    <cellStyle name="Normal 7 12 3 4 2" xfId="16073" xr:uid="{00000000-0005-0000-0000-00003D1C0000}"/>
    <cellStyle name="Normal 7 12 3 5" xfId="12809" xr:uid="{00000000-0005-0000-0000-00003E1C0000}"/>
    <cellStyle name="Normal 7 12 3 5 2" xfId="20851" xr:uid="{00000000-0005-0000-0000-00003E1C0000}"/>
    <cellStyle name="Normal 7 12 3 6" xfId="6385" xr:uid="{00000000-0005-0000-0000-00003A1C0000}"/>
    <cellStyle name="Normal 7 12 3 7" xfId="14465" xr:uid="{00000000-0005-0000-0000-00003A1C0000}"/>
    <cellStyle name="Normal 7 12 4" xfId="2008" xr:uid="{00000000-0005-0000-0000-000007120000}"/>
    <cellStyle name="Normal 7 12 4 2" xfId="3658" xr:uid="{00000000-0005-0000-0000-000008120000}"/>
    <cellStyle name="Normal 7 12 4 2 2" xfId="10117" xr:uid="{00000000-0005-0000-0000-0000401C0000}"/>
    <cellStyle name="Normal 7 12 4 2 3" xfId="18195" xr:uid="{00000000-0005-0000-0000-0000401C0000}"/>
    <cellStyle name="Normal 7 12 4 3" xfId="5321" xr:uid="{00000000-0005-0000-0000-000009120000}"/>
    <cellStyle name="Normal 7 12 4 3 2" xfId="11708" xr:uid="{00000000-0005-0000-0000-0000411C0000}"/>
    <cellStyle name="Normal 7 12 4 3 3" xfId="19786" xr:uid="{00000000-0005-0000-0000-0000411C0000}"/>
    <cellStyle name="Normal 7 12 4 4" xfId="8522" xr:uid="{00000000-0005-0000-0000-0000421C0000}"/>
    <cellStyle name="Normal 7 12 4 4 2" xfId="16600" xr:uid="{00000000-0005-0000-0000-0000421C0000}"/>
    <cellStyle name="Normal 7 12 4 5" xfId="6912" xr:uid="{00000000-0005-0000-0000-00003F1C0000}"/>
    <cellStyle name="Normal 7 12 4 6" xfId="14992" xr:uid="{00000000-0005-0000-0000-00003F1C0000}"/>
    <cellStyle name="Normal 7 12 5" xfId="2642" xr:uid="{00000000-0005-0000-0000-00000A120000}"/>
    <cellStyle name="Normal 7 12 5 2" xfId="9138" xr:uid="{00000000-0005-0000-0000-0000431C0000}"/>
    <cellStyle name="Normal 7 12 5 3" xfId="17216" xr:uid="{00000000-0005-0000-0000-0000431C0000}"/>
    <cellStyle name="Normal 7 12 6" xfId="4267" xr:uid="{00000000-0005-0000-0000-00000B120000}"/>
    <cellStyle name="Normal 7 12 6 2" xfId="10654" xr:uid="{00000000-0005-0000-0000-0000441C0000}"/>
    <cellStyle name="Normal 7 12 6 3" xfId="18732" xr:uid="{00000000-0005-0000-0000-0000441C0000}"/>
    <cellStyle name="Normal 7 12 7" xfId="7468" xr:uid="{00000000-0005-0000-0000-0000451C0000}"/>
    <cellStyle name="Normal 7 12 7 2" xfId="15546" xr:uid="{00000000-0005-0000-0000-0000451C0000}"/>
    <cellStyle name="Normal 7 12 8" xfId="12332" xr:uid="{00000000-0005-0000-0000-0000461C0000}"/>
    <cellStyle name="Normal 7 12 8 2" xfId="20404" xr:uid="{00000000-0005-0000-0000-0000461C0000}"/>
    <cellStyle name="Normal 7 12 9" xfId="13722" xr:uid="{00000000-0005-0000-0000-0000471C0000}"/>
    <cellStyle name="Normal 7 12 9 2" xfId="21719" xr:uid="{00000000-0005-0000-0000-0000471C0000}"/>
    <cellStyle name="Normal 7 13" xfId="780" xr:uid="{00000000-0005-0000-0000-00000C030000}"/>
    <cellStyle name="Normal 7 13 10" xfId="5859" xr:uid="{00000000-0005-0000-0000-0000481C0000}"/>
    <cellStyle name="Normal 7 13 11" xfId="13939" xr:uid="{00000000-0005-0000-0000-0000481C0000}"/>
    <cellStyle name="Normal 7 13 2" xfId="1076" xr:uid="{00000000-0005-0000-0000-00000D120000}"/>
    <cellStyle name="Normal 7 13 2 2" xfId="1729" xr:uid="{00000000-0005-0000-0000-00000E120000}"/>
    <cellStyle name="Normal 7 13 2 2 2" xfId="3379" xr:uid="{00000000-0005-0000-0000-00000F120000}"/>
    <cellStyle name="Normal 7 13 2 2 2 2" xfId="9838" xr:uid="{00000000-0005-0000-0000-00004B1C0000}"/>
    <cellStyle name="Normal 7 13 2 2 2 3" xfId="17916" xr:uid="{00000000-0005-0000-0000-00004B1C0000}"/>
    <cellStyle name="Normal 7 13 2 2 3" xfId="5042" xr:uid="{00000000-0005-0000-0000-000010120000}"/>
    <cellStyle name="Normal 7 13 2 2 3 2" xfId="11429" xr:uid="{00000000-0005-0000-0000-00004C1C0000}"/>
    <cellStyle name="Normal 7 13 2 2 3 3" xfId="19507" xr:uid="{00000000-0005-0000-0000-00004C1C0000}"/>
    <cellStyle name="Normal 7 13 2 2 4" xfId="8243" xr:uid="{00000000-0005-0000-0000-00004D1C0000}"/>
    <cellStyle name="Normal 7 13 2 2 4 2" xfId="16321" xr:uid="{00000000-0005-0000-0000-00004D1C0000}"/>
    <cellStyle name="Normal 7 13 2 2 5" xfId="6633" xr:uid="{00000000-0005-0000-0000-00004A1C0000}"/>
    <cellStyle name="Normal 7 13 2 2 6" xfId="14713" xr:uid="{00000000-0005-0000-0000-00004A1C0000}"/>
    <cellStyle name="Normal 7 13 2 3" xfId="2256" xr:uid="{00000000-0005-0000-0000-000011120000}"/>
    <cellStyle name="Normal 7 13 2 3 2" xfId="3906" xr:uid="{00000000-0005-0000-0000-000012120000}"/>
    <cellStyle name="Normal 7 13 2 3 2 2" xfId="10365" xr:uid="{00000000-0005-0000-0000-00004F1C0000}"/>
    <cellStyle name="Normal 7 13 2 3 2 3" xfId="18443" xr:uid="{00000000-0005-0000-0000-00004F1C0000}"/>
    <cellStyle name="Normal 7 13 2 3 3" xfId="5569" xr:uid="{00000000-0005-0000-0000-000013120000}"/>
    <cellStyle name="Normal 7 13 2 3 3 2" xfId="11956" xr:uid="{00000000-0005-0000-0000-0000501C0000}"/>
    <cellStyle name="Normal 7 13 2 3 3 3" xfId="20034" xr:uid="{00000000-0005-0000-0000-0000501C0000}"/>
    <cellStyle name="Normal 7 13 2 3 4" xfId="8770" xr:uid="{00000000-0005-0000-0000-0000511C0000}"/>
    <cellStyle name="Normal 7 13 2 3 4 2" xfId="16848" xr:uid="{00000000-0005-0000-0000-0000511C0000}"/>
    <cellStyle name="Normal 7 13 2 3 5" xfId="7160" xr:uid="{00000000-0005-0000-0000-00004E1C0000}"/>
    <cellStyle name="Normal 7 13 2 3 6" xfId="15240" xr:uid="{00000000-0005-0000-0000-00004E1C0000}"/>
    <cellStyle name="Normal 7 13 2 4" xfId="2829" xr:uid="{00000000-0005-0000-0000-000014120000}"/>
    <cellStyle name="Normal 7 13 2 4 2" xfId="9318" xr:uid="{00000000-0005-0000-0000-0000521C0000}"/>
    <cellStyle name="Normal 7 13 2 4 3" xfId="17396" xr:uid="{00000000-0005-0000-0000-0000521C0000}"/>
    <cellStyle name="Normal 7 13 2 5" xfId="4515" xr:uid="{00000000-0005-0000-0000-000015120000}"/>
    <cellStyle name="Normal 7 13 2 5 2" xfId="10902" xr:uid="{00000000-0005-0000-0000-0000531C0000}"/>
    <cellStyle name="Normal 7 13 2 5 3" xfId="18980" xr:uid="{00000000-0005-0000-0000-0000531C0000}"/>
    <cellStyle name="Normal 7 13 2 6" xfId="7716" xr:uid="{00000000-0005-0000-0000-0000541C0000}"/>
    <cellStyle name="Normal 7 13 2 6 2" xfId="15794" xr:uid="{00000000-0005-0000-0000-0000541C0000}"/>
    <cellStyle name="Normal 7 13 2 7" xfId="12810" xr:uid="{00000000-0005-0000-0000-0000551C0000}"/>
    <cellStyle name="Normal 7 13 2 7 2" xfId="20852" xr:uid="{00000000-0005-0000-0000-0000551C0000}"/>
    <cellStyle name="Normal 7 13 2 8" xfId="6106" xr:uid="{00000000-0005-0000-0000-0000491C0000}"/>
    <cellStyle name="Normal 7 13 2 9" xfId="14186" xr:uid="{00000000-0005-0000-0000-0000491C0000}"/>
    <cellStyle name="Normal 7 13 3" xfId="1483" xr:uid="{00000000-0005-0000-0000-000016120000}"/>
    <cellStyle name="Normal 7 13 3 2" xfId="3132" xr:uid="{00000000-0005-0000-0000-000017120000}"/>
    <cellStyle name="Normal 7 13 3 2 2" xfId="9591" xr:uid="{00000000-0005-0000-0000-0000571C0000}"/>
    <cellStyle name="Normal 7 13 3 2 3" xfId="17669" xr:uid="{00000000-0005-0000-0000-0000571C0000}"/>
    <cellStyle name="Normal 7 13 3 3" xfId="4795" xr:uid="{00000000-0005-0000-0000-000018120000}"/>
    <cellStyle name="Normal 7 13 3 3 2" xfId="11182" xr:uid="{00000000-0005-0000-0000-0000581C0000}"/>
    <cellStyle name="Normal 7 13 3 3 3" xfId="19260" xr:uid="{00000000-0005-0000-0000-0000581C0000}"/>
    <cellStyle name="Normal 7 13 3 4" xfId="7996" xr:uid="{00000000-0005-0000-0000-0000591C0000}"/>
    <cellStyle name="Normal 7 13 3 4 2" xfId="16074" xr:uid="{00000000-0005-0000-0000-0000591C0000}"/>
    <cellStyle name="Normal 7 13 3 5" xfId="6386" xr:uid="{00000000-0005-0000-0000-0000561C0000}"/>
    <cellStyle name="Normal 7 13 3 6" xfId="14466" xr:uid="{00000000-0005-0000-0000-0000561C0000}"/>
    <cellStyle name="Normal 7 13 4" xfId="2009" xr:uid="{00000000-0005-0000-0000-000019120000}"/>
    <cellStyle name="Normal 7 13 4 2" xfId="3659" xr:uid="{00000000-0005-0000-0000-00001A120000}"/>
    <cellStyle name="Normal 7 13 4 2 2" xfId="10118" xr:uid="{00000000-0005-0000-0000-00005B1C0000}"/>
    <cellStyle name="Normal 7 13 4 2 3" xfId="18196" xr:uid="{00000000-0005-0000-0000-00005B1C0000}"/>
    <cellStyle name="Normal 7 13 4 3" xfId="5322" xr:uid="{00000000-0005-0000-0000-00001B120000}"/>
    <cellStyle name="Normal 7 13 4 3 2" xfId="11709" xr:uid="{00000000-0005-0000-0000-00005C1C0000}"/>
    <cellStyle name="Normal 7 13 4 3 3" xfId="19787" xr:uid="{00000000-0005-0000-0000-00005C1C0000}"/>
    <cellStyle name="Normal 7 13 4 4" xfId="8523" xr:uid="{00000000-0005-0000-0000-00005D1C0000}"/>
    <cellStyle name="Normal 7 13 4 4 2" xfId="16601" xr:uid="{00000000-0005-0000-0000-00005D1C0000}"/>
    <cellStyle name="Normal 7 13 4 5" xfId="6913" xr:uid="{00000000-0005-0000-0000-00005A1C0000}"/>
    <cellStyle name="Normal 7 13 4 6" xfId="14993" xr:uid="{00000000-0005-0000-0000-00005A1C0000}"/>
    <cellStyle name="Normal 7 13 5" xfId="2643" xr:uid="{00000000-0005-0000-0000-00001C120000}"/>
    <cellStyle name="Normal 7 13 5 2" xfId="9139" xr:uid="{00000000-0005-0000-0000-00005E1C0000}"/>
    <cellStyle name="Normal 7 13 5 3" xfId="17217" xr:uid="{00000000-0005-0000-0000-00005E1C0000}"/>
    <cellStyle name="Normal 7 13 6" xfId="4268" xr:uid="{00000000-0005-0000-0000-00001D120000}"/>
    <cellStyle name="Normal 7 13 6 2" xfId="10655" xr:uid="{00000000-0005-0000-0000-00005F1C0000}"/>
    <cellStyle name="Normal 7 13 6 3" xfId="18733" xr:uid="{00000000-0005-0000-0000-00005F1C0000}"/>
    <cellStyle name="Normal 7 13 7" xfId="7469" xr:uid="{00000000-0005-0000-0000-0000601C0000}"/>
    <cellStyle name="Normal 7 13 7 2" xfId="15547" xr:uid="{00000000-0005-0000-0000-0000601C0000}"/>
    <cellStyle name="Normal 7 13 8" xfId="12333" xr:uid="{00000000-0005-0000-0000-0000611C0000}"/>
    <cellStyle name="Normal 7 13 8 2" xfId="20405" xr:uid="{00000000-0005-0000-0000-0000611C0000}"/>
    <cellStyle name="Normal 7 13 9" xfId="13723" xr:uid="{00000000-0005-0000-0000-0000621C0000}"/>
    <cellStyle name="Normal 7 13 9 2" xfId="21720" xr:uid="{00000000-0005-0000-0000-0000621C0000}"/>
    <cellStyle name="Normal 7 14" xfId="1105" xr:uid="{00000000-0005-0000-0000-00001E120000}"/>
    <cellStyle name="Normal 7 14 2" xfId="1763" xr:uid="{00000000-0005-0000-0000-00001F120000}"/>
    <cellStyle name="Normal 7 14 2 2" xfId="3413" xr:uid="{00000000-0005-0000-0000-000020120000}"/>
    <cellStyle name="Normal 7 14 2 2 2" xfId="9872" xr:uid="{00000000-0005-0000-0000-0000651C0000}"/>
    <cellStyle name="Normal 7 14 2 2 3" xfId="17950" xr:uid="{00000000-0005-0000-0000-0000651C0000}"/>
    <cellStyle name="Normal 7 14 2 3" xfId="5076" xr:uid="{00000000-0005-0000-0000-000021120000}"/>
    <cellStyle name="Normal 7 14 2 3 2" xfId="11463" xr:uid="{00000000-0005-0000-0000-0000661C0000}"/>
    <cellStyle name="Normal 7 14 2 3 3" xfId="19541" xr:uid="{00000000-0005-0000-0000-0000661C0000}"/>
    <cellStyle name="Normal 7 14 2 4" xfId="8277" xr:uid="{00000000-0005-0000-0000-0000671C0000}"/>
    <cellStyle name="Normal 7 14 2 4 2" xfId="16355" xr:uid="{00000000-0005-0000-0000-0000671C0000}"/>
    <cellStyle name="Normal 7 14 2 5" xfId="6667" xr:uid="{00000000-0005-0000-0000-0000641C0000}"/>
    <cellStyle name="Normal 7 14 2 6" xfId="14747" xr:uid="{00000000-0005-0000-0000-0000641C0000}"/>
    <cellStyle name="Normal 7 14 3" xfId="2290" xr:uid="{00000000-0005-0000-0000-000022120000}"/>
    <cellStyle name="Normal 7 14 3 2" xfId="3940" xr:uid="{00000000-0005-0000-0000-000023120000}"/>
    <cellStyle name="Normal 7 14 3 2 2" xfId="10399" xr:uid="{00000000-0005-0000-0000-0000691C0000}"/>
    <cellStyle name="Normal 7 14 3 2 3" xfId="18477" xr:uid="{00000000-0005-0000-0000-0000691C0000}"/>
    <cellStyle name="Normal 7 14 3 3" xfId="5603" xr:uid="{00000000-0005-0000-0000-000024120000}"/>
    <cellStyle name="Normal 7 14 3 3 2" xfId="11990" xr:uid="{00000000-0005-0000-0000-00006A1C0000}"/>
    <cellStyle name="Normal 7 14 3 3 3" xfId="20068" xr:uid="{00000000-0005-0000-0000-00006A1C0000}"/>
    <cellStyle name="Normal 7 14 3 4" xfId="8804" xr:uid="{00000000-0005-0000-0000-00006B1C0000}"/>
    <cellStyle name="Normal 7 14 3 4 2" xfId="16882" xr:uid="{00000000-0005-0000-0000-00006B1C0000}"/>
    <cellStyle name="Normal 7 14 3 5" xfId="7194" xr:uid="{00000000-0005-0000-0000-0000681C0000}"/>
    <cellStyle name="Normal 7 14 3 6" xfId="15274" xr:uid="{00000000-0005-0000-0000-0000681C0000}"/>
    <cellStyle name="Normal 7 14 4" xfId="2856" xr:uid="{00000000-0005-0000-0000-000025120000}"/>
    <cellStyle name="Normal 7 14 4 2" xfId="9345" xr:uid="{00000000-0005-0000-0000-00006C1C0000}"/>
    <cellStyle name="Normal 7 14 4 3" xfId="17423" xr:uid="{00000000-0005-0000-0000-00006C1C0000}"/>
    <cellStyle name="Normal 7 14 5" xfId="4549" xr:uid="{00000000-0005-0000-0000-000026120000}"/>
    <cellStyle name="Normal 7 14 5 2" xfId="10936" xr:uid="{00000000-0005-0000-0000-00006D1C0000}"/>
    <cellStyle name="Normal 7 14 5 3" xfId="19014" xr:uid="{00000000-0005-0000-0000-00006D1C0000}"/>
    <cellStyle name="Normal 7 14 6" xfId="7750" xr:uid="{00000000-0005-0000-0000-00006E1C0000}"/>
    <cellStyle name="Normal 7 14 6 2" xfId="15828" xr:uid="{00000000-0005-0000-0000-00006E1C0000}"/>
    <cellStyle name="Normal 7 14 7" xfId="13331" xr:uid="{00000000-0005-0000-0000-00006F1C0000}"/>
    <cellStyle name="Normal 7 14 7 2" xfId="21368" xr:uid="{00000000-0005-0000-0000-00006F1C0000}"/>
    <cellStyle name="Normal 7 14 8" xfId="6140" xr:uid="{00000000-0005-0000-0000-0000631C0000}"/>
    <cellStyle name="Normal 7 14 9" xfId="14220" xr:uid="{00000000-0005-0000-0000-0000631C0000}"/>
    <cellStyle name="Normal 7 15" xfId="907" xr:uid="{00000000-0005-0000-0000-000027120000}"/>
    <cellStyle name="Normal 7 15 2" xfId="7339" xr:uid="{00000000-0005-0000-0000-0000701C0000}"/>
    <cellStyle name="Normal 7 15 3" xfId="15417" xr:uid="{00000000-0005-0000-0000-0000701C0000}"/>
    <cellStyle name="Normal 7 16" xfId="4138" xr:uid="{00000000-0005-0000-0000-000028120000}"/>
    <cellStyle name="Normal 7 16 2" xfId="10525" xr:uid="{00000000-0005-0000-0000-0000711C0000}"/>
    <cellStyle name="Normal 7 16 3" xfId="18603" xr:uid="{00000000-0005-0000-0000-0000711C0000}"/>
    <cellStyle name="Normal 7 17" xfId="7318" xr:uid="{00000000-0005-0000-0000-0000721C0000}"/>
    <cellStyle name="Normal 7 17 2" xfId="15397" xr:uid="{00000000-0005-0000-0000-0000721C0000}"/>
    <cellStyle name="Normal 7 18" xfId="5729" xr:uid="{00000000-0005-0000-0000-0000BF1B0000}"/>
    <cellStyle name="Normal 7 19" xfId="13809" xr:uid="{00000000-0005-0000-0000-0000BF1B0000}"/>
    <cellStyle name="Normal 7 2" xfId="781" xr:uid="{00000000-0005-0000-0000-00000D030000}"/>
    <cellStyle name="Normal 7 2 2" xfId="782" xr:uid="{00000000-0005-0000-0000-00000E030000}"/>
    <cellStyle name="Normal 7 3" xfId="783" xr:uid="{00000000-0005-0000-0000-00000F030000}"/>
    <cellStyle name="Normal 7 3 2" xfId="784" xr:uid="{00000000-0005-0000-0000-000010030000}"/>
    <cellStyle name="Normal 7 3 3" xfId="785" xr:uid="{00000000-0005-0000-0000-000011030000}"/>
    <cellStyle name="Normal 7 3 3 2" xfId="786" xr:uid="{00000000-0005-0000-0000-000012030000}"/>
    <cellStyle name="Normal 7 3 3 2 2" xfId="787" xr:uid="{00000000-0005-0000-0000-000013030000}"/>
    <cellStyle name="Normal 7 3 3 2 3" xfId="788" xr:uid="{00000000-0005-0000-0000-000014030000}"/>
    <cellStyle name="Normal 7 3 3 2 3 2" xfId="789" xr:uid="{00000000-0005-0000-0000-000015030000}"/>
    <cellStyle name="Normal 7 3 3 2 3 2 2" xfId="1349" xr:uid="{00000000-0005-0000-0000-000032120000}"/>
    <cellStyle name="Normal 7 3 3 2 3 2 3" xfId="2989" xr:uid="{00000000-0005-0000-0000-000033120000}"/>
    <cellStyle name="Normal 7 3 3 2 3 2 3 2" xfId="4115" xr:uid="{00000000-0005-0000-0000-000034120000}"/>
    <cellStyle name="Normal 7 3 3 2 3 2 4" xfId="1259" xr:uid="{00000000-0005-0000-0000-000031120000}"/>
    <cellStyle name="Normal 7 3 3 2 3 3" xfId="1231" xr:uid="{00000000-0005-0000-0000-000035120000}"/>
    <cellStyle name="Normal 7 3 3 2 3 4" xfId="12811" xr:uid="{00000000-0005-0000-0000-0000801C0000}"/>
    <cellStyle name="Normal 7 3 3 2 3 4 2" xfId="13494" xr:uid="{00000000-0005-0000-0000-0000811C0000}"/>
    <cellStyle name="Normal 7 3 3 2 4" xfId="790" xr:uid="{00000000-0005-0000-0000-000016030000}"/>
    <cellStyle name="Normal 7 3 3 2 4 2" xfId="4061" xr:uid="{00000000-0005-0000-0000-000037120000}"/>
    <cellStyle name="Normal 7 3 3 3" xfId="791" xr:uid="{00000000-0005-0000-0000-000017030000}"/>
    <cellStyle name="Normal 7 3 3 4" xfId="792" xr:uid="{00000000-0005-0000-0000-000018030000}"/>
    <cellStyle name="Normal 7 3 3 4 2" xfId="793" xr:uid="{00000000-0005-0000-0000-000019030000}"/>
    <cellStyle name="Normal 7 3 3 4 2 2" xfId="794" xr:uid="{00000000-0005-0000-0000-00001A030000}"/>
    <cellStyle name="Normal 7 3 3 4 2 2 2" xfId="2990" xr:uid="{00000000-0005-0000-0000-00003C120000}"/>
    <cellStyle name="Normal 7 3 3 4 2 2 2 2" xfId="4079" xr:uid="{00000000-0005-0000-0000-00003D120000}"/>
    <cellStyle name="Normal 7 3 3 4 2 2 3" xfId="2644" xr:uid="{00000000-0005-0000-0000-00003E120000}"/>
    <cellStyle name="Normal 7 3 3 4 2 2 4" xfId="1260" xr:uid="{00000000-0005-0000-0000-00003B120000}"/>
    <cellStyle name="Normal 7 3 3 4 2 3" xfId="795" xr:uid="{00000000-0005-0000-0000-00001B030000}"/>
    <cellStyle name="Normal 7 3 3 4 2 3 2" xfId="796" xr:uid="{00000000-0005-0000-0000-00001C030000}"/>
    <cellStyle name="Normal 7 3 3 4 2 3 3" xfId="797" xr:uid="{00000000-0005-0000-0000-00001D030000}"/>
    <cellStyle name="Normal 7 3 3 4 2 3 4" xfId="2645" xr:uid="{00000000-0005-0000-0000-000042120000}"/>
    <cellStyle name="Normal 7 3 3 4 2 3 4 2" xfId="4113" xr:uid="{00000000-0005-0000-0000-000043120000}"/>
    <cellStyle name="Normal 7 3 3 4 3" xfId="1078" xr:uid="{00000000-0005-0000-0000-000044120000}"/>
    <cellStyle name="Normal 7 3 3 4 4" xfId="12812" xr:uid="{00000000-0005-0000-0000-0000911C0000}"/>
    <cellStyle name="Normal 7 3 3 4 4 2" xfId="13495" xr:uid="{00000000-0005-0000-0000-0000921C0000}"/>
    <cellStyle name="Normal 7 3 3 5" xfId="1077" xr:uid="{00000000-0005-0000-0000-000045120000}"/>
    <cellStyle name="Normal 7 3 3 5 2" xfId="4100" xr:uid="{00000000-0005-0000-0000-000046120000}"/>
    <cellStyle name="Normal 7 3 4" xfId="798" xr:uid="{00000000-0005-0000-0000-00001E030000}"/>
    <cellStyle name="Normal 7 3 4 2" xfId="799" xr:uid="{00000000-0005-0000-0000-00001F030000}"/>
    <cellStyle name="Normal 7 3 4 3" xfId="800" xr:uid="{00000000-0005-0000-0000-000020030000}"/>
    <cellStyle name="Normal 7 3 4 3 2" xfId="801" xr:uid="{00000000-0005-0000-0000-000021030000}"/>
    <cellStyle name="Normal 7 3 4 3 2 2" xfId="1350" xr:uid="{00000000-0005-0000-0000-00004B120000}"/>
    <cellStyle name="Normal 7 3 4 3 2 3" xfId="2991" xr:uid="{00000000-0005-0000-0000-00004C120000}"/>
    <cellStyle name="Normal 7 3 4 3 2 3 2" xfId="4069" xr:uid="{00000000-0005-0000-0000-00004D120000}"/>
    <cellStyle name="Normal 7 3 4 3 2 4" xfId="1261" xr:uid="{00000000-0005-0000-0000-00004A120000}"/>
    <cellStyle name="Normal 7 3 4 3 3" xfId="1232" xr:uid="{00000000-0005-0000-0000-00004E120000}"/>
    <cellStyle name="Normal 7 3 4 3 4" xfId="12813" xr:uid="{00000000-0005-0000-0000-00009D1C0000}"/>
    <cellStyle name="Normal 7 3 4 3 4 2" xfId="13496" xr:uid="{00000000-0005-0000-0000-00009E1C0000}"/>
    <cellStyle name="Normal 7 3 4 4" xfId="940" xr:uid="{00000000-0005-0000-0000-00004F120000}"/>
    <cellStyle name="Normal 7 3 4 4 2" xfId="4082" xr:uid="{00000000-0005-0000-0000-000050120000}"/>
    <cellStyle name="Normal 7 4" xfId="802" xr:uid="{00000000-0005-0000-0000-000022030000}"/>
    <cellStyle name="Normal 7 4 10" xfId="803" xr:uid="{00000000-0005-0000-0000-000023030000}"/>
    <cellStyle name="Normal 7 4 10 10" xfId="5860" xr:uid="{00000000-0005-0000-0000-0000A21C0000}"/>
    <cellStyle name="Normal 7 4 10 11" xfId="13940" xr:uid="{00000000-0005-0000-0000-0000A21C0000}"/>
    <cellStyle name="Normal 7 4 10 2" xfId="1079" xr:uid="{00000000-0005-0000-0000-000053120000}"/>
    <cellStyle name="Normal 7 4 10 2 2" xfId="1730" xr:uid="{00000000-0005-0000-0000-000054120000}"/>
    <cellStyle name="Normal 7 4 10 2 2 2" xfId="3380" xr:uid="{00000000-0005-0000-0000-000055120000}"/>
    <cellStyle name="Normal 7 4 10 2 2 2 2" xfId="9839" xr:uid="{00000000-0005-0000-0000-0000A51C0000}"/>
    <cellStyle name="Normal 7 4 10 2 2 2 3" xfId="17917" xr:uid="{00000000-0005-0000-0000-0000A51C0000}"/>
    <cellStyle name="Normal 7 4 10 2 2 3" xfId="5043" xr:uid="{00000000-0005-0000-0000-000056120000}"/>
    <cellStyle name="Normal 7 4 10 2 2 3 2" xfId="11430" xr:uid="{00000000-0005-0000-0000-0000A61C0000}"/>
    <cellStyle name="Normal 7 4 10 2 2 3 3" xfId="19508" xr:uid="{00000000-0005-0000-0000-0000A61C0000}"/>
    <cellStyle name="Normal 7 4 10 2 2 4" xfId="8244" xr:uid="{00000000-0005-0000-0000-0000A71C0000}"/>
    <cellStyle name="Normal 7 4 10 2 2 4 2" xfId="16322" xr:uid="{00000000-0005-0000-0000-0000A71C0000}"/>
    <cellStyle name="Normal 7 4 10 2 2 5" xfId="6634" xr:uid="{00000000-0005-0000-0000-0000A41C0000}"/>
    <cellStyle name="Normal 7 4 10 2 2 6" xfId="14714" xr:uid="{00000000-0005-0000-0000-0000A41C0000}"/>
    <cellStyle name="Normal 7 4 10 2 3" xfId="2257" xr:uid="{00000000-0005-0000-0000-000057120000}"/>
    <cellStyle name="Normal 7 4 10 2 3 2" xfId="3907" xr:uid="{00000000-0005-0000-0000-000058120000}"/>
    <cellStyle name="Normal 7 4 10 2 3 2 2" xfId="10366" xr:uid="{00000000-0005-0000-0000-0000A91C0000}"/>
    <cellStyle name="Normal 7 4 10 2 3 2 3" xfId="18444" xr:uid="{00000000-0005-0000-0000-0000A91C0000}"/>
    <cellStyle name="Normal 7 4 10 2 3 3" xfId="5570" xr:uid="{00000000-0005-0000-0000-000059120000}"/>
    <cellStyle name="Normal 7 4 10 2 3 3 2" xfId="11957" xr:uid="{00000000-0005-0000-0000-0000AA1C0000}"/>
    <cellStyle name="Normal 7 4 10 2 3 3 3" xfId="20035" xr:uid="{00000000-0005-0000-0000-0000AA1C0000}"/>
    <cellStyle name="Normal 7 4 10 2 3 4" xfId="8771" xr:uid="{00000000-0005-0000-0000-0000AB1C0000}"/>
    <cellStyle name="Normal 7 4 10 2 3 4 2" xfId="16849" xr:uid="{00000000-0005-0000-0000-0000AB1C0000}"/>
    <cellStyle name="Normal 7 4 10 2 3 5" xfId="7161" xr:uid="{00000000-0005-0000-0000-0000A81C0000}"/>
    <cellStyle name="Normal 7 4 10 2 3 6" xfId="15241" xr:uid="{00000000-0005-0000-0000-0000A81C0000}"/>
    <cellStyle name="Normal 7 4 10 2 4" xfId="2830" xr:uid="{00000000-0005-0000-0000-00005A120000}"/>
    <cellStyle name="Normal 7 4 10 2 4 2" xfId="9319" xr:uid="{00000000-0005-0000-0000-0000AC1C0000}"/>
    <cellStyle name="Normal 7 4 10 2 4 3" xfId="17397" xr:uid="{00000000-0005-0000-0000-0000AC1C0000}"/>
    <cellStyle name="Normal 7 4 10 2 5" xfId="4516" xr:uid="{00000000-0005-0000-0000-00005B120000}"/>
    <cellStyle name="Normal 7 4 10 2 5 2" xfId="10903" xr:uid="{00000000-0005-0000-0000-0000AD1C0000}"/>
    <cellStyle name="Normal 7 4 10 2 5 3" xfId="18981" xr:uid="{00000000-0005-0000-0000-0000AD1C0000}"/>
    <cellStyle name="Normal 7 4 10 2 6" xfId="7717" xr:uid="{00000000-0005-0000-0000-0000AE1C0000}"/>
    <cellStyle name="Normal 7 4 10 2 6 2" xfId="15795" xr:uid="{00000000-0005-0000-0000-0000AE1C0000}"/>
    <cellStyle name="Normal 7 4 10 2 7" xfId="12814" xr:uid="{00000000-0005-0000-0000-0000AF1C0000}"/>
    <cellStyle name="Normal 7 4 10 2 7 2" xfId="20853" xr:uid="{00000000-0005-0000-0000-0000AF1C0000}"/>
    <cellStyle name="Normal 7 4 10 2 8" xfId="6107" xr:uid="{00000000-0005-0000-0000-0000A31C0000}"/>
    <cellStyle name="Normal 7 4 10 2 9" xfId="14187" xr:uid="{00000000-0005-0000-0000-0000A31C0000}"/>
    <cellStyle name="Normal 7 4 10 3" xfId="1484" xr:uid="{00000000-0005-0000-0000-00005C120000}"/>
    <cellStyle name="Normal 7 4 10 3 2" xfId="3133" xr:uid="{00000000-0005-0000-0000-00005D120000}"/>
    <cellStyle name="Normal 7 4 10 3 2 2" xfId="9592" xr:uid="{00000000-0005-0000-0000-0000B11C0000}"/>
    <cellStyle name="Normal 7 4 10 3 2 3" xfId="17670" xr:uid="{00000000-0005-0000-0000-0000B11C0000}"/>
    <cellStyle name="Normal 7 4 10 3 3" xfId="4796" xr:uid="{00000000-0005-0000-0000-00005E120000}"/>
    <cellStyle name="Normal 7 4 10 3 3 2" xfId="11183" xr:uid="{00000000-0005-0000-0000-0000B21C0000}"/>
    <cellStyle name="Normal 7 4 10 3 3 3" xfId="19261" xr:uid="{00000000-0005-0000-0000-0000B21C0000}"/>
    <cellStyle name="Normal 7 4 10 3 4" xfId="7997" xr:uid="{00000000-0005-0000-0000-0000B31C0000}"/>
    <cellStyle name="Normal 7 4 10 3 4 2" xfId="16075" xr:uid="{00000000-0005-0000-0000-0000B31C0000}"/>
    <cellStyle name="Normal 7 4 10 3 5" xfId="6387" xr:uid="{00000000-0005-0000-0000-0000B01C0000}"/>
    <cellStyle name="Normal 7 4 10 3 6" xfId="14467" xr:uid="{00000000-0005-0000-0000-0000B01C0000}"/>
    <cellStyle name="Normal 7 4 10 4" xfId="2010" xr:uid="{00000000-0005-0000-0000-00005F120000}"/>
    <cellStyle name="Normal 7 4 10 4 2" xfId="3660" xr:uid="{00000000-0005-0000-0000-000060120000}"/>
    <cellStyle name="Normal 7 4 10 4 2 2" xfId="10119" xr:uid="{00000000-0005-0000-0000-0000B51C0000}"/>
    <cellStyle name="Normal 7 4 10 4 2 3" xfId="18197" xr:uid="{00000000-0005-0000-0000-0000B51C0000}"/>
    <cellStyle name="Normal 7 4 10 4 3" xfId="5323" xr:uid="{00000000-0005-0000-0000-000061120000}"/>
    <cellStyle name="Normal 7 4 10 4 3 2" xfId="11710" xr:uid="{00000000-0005-0000-0000-0000B61C0000}"/>
    <cellStyle name="Normal 7 4 10 4 3 3" xfId="19788" xr:uid="{00000000-0005-0000-0000-0000B61C0000}"/>
    <cellStyle name="Normal 7 4 10 4 4" xfId="8524" xr:uid="{00000000-0005-0000-0000-0000B71C0000}"/>
    <cellStyle name="Normal 7 4 10 4 4 2" xfId="16602" xr:uid="{00000000-0005-0000-0000-0000B71C0000}"/>
    <cellStyle name="Normal 7 4 10 4 5" xfId="6914" xr:uid="{00000000-0005-0000-0000-0000B41C0000}"/>
    <cellStyle name="Normal 7 4 10 4 6" xfId="14994" xr:uid="{00000000-0005-0000-0000-0000B41C0000}"/>
    <cellStyle name="Normal 7 4 10 5" xfId="2647" xr:uid="{00000000-0005-0000-0000-000062120000}"/>
    <cellStyle name="Normal 7 4 10 5 2" xfId="9141" xr:uid="{00000000-0005-0000-0000-0000B81C0000}"/>
    <cellStyle name="Normal 7 4 10 5 3" xfId="17219" xr:uid="{00000000-0005-0000-0000-0000B81C0000}"/>
    <cellStyle name="Normal 7 4 10 6" xfId="4269" xr:uid="{00000000-0005-0000-0000-000063120000}"/>
    <cellStyle name="Normal 7 4 10 6 2" xfId="10656" xr:uid="{00000000-0005-0000-0000-0000B91C0000}"/>
    <cellStyle name="Normal 7 4 10 6 3" xfId="18734" xr:uid="{00000000-0005-0000-0000-0000B91C0000}"/>
    <cellStyle name="Normal 7 4 10 7" xfId="7470" xr:uid="{00000000-0005-0000-0000-0000BA1C0000}"/>
    <cellStyle name="Normal 7 4 10 7 2" xfId="15548" xr:uid="{00000000-0005-0000-0000-0000BA1C0000}"/>
    <cellStyle name="Normal 7 4 10 8" xfId="12335" xr:uid="{00000000-0005-0000-0000-0000BB1C0000}"/>
    <cellStyle name="Normal 7 4 10 8 2" xfId="20407" xr:uid="{00000000-0005-0000-0000-0000BB1C0000}"/>
    <cellStyle name="Normal 7 4 10 9" xfId="13725" xr:uid="{00000000-0005-0000-0000-0000BC1C0000}"/>
    <cellStyle name="Normal 7 4 10 9 2" xfId="21722" xr:uid="{00000000-0005-0000-0000-0000BC1C0000}"/>
    <cellStyle name="Normal 7 4 11" xfId="804" xr:uid="{00000000-0005-0000-0000-000024030000}"/>
    <cellStyle name="Normal 7 4 11 10" xfId="13979" xr:uid="{00000000-0005-0000-0000-0000BD1C0000}"/>
    <cellStyle name="Normal 7 4 11 2" xfId="1523" xr:uid="{00000000-0005-0000-0000-000065120000}"/>
    <cellStyle name="Normal 7 4 11 2 2" xfId="3172" xr:uid="{00000000-0005-0000-0000-000066120000}"/>
    <cellStyle name="Normal 7 4 11 2 2 2" xfId="9631" xr:uid="{00000000-0005-0000-0000-0000BF1C0000}"/>
    <cellStyle name="Normal 7 4 11 2 2 3" xfId="17709" xr:uid="{00000000-0005-0000-0000-0000BF1C0000}"/>
    <cellStyle name="Normal 7 4 11 2 3" xfId="4835" xr:uid="{00000000-0005-0000-0000-000067120000}"/>
    <cellStyle name="Normal 7 4 11 2 3 2" xfId="11222" xr:uid="{00000000-0005-0000-0000-0000C01C0000}"/>
    <cellStyle name="Normal 7 4 11 2 3 3" xfId="19300" xr:uid="{00000000-0005-0000-0000-0000C01C0000}"/>
    <cellStyle name="Normal 7 4 11 2 4" xfId="8036" xr:uid="{00000000-0005-0000-0000-0000C11C0000}"/>
    <cellStyle name="Normal 7 4 11 2 4 2" xfId="16114" xr:uid="{00000000-0005-0000-0000-0000C11C0000}"/>
    <cellStyle name="Normal 7 4 11 2 5" xfId="13332" xr:uid="{00000000-0005-0000-0000-0000C21C0000}"/>
    <cellStyle name="Normal 7 4 11 2 5 2" xfId="21369" xr:uid="{00000000-0005-0000-0000-0000C21C0000}"/>
    <cellStyle name="Normal 7 4 11 2 6" xfId="6426" xr:uid="{00000000-0005-0000-0000-0000BE1C0000}"/>
    <cellStyle name="Normal 7 4 11 2 7" xfId="14506" xr:uid="{00000000-0005-0000-0000-0000BE1C0000}"/>
    <cellStyle name="Normal 7 4 11 3" xfId="2049" xr:uid="{00000000-0005-0000-0000-000068120000}"/>
    <cellStyle name="Normal 7 4 11 3 2" xfId="3699" xr:uid="{00000000-0005-0000-0000-000069120000}"/>
    <cellStyle name="Normal 7 4 11 3 2 2" xfId="10158" xr:uid="{00000000-0005-0000-0000-0000C41C0000}"/>
    <cellStyle name="Normal 7 4 11 3 2 3" xfId="18236" xr:uid="{00000000-0005-0000-0000-0000C41C0000}"/>
    <cellStyle name="Normal 7 4 11 3 3" xfId="5362" xr:uid="{00000000-0005-0000-0000-00006A120000}"/>
    <cellStyle name="Normal 7 4 11 3 3 2" xfId="11749" xr:uid="{00000000-0005-0000-0000-0000C51C0000}"/>
    <cellStyle name="Normal 7 4 11 3 3 3" xfId="19827" xr:uid="{00000000-0005-0000-0000-0000C51C0000}"/>
    <cellStyle name="Normal 7 4 11 3 4" xfId="8563" xr:uid="{00000000-0005-0000-0000-0000C61C0000}"/>
    <cellStyle name="Normal 7 4 11 3 4 2" xfId="16641" xr:uid="{00000000-0005-0000-0000-0000C61C0000}"/>
    <cellStyle name="Normal 7 4 11 3 5" xfId="6953" xr:uid="{00000000-0005-0000-0000-0000C31C0000}"/>
    <cellStyle name="Normal 7 4 11 3 6" xfId="15033" xr:uid="{00000000-0005-0000-0000-0000C31C0000}"/>
    <cellStyle name="Normal 7 4 11 4" xfId="2648" xr:uid="{00000000-0005-0000-0000-00006B120000}"/>
    <cellStyle name="Normal 7 4 11 4 2" xfId="9142" xr:uid="{00000000-0005-0000-0000-0000C71C0000}"/>
    <cellStyle name="Normal 7 4 11 4 3" xfId="17220" xr:uid="{00000000-0005-0000-0000-0000C71C0000}"/>
    <cellStyle name="Normal 7 4 11 5" xfId="4308" xr:uid="{00000000-0005-0000-0000-00006C120000}"/>
    <cellStyle name="Normal 7 4 11 5 2" xfId="10695" xr:uid="{00000000-0005-0000-0000-0000C81C0000}"/>
    <cellStyle name="Normal 7 4 11 5 3" xfId="18773" xr:uid="{00000000-0005-0000-0000-0000C81C0000}"/>
    <cellStyle name="Normal 7 4 11 6" xfId="7509" xr:uid="{00000000-0005-0000-0000-0000C91C0000}"/>
    <cellStyle name="Normal 7 4 11 6 2" xfId="15587" xr:uid="{00000000-0005-0000-0000-0000C91C0000}"/>
    <cellStyle name="Normal 7 4 11 7" xfId="12336" xr:uid="{00000000-0005-0000-0000-0000CA1C0000}"/>
    <cellStyle name="Normal 7 4 11 7 2" xfId="20408" xr:uid="{00000000-0005-0000-0000-0000CA1C0000}"/>
    <cellStyle name="Normal 7 4 11 8" xfId="13726" xr:uid="{00000000-0005-0000-0000-0000CB1C0000}"/>
    <cellStyle name="Normal 7 4 11 8 2" xfId="21723" xr:uid="{00000000-0005-0000-0000-0000CB1C0000}"/>
    <cellStyle name="Normal 7 4 11 9" xfId="5899" xr:uid="{00000000-0005-0000-0000-0000BD1C0000}"/>
    <cellStyle name="Normal 7 4 12" xfId="1106" xr:uid="{00000000-0005-0000-0000-00006D120000}"/>
    <cellStyle name="Normal 7 4 12 2" xfId="1764" xr:uid="{00000000-0005-0000-0000-00006E120000}"/>
    <cellStyle name="Normal 7 4 12 2 2" xfId="3414" xr:uid="{00000000-0005-0000-0000-00006F120000}"/>
    <cellStyle name="Normal 7 4 12 2 2 2" xfId="9873" xr:uid="{00000000-0005-0000-0000-0000CE1C0000}"/>
    <cellStyle name="Normal 7 4 12 2 2 3" xfId="17951" xr:uid="{00000000-0005-0000-0000-0000CE1C0000}"/>
    <cellStyle name="Normal 7 4 12 2 3" xfId="5077" xr:uid="{00000000-0005-0000-0000-000070120000}"/>
    <cellStyle name="Normal 7 4 12 2 3 2" xfId="11464" xr:uid="{00000000-0005-0000-0000-0000CF1C0000}"/>
    <cellStyle name="Normal 7 4 12 2 3 3" xfId="19542" xr:uid="{00000000-0005-0000-0000-0000CF1C0000}"/>
    <cellStyle name="Normal 7 4 12 2 4" xfId="8278" xr:uid="{00000000-0005-0000-0000-0000D01C0000}"/>
    <cellStyle name="Normal 7 4 12 2 4 2" xfId="16356" xr:uid="{00000000-0005-0000-0000-0000D01C0000}"/>
    <cellStyle name="Normal 7 4 12 2 5" xfId="6668" xr:uid="{00000000-0005-0000-0000-0000CD1C0000}"/>
    <cellStyle name="Normal 7 4 12 2 6" xfId="14748" xr:uid="{00000000-0005-0000-0000-0000CD1C0000}"/>
    <cellStyle name="Normal 7 4 12 3" xfId="2291" xr:uid="{00000000-0005-0000-0000-000071120000}"/>
    <cellStyle name="Normal 7 4 12 3 2" xfId="3941" xr:uid="{00000000-0005-0000-0000-000072120000}"/>
    <cellStyle name="Normal 7 4 12 3 2 2" xfId="10400" xr:uid="{00000000-0005-0000-0000-0000D21C0000}"/>
    <cellStyle name="Normal 7 4 12 3 2 3" xfId="18478" xr:uid="{00000000-0005-0000-0000-0000D21C0000}"/>
    <cellStyle name="Normal 7 4 12 3 3" xfId="5604" xr:uid="{00000000-0005-0000-0000-000073120000}"/>
    <cellStyle name="Normal 7 4 12 3 3 2" xfId="11991" xr:uid="{00000000-0005-0000-0000-0000D31C0000}"/>
    <cellStyle name="Normal 7 4 12 3 3 3" xfId="20069" xr:uid="{00000000-0005-0000-0000-0000D31C0000}"/>
    <cellStyle name="Normal 7 4 12 3 4" xfId="8805" xr:uid="{00000000-0005-0000-0000-0000D41C0000}"/>
    <cellStyle name="Normal 7 4 12 3 4 2" xfId="16883" xr:uid="{00000000-0005-0000-0000-0000D41C0000}"/>
    <cellStyle name="Normal 7 4 12 3 5" xfId="7195" xr:uid="{00000000-0005-0000-0000-0000D11C0000}"/>
    <cellStyle name="Normal 7 4 12 3 6" xfId="15275" xr:uid="{00000000-0005-0000-0000-0000D11C0000}"/>
    <cellStyle name="Normal 7 4 12 4" xfId="2857" xr:uid="{00000000-0005-0000-0000-000074120000}"/>
    <cellStyle name="Normal 7 4 12 4 2" xfId="9346" xr:uid="{00000000-0005-0000-0000-0000D51C0000}"/>
    <cellStyle name="Normal 7 4 12 4 3" xfId="17424" xr:uid="{00000000-0005-0000-0000-0000D51C0000}"/>
    <cellStyle name="Normal 7 4 12 5" xfId="4550" xr:uid="{00000000-0005-0000-0000-000075120000}"/>
    <cellStyle name="Normal 7 4 12 5 2" xfId="10937" xr:uid="{00000000-0005-0000-0000-0000D61C0000}"/>
    <cellStyle name="Normal 7 4 12 5 3" xfId="19015" xr:uid="{00000000-0005-0000-0000-0000D61C0000}"/>
    <cellStyle name="Normal 7 4 12 6" xfId="7751" xr:uid="{00000000-0005-0000-0000-0000D71C0000}"/>
    <cellStyle name="Normal 7 4 12 6 2" xfId="15829" xr:uid="{00000000-0005-0000-0000-0000D71C0000}"/>
    <cellStyle name="Normal 7 4 12 7" xfId="13333" xr:uid="{00000000-0005-0000-0000-0000D81C0000}"/>
    <cellStyle name="Normal 7 4 12 7 2" xfId="21370" xr:uid="{00000000-0005-0000-0000-0000D81C0000}"/>
    <cellStyle name="Normal 7 4 12 8" xfId="6141" xr:uid="{00000000-0005-0000-0000-0000CC1C0000}"/>
    <cellStyle name="Normal 7 4 12 9" xfId="14221" xr:uid="{00000000-0005-0000-0000-0000CC1C0000}"/>
    <cellStyle name="Normal 7 4 13" xfId="914" xr:uid="{00000000-0005-0000-0000-000076120000}"/>
    <cellStyle name="Normal 7 4 13 2" xfId="2706" xr:uid="{00000000-0005-0000-0000-000077120000}"/>
    <cellStyle name="Normal 7 4 13 2 2" xfId="9197" xr:uid="{00000000-0005-0000-0000-0000DA1C0000}"/>
    <cellStyle name="Normal 7 4 13 2 3" xfId="17275" xr:uid="{00000000-0005-0000-0000-0000DA1C0000}"/>
    <cellStyle name="Normal 7 4 13 3" xfId="4145" xr:uid="{00000000-0005-0000-0000-000078120000}"/>
    <cellStyle name="Normal 7 4 13 3 2" xfId="10532" xr:uid="{00000000-0005-0000-0000-0000DB1C0000}"/>
    <cellStyle name="Normal 7 4 13 3 3" xfId="18610" xr:uid="{00000000-0005-0000-0000-0000DB1C0000}"/>
    <cellStyle name="Normal 7 4 13 4" xfId="7346" xr:uid="{00000000-0005-0000-0000-0000DC1C0000}"/>
    <cellStyle name="Normal 7 4 13 4 2" xfId="15424" xr:uid="{00000000-0005-0000-0000-0000DC1C0000}"/>
    <cellStyle name="Normal 7 4 13 5" xfId="12665" xr:uid="{00000000-0005-0000-0000-0000DD1C0000}"/>
    <cellStyle name="Normal 7 4 13 5 2" xfId="20729" xr:uid="{00000000-0005-0000-0000-0000DD1C0000}"/>
    <cellStyle name="Normal 7 4 13 6" xfId="5736" xr:uid="{00000000-0005-0000-0000-0000D91C0000}"/>
    <cellStyle name="Normal 7 4 13 7" xfId="13816" xr:uid="{00000000-0005-0000-0000-0000D91C0000}"/>
    <cellStyle name="Normal 7 4 14" xfId="1360" xr:uid="{00000000-0005-0000-0000-000079120000}"/>
    <cellStyle name="Normal 7 4 14 2" xfId="3009" xr:uid="{00000000-0005-0000-0000-00007A120000}"/>
    <cellStyle name="Normal 7 4 14 2 2" xfId="9468" xr:uid="{00000000-0005-0000-0000-0000DF1C0000}"/>
    <cellStyle name="Normal 7 4 14 2 3" xfId="17546" xr:uid="{00000000-0005-0000-0000-0000DF1C0000}"/>
    <cellStyle name="Normal 7 4 14 3" xfId="4672" xr:uid="{00000000-0005-0000-0000-00007B120000}"/>
    <cellStyle name="Normal 7 4 14 3 2" xfId="11059" xr:uid="{00000000-0005-0000-0000-0000E01C0000}"/>
    <cellStyle name="Normal 7 4 14 3 3" xfId="19137" xr:uid="{00000000-0005-0000-0000-0000E01C0000}"/>
    <cellStyle name="Normal 7 4 14 4" xfId="7873" xr:uid="{00000000-0005-0000-0000-0000E11C0000}"/>
    <cellStyle name="Normal 7 4 14 4 2" xfId="15951" xr:uid="{00000000-0005-0000-0000-0000E11C0000}"/>
    <cellStyle name="Normal 7 4 14 5" xfId="6263" xr:uid="{00000000-0005-0000-0000-0000DE1C0000}"/>
    <cellStyle name="Normal 7 4 14 6" xfId="14343" xr:uid="{00000000-0005-0000-0000-0000DE1C0000}"/>
    <cellStyle name="Normal 7 4 15" xfId="1886" xr:uid="{00000000-0005-0000-0000-00007C120000}"/>
    <cellStyle name="Normal 7 4 15 2" xfId="3536" xr:uid="{00000000-0005-0000-0000-00007D120000}"/>
    <cellStyle name="Normal 7 4 15 2 2" xfId="9995" xr:uid="{00000000-0005-0000-0000-0000E31C0000}"/>
    <cellStyle name="Normal 7 4 15 2 3" xfId="18073" xr:uid="{00000000-0005-0000-0000-0000E31C0000}"/>
    <cellStyle name="Normal 7 4 15 3" xfId="5199" xr:uid="{00000000-0005-0000-0000-00007E120000}"/>
    <cellStyle name="Normal 7 4 15 3 2" xfId="11586" xr:uid="{00000000-0005-0000-0000-0000E41C0000}"/>
    <cellStyle name="Normal 7 4 15 3 3" xfId="19664" xr:uid="{00000000-0005-0000-0000-0000E41C0000}"/>
    <cellStyle name="Normal 7 4 15 4" xfId="8400" xr:uid="{00000000-0005-0000-0000-0000E51C0000}"/>
    <cellStyle name="Normal 7 4 15 4 2" xfId="16478" xr:uid="{00000000-0005-0000-0000-0000E51C0000}"/>
    <cellStyle name="Normal 7 4 15 5" xfId="6790" xr:uid="{00000000-0005-0000-0000-0000E21C0000}"/>
    <cellStyle name="Normal 7 4 15 6" xfId="14870" xr:uid="{00000000-0005-0000-0000-0000E21C0000}"/>
    <cellStyle name="Normal 7 4 16" xfId="2646" xr:uid="{00000000-0005-0000-0000-00007F120000}"/>
    <cellStyle name="Normal 7 4 16 2" xfId="9140" xr:uid="{00000000-0005-0000-0000-0000E61C0000}"/>
    <cellStyle name="Normal 7 4 16 3" xfId="17218" xr:uid="{00000000-0005-0000-0000-0000E61C0000}"/>
    <cellStyle name="Normal 7 4 17" xfId="908" xr:uid="{00000000-0005-0000-0000-000080120000}"/>
    <cellStyle name="Normal 7 4 17 2" xfId="7340" xr:uid="{00000000-0005-0000-0000-0000E71C0000}"/>
    <cellStyle name="Normal 7 4 17 3" xfId="15418" xr:uid="{00000000-0005-0000-0000-0000E71C0000}"/>
    <cellStyle name="Normal 7 4 18" xfId="4139" xr:uid="{00000000-0005-0000-0000-000081120000}"/>
    <cellStyle name="Normal 7 4 18 2" xfId="10526" xr:uid="{00000000-0005-0000-0000-0000E81C0000}"/>
    <cellStyle name="Normal 7 4 18 3" xfId="18604" xr:uid="{00000000-0005-0000-0000-0000E81C0000}"/>
    <cellStyle name="Normal 7 4 19" xfId="7319" xr:uid="{00000000-0005-0000-0000-0000E91C0000}"/>
    <cellStyle name="Normal 7 4 19 2" xfId="15398" xr:uid="{00000000-0005-0000-0000-0000E91C0000}"/>
    <cellStyle name="Normal 7 4 2" xfId="805" xr:uid="{00000000-0005-0000-0000-000025030000}"/>
    <cellStyle name="Normal 7 4 2 10" xfId="1115" xr:uid="{00000000-0005-0000-0000-000083120000}"/>
    <cellStyle name="Normal 7 4 2 10 2" xfId="1773" xr:uid="{00000000-0005-0000-0000-000084120000}"/>
    <cellStyle name="Normal 7 4 2 10 2 2" xfId="3423" xr:uid="{00000000-0005-0000-0000-000085120000}"/>
    <cellStyle name="Normal 7 4 2 10 2 2 2" xfId="9882" xr:uid="{00000000-0005-0000-0000-0000ED1C0000}"/>
    <cellStyle name="Normal 7 4 2 10 2 2 3" xfId="17960" xr:uid="{00000000-0005-0000-0000-0000ED1C0000}"/>
    <cellStyle name="Normal 7 4 2 10 2 3" xfId="5086" xr:uid="{00000000-0005-0000-0000-000086120000}"/>
    <cellStyle name="Normal 7 4 2 10 2 3 2" xfId="11473" xr:uid="{00000000-0005-0000-0000-0000EE1C0000}"/>
    <cellStyle name="Normal 7 4 2 10 2 3 3" xfId="19551" xr:uid="{00000000-0005-0000-0000-0000EE1C0000}"/>
    <cellStyle name="Normal 7 4 2 10 2 4" xfId="8287" xr:uid="{00000000-0005-0000-0000-0000EF1C0000}"/>
    <cellStyle name="Normal 7 4 2 10 2 4 2" xfId="16365" xr:uid="{00000000-0005-0000-0000-0000EF1C0000}"/>
    <cellStyle name="Normal 7 4 2 10 2 5" xfId="6677" xr:uid="{00000000-0005-0000-0000-0000EC1C0000}"/>
    <cellStyle name="Normal 7 4 2 10 2 6" xfId="14757" xr:uid="{00000000-0005-0000-0000-0000EC1C0000}"/>
    <cellStyle name="Normal 7 4 2 10 3" xfId="2300" xr:uid="{00000000-0005-0000-0000-000087120000}"/>
    <cellStyle name="Normal 7 4 2 10 3 2" xfId="3950" xr:uid="{00000000-0005-0000-0000-000088120000}"/>
    <cellStyle name="Normal 7 4 2 10 3 2 2" xfId="10409" xr:uid="{00000000-0005-0000-0000-0000F11C0000}"/>
    <cellStyle name="Normal 7 4 2 10 3 2 3" xfId="18487" xr:uid="{00000000-0005-0000-0000-0000F11C0000}"/>
    <cellStyle name="Normal 7 4 2 10 3 3" xfId="5613" xr:uid="{00000000-0005-0000-0000-000089120000}"/>
    <cellStyle name="Normal 7 4 2 10 3 3 2" xfId="12000" xr:uid="{00000000-0005-0000-0000-0000F21C0000}"/>
    <cellStyle name="Normal 7 4 2 10 3 3 3" xfId="20078" xr:uid="{00000000-0005-0000-0000-0000F21C0000}"/>
    <cellStyle name="Normal 7 4 2 10 3 4" xfId="8814" xr:uid="{00000000-0005-0000-0000-0000F31C0000}"/>
    <cellStyle name="Normal 7 4 2 10 3 4 2" xfId="16892" xr:uid="{00000000-0005-0000-0000-0000F31C0000}"/>
    <cellStyle name="Normal 7 4 2 10 3 5" xfId="7204" xr:uid="{00000000-0005-0000-0000-0000F01C0000}"/>
    <cellStyle name="Normal 7 4 2 10 3 6" xfId="15284" xr:uid="{00000000-0005-0000-0000-0000F01C0000}"/>
    <cellStyle name="Normal 7 4 2 10 4" xfId="2866" xr:uid="{00000000-0005-0000-0000-00008A120000}"/>
    <cellStyle name="Normal 7 4 2 10 4 2" xfId="9355" xr:uid="{00000000-0005-0000-0000-0000F41C0000}"/>
    <cellStyle name="Normal 7 4 2 10 4 3" xfId="17433" xr:uid="{00000000-0005-0000-0000-0000F41C0000}"/>
    <cellStyle name="Normal 7 4 2 10 5" xfId="4559" xr:uid="{00000000-0005-0000-0000-00008B120000}"/>
    <cellStyle name="Normal 7 4 2 10 5 2" xfId="10946" xr:uid="{00000000-0005-0000-0000-0000F51C0000}"/>
    <cellStyle name="Normal 7 4 2 10 5 3" xfId="19024" xr:uid="{00000000-0005-0000-0000-0000F51C0000}"/>
    <cellStyle name="Normal 7 4 2 10 6" xfId="7760" xr:uid="{00000000-0005-0000-0000-0000F61C0000}"/>
    <cellStyle name="Normal 7 4 2 10 6 2" xfId="15838" xr:uid="{00000000-0005-0000-0000-0000F61C0000}"/>
    <cellStyle name="Normal 7 4 2 10 7" xfId="13334" xr:uid="{00000000-0005-0000-0000-0000F71C0000}"/>
    <cellStyle name="Normal 7 4 2 10 7 2" xfId="21371" xr:uid="{00000000-0005-0000-0000-0000F71C0000}"/>
    <cellStyle name="Normal 7 4 2 10 8" xfId="6150" xr:uid="{00000000-0005-0000-0000-0000EB1C0000}"/>
    <cellStyle name="Normal 7 4 2 10 9" xfId="14230" xr:uid="{00000000-0005-0000-0000-0000EB1C0000}"/>
    <cellStyle name="Normal 7 4 2 11" xfId="1485" xr:uid="{00000000-0005-0000-0000-00008C120000}"/>
    <cellStyle name="Normal 7 4 2 11 2" xfId="3134" xr:uid="{00000000-0005-0000-0000-00008D120000}"/>
    <cellStyle name="Normal 7 4 2 11 2 2" xfId="9593" xr:uid="{00000000-0005-0000-0000-0000F91C0000}"/>
    <cellStyle name="Normal 7 4 2 11 2 3" xfId="17671" xr:uid="{00000000-0005-0000-0000-0000F91C0000}"/>
    <cellStyle name="Normal 7 4 2 11 3" xfId="4797" xr:uid="{00000000-0005-0000-0000-00008E120000}"/>
    <cellStyle name="Normal 7 4 2 11 3 2" xfId="11184" xr:uid="{00000000-0005-0000-0000-0000FA1C0000}"/>
    <cellStyle name="Normal 7 4 2 11 3 3" xfId="19262" xr:uid="{00000000-0005-0000-0000-0000FA1C0000}"/>
    <cellStyle name="Normal 7 4 2 11 4" xfId="7998" xr:uid="{00000000-0005-0000-0000-0000FB1C0000}"/>
    <cellStyle name="Normal 7 4 2 11 4 2" xfId="16076" xr:uid="{00000000-0005-0000-0000-0000FB1C0000}"/>
    <cellStyle name="Normal 7 4 2 11 5" xfId="12815" xr:uid="{00000000-0005-0000-0000-0000FC1C0000}"/>
    <cellStyle name="Normal 7 4 2 11 5 2" xfId="20854" xr:uid="{00000000-0005-0000-0000-0000FC1C0000}"/>
    <cellStyle name="Normal 7 4 2 11 6" xfId="6388" xr:uid="{00000000-0005-0000-0000-0000F81C0000}"/>
    <cellStyle name="Normal 7 4 2 11 7" xfId="14468" xr:uid="{00000000-0005-0000-0000-0000F81C0000}"/>
    <cellStyle name="Normal 7 4 2 12" xfId="2011" xr:uid="{00000000-0005-0000-0000-00008F120000}"/>
    <cellStyle name="Normal 7 4 2 12 2" xfId="3661" xr:uid="{00000000-0005-0000-0000-000090120000}"/>
    <cellStyle name="Normal 7 4 2 12 2 2" xfId="10120" xr:uid="{00000000-0005-0000-0000-0000FE1C0000}"/>
    <cellStyle name="Normal 7 4 2 12 2 3" xfId="18198" xr:uid="{00000000-0005-0000-0000-0000FE1C0000}"/>
    <cellStyle name="Normal 7 4 2 12 3" xfId="5324" xr:uid="{00000000-0005-0000-0000-000091120000}"/>
    <cellStyle name="Normal 7 4 2 12 3 2" xfId="11711" xr:uid="{00000000-0005-0000-0000-0000FF1C0000}"/>
    <cellStyle name="Normal 7 4 2 12 3 3" xfId="19789" xr:uid="{00000000-0005-0000-0000-0000FF1C0000}"/>
    <cellStyle name="Normal 7 4 2 12 4" xfId="8525" xr:uid="{00000000-0005-0000-0000-0000001D0000}"/>
    <cellStyle name="Normal 7 4 2 12 4 2" xfId="16603" xr:uid="{00000000-0005-0000-0000-0000001D0000}"/>
    <cellStyle name="Normal 7 4 2 12 5" xfId="6915" xr:uid="{00000000-0005-0000-0000-0000FD1C0000}"/>
    <cellStyle name="Normal 7 4 2 12 6" xfId="14995" xr:uid="{00000000-0005-0000-0000-0000FD1C0000}"/>
    <cellStyle name="Normal 7 4 2 13" xfId="2649" xr:uid="{00000000-0005-0000-0000-000092120000}"/>
    <cellStyle name="Normal 7 4 2 13 2" xfId="9143" xr:uid="{00000000-0005-0000-0000-0000011D0000}"/>
    <cellStyle name="Normal 7 4 2 13 3" xfId="17221" xr:uid="{00000000-0005-0000-0000-0000011D0000}"/>
    <cellStyle name="Normal 7 4 2 14" xfId="941" xr:uid="{00000000-0005-0000-0000-000093120000}"/>
    <cellStyle name="Normal 7 4 2 14 2" xfId="7471" xr:uid="{00000000-0005-0000-0000-0000021D0000}"/>
    <cellStyle name="Normal 7 4 2 14 3" xfId="15549" xr:uid="{00000000-0005-0000-0000-0000021D0000}"/>
    <cellStyle name="Normal 7 4 2 15" xfId="4270" xr:uid="{00000000-0005-0000-0000-000094120000}"/>
    <cellStyle name="Normal 7 4 2 15 2" xfId="10657" xr:uid="{00000000-0005-0000-0000-0000031D0000}"/>
    <cellStyle name="Normal 7 4 2 15 3" xfId="18735" xr:uid="{00000000-0005-0000-0000-0000031D0000}"/>
    <cellStyle name="Normal 7 4 2 16" xfId="7330" xr:uid="{00000000-0005-0000-0000-0000041D0000}"/>
    <cellStyle name="Normal 7 4 2 16 2" xfId="15408" xr:uid="{00000000-0005-0000-0000-0000041D0000}"/>
    <cellStyle name="Normal 7 4 2 17" xfId="12337" xr:uid="{00000000-0005-0000-0000-0000051D0000}"/>
    <cellStyle name="Normal 7 4 2 17 2" xfId="20409" xr:uid="{00000000-0005-0000-0000-0000051D0000}"/>
    <cellStyle name="Normal 7 4 2 18" xfId="13727" xr:uid="{00000000-0005-0000-0000-0000061D0000}"/>
    <cellStyle name="Normal 7 4 2 18 2" xfId="21724" xr:uid="{00000000-0005-0000-0000-0000061D0000}"/>
    <cellStyle name="Normal 7 4 2 19" xfId="5861" xr:uid="{00000000-0005-0000-0000-0000EA1C0000}"/>
    <cellStyle name="Normal 7 4 2 2" xfId="806" xr:uid="{00000000-0005-0000-0000-000026030000}"/>
    <cellStyle name="Normal 7 4 2 2 10" xfId="13728" xr:uid="{00000000-0005-0000-0000-0000081D0000}"/>
    <cellStyle name="Normal 7 4 2 2 10 2" xfId="21725" xr:uid="{00000000-0005-0000-0000-0000081D0000}"/>
    <cellStyle name="Normal 7 4 2 2 11" xfId="5862" xr:uid="{00000000-0005-0000-0000-0000071D0000}"/>
    <cellStyle name="Normal 7 4 2 2 12" xfId="13942" xr:uid="{00000000-0005-0000-0000-0000071D0000}"/>
    <cellStyle name="Normal 7 4 2 2 2" xfId="807" xr:uid="{00000000-0005-0000-0000-000027030000}"/>
    <cellStyle name="Normal 7 4 2 2 2 10" xfId="5985" xr:uid="{00000000-0005-0000-0000-0000091D0000}"/>
    <cellStyle name="Normal 7 4 2 2 2 11" xfId="14065" xr:uid="{00000000-0005-0000-0000-0000091D0000}"/>
    <cellStyle name="Normal 7 4 2 2 2 2" xfId="1196" xr:uid="{00000000-0005-0000-0000-000097120000}"/>
    <cellStyle name="Normal 7 4 2 2 2 2 2" xfId="1854" xr:uid="{00000000-0005-0000-0000-000098120000}"/>
    <cellStyle name="Normal 7 4 2 2 2 2 2 2" xfId="3504" xr:uid="{00000000-0005-0000-0000-000099120000}"/>
    <cellStyle name="Normal 7 4 2 2 2 2 2 2 2" xfId="13337" xr:uid="{00000000-0005-0000-0000-00000D1D0000}"/>
    <cellStyle name="Normal 7 4 2 2 2 2 2 2 2 2" xfId="21374" xr:uid="{00000000-0005-0000-0000-00000D1D0000}"/>
    <cellStyle name="Normal 7 4 2 2 2 2 2 2 3" xfId="9963" xr:uid="{00000000-0005-0000-0000-00000C1D0000}"/>
    <cellStyle name="Normal 7 4 2 2 2 2 2 2 4" xfId="18041" xr:uid="{00000000-0005-0000-0000-00000C1D0000}"/>
    <cellStyle name="Normal 7 4 2 2 2 2 2 3" xfId="5167" xr:uid="{00000000-0005-0000-0000-00009A120000}"/>
    <cellStyle name="Normal 7 4 2 2 2 2 2 3 2" xfId="11554" xr:uid="{00000000-0005-0000-0000-00000E1D0000}"/>
    <cellStyle name="Normal 7 4 2 2 2 2 2 3 3" xfId="19632" xr:uid="{00000000-0005-0000-0000-00000E1D0000}"/>
    <cellStyle name="Normal 7 4 2 2 2 2 2 4" xfId="8368" xr:uid="{00000000-0005-0000-0000-00000F1D0000}"/>
    <cellStyle name="Normal 7 4 2 2 2 2 2 4 2" xfId="16446" xr:uid="{00000000-0005-0000-0000-00000F1D0000}"/>
    <cellStyle name="Normal 7 4 2 2 2 2 2 5" xfId="12607" xr:uid="{00000000-0005-0000-0000-0000101D0000}"/>
    <cellStyle name="Normal 7 4 2 2 2 2 2 5 2" xfId="20672" xr:uid="{00000000-0005-0000-0000-0000101D0000}"/>
    <cellStyle name="Normal 7 4 2 2 2 2 2 6" xfId="6758" xr:uid="{00000000-0005-0000-0000-00000B1D0000}"/>
    <cellStyle name="Normal 7 4 2 2 2 2 2 7" xfId="14838" xr:uid="{00000000-0005-0000-0000-00000B1D0000}"/>
    <cellStyle name="Normal 7 4 2 2 2 2 3" xfId="2381" xr:uid="{00000000-0005-0000-0000-00009B120000}"/>
    <cellStyle name="Normal 7 4 2 2 2 2 3 2" xfId="4031" xr:uid="{00000000-0005-0000-0000-00009C120000}"/>
    <cellStyle name="Normal 7 4 2 2 2 2 3 2 2" xfId="10490" xr:uid="{00000000-0005-0000-0000-0000121D0000}"/>
    <cellStyle name="Normal 7 4 2 2 2 2 3 2 3" xfId="18568" xr:uid="{00000000-0005-0000-0000-0000121D0000}"/>
    <cellStyle name="Normal 7 4 2 2 2 2 3 3" xfId="5694" xr:uid="{00000000-0005-0000-0000-00009D120000}"/>
    <cellStyle name="Normal 7 4 2 2 2 2 3 3 2" xfId="12081" xr:uid="{00000000-0005-0000-0000-0000131D0000}"/>
    <cellStyle name="Normal 7 4 2 2 2 2 3 3 3" xfId="20159" xr:uid="{00000000-0005-0000-0000-0000131D0000}"/>
    <cellStyle name="Normal 7 4 2 2 2 2 3 4" xfId="8895" xr:uid="{00000000-0005-0000-0000-0000141D0000}"/>
    <cellStyle name="Normal 7 4 2 2 2 2 3 4 2" xfId="16973" xr:uid="{00000000-0005-0000-0000-0000141D0000}"/>
    <cellStyle name="Normal 7 4 2 2 2 2 3 5" xfId="13338" xr:uid="{00000000-0005-0000-0000-0000151D0000}"/>
    <cellStyle name="Normal 7 4 2 2 2 2 3 5 2" xfId="21375" xr:uid="{00000000-0005-0000-0000-0000151D0000}"/>
    <cellStyle name="Normal 7 4 2 2 2 2 3 6" xfId="7285" xr:uid="{00000000-0005-0000-0000-0000111D0000}"/>
    <cellStyle name="Normal 7 4 2 2 2 2 3 7" xfId="15365" xr:uid="{00000000-0005-0000-0000-0000111D0000}"/>
    <cellStyle name="Normal 7 4 2 2 2 2 4" xfId="2947" xr:uid="{00000000-0005-0000-0000-00009E120000}"/>
    <cellStyle name="Normal 7 4 2 2 2 2 4 2" xfId="13336" xr:uid="{00000000-0005-0000-0000-0000171D0000}"/>
    <cellStyle name="Normal 7 4 2 2 2 2 4 2 2" xfId="21373" xr:uid="{00000000-0005-0000-0000-0000171D0000}"/>
    <cellStyle name="Normal 7 4 2 2 2 2 4 3" xfId="9436" xr:uid="{00000000-0005-0000-0000-0000161D0000}"/>
    <cellStyle name="Normal 7 4 2 2 2 2 4 4" xfId="17514" xr:uid="{00000000-0005-0000-0000-0000161D0000}"/>
    <cellStyle name="Normal 7 4 2 2 2 2 5" xfId="4640" xr:uid="{00000000-0005-0000-0000-00009F120000}"/>
    <cellStyle name="Normal 7 4 2 2 2 2 5 2" xfId="11027" xr:uid="{00000000-0005-0000-0000-0000181D0000}"/>
    <cellStyle name="Normal 7 4 2 2 2 2 5 3" xfId="19105" xr:uid="{00000000-0005-0000-0000-0000181D0000}"/>
    <cellStyle name="Normal 7 4 2 2 2 2 6" xfId="7841" xr:uid="{00000000-0005-0000-0000-0000191D0000}"/>
    <cellStyle name="Normal 7 4 2 2 2 2 6 2" xfId="15919" xr:uid="{00000000-0005-0000-0000-0000191D0000}"/>
    <cellStyle name="Normal 7 4 2 2 2 2 7" xfId="12419" xr:uid="{00000000-0005-0000-0000-00001A1D0000}"/>
    <cellStyle name="Normal 7 4 2 2 2 2 7 2" xfId="20490" xr:uid="{00000000-0005-0000-0000-00001A1D0000}"/>
    <cellStyle name="Normal 7 4 2 2 2 2 8" xfId="6231" xr:uid="{00000000-0005-0000-0000-00000A1D0000}"/>
    <cellStyle name="Normal 7 4 2 2 2 2 9" xfId="14311" xr:uid="{00000000-0005-0000-0000-00000A1D0000}"/>
    <cellStyle name="Normal 7 4 2 2 2 3" xfId="1609" xr:uid="{00000000-0005-0000-0000-0000A0120000}"/>
    <cellStyle name="Normal 7 4 2 2 2 3 2" xfId="3258" xr:uid="{00000000-0005-0000-0000-0000A1120000}"/>
    <cellStyle name="Normal 7 4 2 2 2 3 2 2" xfId="13339" xr:uid="{00000000-0005-0000-0000-00001D1D0000}"/>
    <cellStyle name="Normal 7 4 2 2 2 3 2 2 2" xfId="21376" xr:uid="{00000000-0005-0000-0000-00001D1D0000}"/>
    <cellStyle name="Normal 7 4 2 2 2 3 2 3" xfId="9717" xr:uid="{00000000-0005-0000-0000-00001C1D0000}"/>
    <cellStyle name="Normal 7 4 2 2 2 3 2 4" xfId="17795" xr:uid="{00000000-0005-0000-0000-00001C1D0000}"/>
    <cellStyle name="Normal 7 4 2 2 2 3 3" xfId="4921" xr:uid="{00000000-0005-0000-0000-0000A2120000}"/>
    <cellStyle name="Normal 7 4 2 2 2 3 3 2" xfId="11308" xr:uid="{00000000-0005-0000-0000-00001E1D0000}"/>
    <cellStyle name="Normal 7 4 2 2 2 3 3 3" xfId="19386" xr:uid="{00000000-0005-0000-0000-00001E1D0000}"/>
    <cellStyle name="Normal 7 4 2 2 2 3 4" xfId="8122" xr:uid="{00000000-0005-0000-0000-00001F1D0000}"/>
    <cellStyle name="Normal 7 4 2 2 2 3 4 2" xfId="16200" xr:uid="{00000000-0005-0000-0000-00001F1D0000}"/>
    <cellStyle name="Normal 7 4 2 2 2 3 5" xfId="12606" xr:uid="{00000000-0005-0000-0000-0000201D0000}"/>
    <cellStyle name="Normal 7 4 2 2 2 3 5 2" xfId="20671" xr:uid="{00000000-0005-0000-0000-0000201D0000}"/>
    <cellStyle name="Normal 7 4 2 2 2 3 6" xfId="6512" xr:uid="{00000000-0005-0000-0000-00001B1D0000}"/>
    <cellStyle name="Normal 7 4 2 2 2 3 7" xfId="14592" xr:uid="{00000000-0005-0000-0000-00001B1D0000}"/>
    <cellStyle name="Normal 7 4 2 2 2 4" xfId="2135" xr:uid="{00000000-0005-0000-0000-0000A3120000}"/>
    <cellStyle name="Normal 7 4 2 2 2 4 2" xfId="3785" xr:uid="{00000000-0005-0000-0000-0000A4120000}"/>
    <cellStyle name="Normal 7 4 2 2 2 4 2 2" xfId="10244" xr:uid="{00000000-0005-0000-0000-0000221D0000}"/>
    <cellStyle name="Normal 7 4 2 2 2 4 2 3" xfId="18322" xr:uid="{00000000-0005-0000-0000-0000221D0000}"/>
    <cellStyle name="Normal 7 4 2 2 2 4 3" xfId="5448" xr:uid="{00000000-0005-0000-0000-0000A5120000}"/>
    <cellStyle name="Normal 7 4 2 2 2 4 3 2" xfId="11835" xr:uid="{00000000-0005-0000-0000-0000231D0000}"/>
    <cellStyle name="Normal 7 4 2 2 2 4 3 3" xfId="19913" xr:uid="{00000000-0005-0000-0000-0000231D0000}"/>
    <cellStyle name="Normal 7 4 2 2 2 4 4" xfId="8649" xr:uid="{00000000-0005-0000-0000-0000241D0000}"/>
    <cellStyle name="Normal 7 4 2 2 2 4 4 2" xfId="16727" xr:uid="{00000000-0005-0000-0000-0000241D0000}"/>
    <cellStyle name="Normal 7 4 2 2 2 4 5" xfId="13340" xr:uid="{00000000-0005-0000-0000-0000251D0000}"/>
    <cellStyle name="Normal 7 4 2 2 2 4 5 2" xfId="21377" xr:uid="{00000000-0005-0000-0000-0000251D0000}"/>
    <cellStyle name="Normal 7 4 2 2 2 4 6" xfId="7039" xr:uid="{00000000-0005-0000-0000-0000211D0000}"/>
    <cellStyle name="Normal 7 4 2 2 2 4 7" xfId="15119" xr:uid="{00000000-0005-0000-0000-0000211D0000}"/>
    <cellStyle name="Normal 7 4 2 2 2 5" xfId="2651" xr:uid="{00000000-0005-0000-0000-0000A6120000}"/>
    <cellStyle name="Normal 7 4 2 2 2 5 2" xfId="13335" xr:uid="{00000000-0005-0000-0000-0000271D0000}"/>
    <cellStyle name="Normal 7 4 2 2 2 5 2 2" xfId="21372" xr:uid="{00000000-0005-0000-0000-0000271D0000}"/>
    <cellStyle name="Normal 7 4 2 2 2 5 3" xfId="9145" xr:uid="{00000000-0005-0000-0000-0000261D0000}"/>
    <cellStyle name="Normal 7 4 2 2 2 5 4" xfId="17223" xr:uid="{00000000-0005-0000-0000-0000261D0000}"/>
    <cellStyle name="Normal 7 4 2 2 2 6" xfId="4394" xr:uid="{00000000-0005-0000-0000-0000A7120000}"/>
    <cellStyle name="Normal 7 4 2 2 2 6 2" xfId="10781" xr:uid="{00000000-0005-0000-0000-0000281D0000}"/>
    <cellStyle name="Normal 7 4 2 2 2 6 3" xfId="18859" xr:uid="{00000000-0005-0000-0000-0000281D0000}"/>
    <cellStyle name="Normal 7 4 2 2 2 7" xfId="7595" xr:uid="{00000000-0005-0000-0000-0000291D0000}"/>
    <cellStyle name="Normal 7 4 2 2 2 7 2" xfId="15673" xr:uid="{00000000-0005-0000-0000-0000291D0000}"/>
    <cellStyle name="Normal 7 4 2 2 2 8" xfId="12339" xr:uid="{00000000-0005-0000-0000-00002A1D0000}"/>
    <cellStyle name="Normal 7 4 2 2 2 8 2" xfId="20411" xr:uid="{00000000-0005-0000-0000-00002A1D0000}"/>
    <cellStyle name="Normal 7 4 2 2 2 9" xfId="13729" xr:uid="{00000000-0005-0000-0000-00002B1D0000}"/>
    <cellStyle name="Normal 7 4 2 2 2 9 2" xfId="21726" xr:uid="{00000000-0005-0000-0000-00002B1D0000}"/>
    <cellStyle name="Normal 7 4 2 2 3" xfId="808" xr:uid="{00000000-0005-0000-0000-000028030000}"/>
    <cellStyle name="Normal 7 4 2 2 3 10" xfId="14189" xr:uid="{00000000-0005-0000-0000-00002C1D0000}"/>
    <cellStyle name="Normal 7 4 2 2 3 2" xfId="1732" xr:uid="{00000000-0005-0000-0000-0000A9120000}"/>
    <cellStyle name="Normal 7 4 2 2 3 2 2" xfId="3382" xr:uid="{00000000-0005-0000-0000-0000AA120000}"/>
    <cellStyle name="Normal 7 4 2 2 3 2 2 2" xfId="13342" xr:uid="{00000000-0005-0000-0000-00002F1D0000}"/>
    <cellStyle name="Normal 7 4 2 2 3 2 2 2 2" xfId="21379" xr:uid="{00000000-0005-0000-0000-00002F1D0000}"/>
    <cellStyle name="Normal 7 4 2 2 3 2 2 3" xfId="9841" xr:uid="{00000000-0005-0000-0000-00002E1D0000}"/>
    <cellStyle name="Normal 7 4 2 2 3 2 2 4" xfId="17919" xr:uid="{00000000-0005-0000-0000-00002E1D0000}"/>
    <cellStyle name="Normal 7 4 2 2 3 2 3" xfId="5045" xr:uid="{00000000-0005-0000-0000-0000AB120000}"/>
    <cellStyle name="Normal 7 4 2 2 3 2 3 2" xfId="11432" xr:uid="{00000000-0005-0000-0000-0000301D0000}"/>
    <cellStyle name="Normal 7 4 2 2 3 2 3 3" xfId="19510" xr:uid="{00000000-0005-0000-0000-0000301D0000}"/>
    <cellStyle name="Normal 7 4 2 2 3 2 4" xfId="8246" xr:uid="{00000000-0005-0000-0000-0000311D0000}"/>
    <cellStyle name="Normal 7 4 2 2 3 2 4 2" xfId="16324" xr:uid="{00000000-0005-0000-0000-0000311D0000}"/>
    <cellStyle name="Normal 7 4 2 2 3 2 5" xfId="12608" xr:uid="{00000000-0005-0000-0000-0000321D0000}"/>
    <cellStyle name="Normal 7 4 2 2 3 2 5 2" xfId="20673" xr:uid="{00000000-0005-0000-0000-0000321D0000}"/>
    <cellStyle name="Normal 7 4 2 2 3 2 6" xfId="6636" xr:uid="{00000000-0005-0000-0000-00002D1D0000}"/>
    <cellStyle name="Normal 7 4 2 2 3 2 7" xfId="14716" xr:uid="{00000000-0005-0000-0000-00002D1D0000}"/>
    <cellStyle name="Normal 7 4 2 2 3 3" xfId="2259" xr:uid="{00000000-0005-0000-0000-0000AC120000}"/>
    <cellStyle name="Normal 7 4 2 2 3 3 2" xfId="3909" xr:uid="{00000000-0005-0000-0000-0000AD120000}"/>
    <cellStyle name="Normal 7 4 2 2 3 3 2 2" xfId="10368" xr:uid="{00000000-0005-0000-0000-0000341D0000}"/>
    <cellStyle name="Normal 7 4 2 2 3 3 2 3" xfId="18446" xr:uid="{00000000-0005-0000-0000-0000341D0000}"/>
    <cellStyle name="Normal 7 4 2 2 3 3 3" xfId="5572" xr:uid="{00000000-0005-0000-0000-0000AE120000}"/>
    <cellStyle name="Normal 7 4 2 2 3 3 3 2" xfId="11959" xr:uid="{00000000-0005-0000-0000-0000351D0000}"/>
    <cellStyle name="Normal 7 4 2 2 3 3 3 3" xfId="20037" xr:uid="{00000000-0005-0000-0000-0000351D0000}"/>
    <cellStyle name="Normal 7 4 2 2 3 3 4" xfId="8773" xr:uid="{00000000-0005-0000-0000-0000361D0000}"/>
    <cellStyle name="Normal 7 4 2 2 3 3 4 2" xfId="16851" xr:uid="{00000000-0005-0000-0000-0000361D0000}"/>
    <cellStyle name="Normal 7 4 2 2 3 3 5" xfId="13343" xr:uid="{00000000-0005-0000-0000-0000371D0000}"/>
    <cellStyle name="Normal 7 4 2 2 3 3 5 2" xfId="21380" xr:uid="{00000000-0005-0000-0000-0000371D0000}"/>
    <cellStyle name="Normal 7 4 2 2 3 3 6" xfId="7163" xr:uid="{00000000-0005-0000-0000-0000331D0000}"/>
    <cellStyle name="Normal 7 4 2 2 3 3 7" xfId="15243" xr:uid="{00000000-0005-0000-0000-0000331D0000}"/>
    <cellStyle name="Normal 7 4 2 2 3 4" xfId="2652" xr:uid="{00000000-0005-0000-0000-0000AF120000}"/>
    <cellStyle name="Normal 7 4 2 2 3 4 2" xfId="13341" xr:uid="{00000000-0005-0000-0000-0000391D0000}"/>
    <cellStyle name="Normal 7 4 2 2 3 4 2 2" xfId="21378" xr:uid="{00000000-0005-0000-0000-0000391D0000}"/>
    <cellStyle name="Normal 7 4 2 2 3 4 3" xfId="9146" xr:uid="{00000000-0005-0000-0000-0000381D0000}"/>
    <cellStyle name="Normal 7 4 2 2 3 4 4" xfId="17224" xr:uid="{00000000-0005-0000-0000-0000381D0000}"/>
    <cellStyle name="Normal 7 4 2 2 3 5" xfId="4518" xr:uid="{00000000-0005-0000-0000-0000B0120000}"/>
    <cellStyle name="Normal 7 4 2 2 3 5 2" xfId="10905" xr:uid="{00000000-0005-0000-0000-00003A1D0000}"/>
    <cellStyle name="Normal 7 4 2 2 3 5 3" xfId="18983" xr:uid="{00000000-0005-0000-0000-00003A1D0000}"/>
    <cellStyle name="Normal 7 4 2 2 3 6" xfId="7719" xr:uid="{00000000-0005-0000-0000-00003B1D0000}"/>
    <cellStyle name="Normal 7 4 2 2 3 6 2" xfId="15797" xr:uid="{00000000-0005-0000-0000-00003B1D0000}"/>
    <cellStyle name="Normal 7 4 2 2 3 7" xfId="12340" xr:uid="{00000000-0005-0000-0000-00003C1D0000}"/>
    <cellStyle name="Normal 7 4 2 2 3 7 2" xfId="20412" xr:uid="{00000000-0005-0000-0000-00003C1D0000}"/>
    <cellStyle name="Normal 7 4 2 2 3 8" xfId="13730" xr:uid="{00000000-0005-0000-0000-00003D1D0000}"/>
    <cellStyle name="Normal 7 4 2 2 3 8 2" xfId="21727" xr:uid="{00000000-0005-0000-0000-00003D1D0000}"/>
    <cellStyle name="Normal 7 4 2 2 3 9" xfId="6109" xr:uid="{00000000-0005-0000-0000-00002C1D0000}"/>
    <cellStyle name="Normal 7 4 2 2 4" xfId="1486" xr:uid="{00000000-0005-0000-0000-0000B1120000}"/>
    <cellStyle name="Normal 7 4 2 2 4 2" xfId="3135" xr:uid="{00000000-0005-0000-0000-0000B2120000}"/>
    <cellStyle name="Normal 7 4 2 2 4 2 2" xfId="13344" xr:uid="{00000000-0005-0000-0000-0000401D0000}"/>
    <cellStyle name="Normal 7 4 2 2 4 2 2 2" xfId="21381" xr:uid="{00000000-0005-0000-0000-0000401D0000}"/>
    <cellStyle name="Normal 7 4 2 2 4 2 3" xfId="9594" xr:uid="{00000000-0005-0000-0000-00003F1D0000}"/>
    <cellStyle name="Normal 7 4 2 2 4 2 4" xfId="17672" xr:uid="{00000000-0005-0000-0000-00003F1D0000}"/>
    <cellStyle name="Normal 7 4 2 2 4 3" xfId="4798" xr:uid="{00000000-0005-0000-0000-0000B3120000}"/>
    <cellStyle name="Normal 7 4 2 2 4 3 2" xfId="11185" xr:uid="{00000000-0005-0000-0000-0000411D0000}"/>
    <cellStyle name="Normal 7 4 2 2 4 3 3" xfId="19263" xr:uid="{00000000-0005-0000-0000-0000411D0000}"/>
    <cellStyle name="Normal 7 4 2 2 4 4" xfId="7999" xr:uid="{00000000-0005-0000-0000-0000421D0000}"/>
    <cellStyle name="Normal 7 4 2 2 4 4 2" xfId="16077" xr:uid="{00000000-0005-0000-0000-0000421D0000}"/>
    <cellStyle name="Normal 7 4 2 2 4 5" xfId="12605" xr:uid="{00000000-0005-0000-0000-0000431D0000}"/>
    <cellStyle name="Normal 7 4 2 2 4 5 2" xfId="20670" xr:uid="{00000000-0005-0000-0000-0000431D0000}"/>
    <cellStyle name="Normal 7 4 2 2 4 6" xfId="6389" xr:uid="{00000000-0005-0000-0000-00003E1D0000}"/>
    <cellStyle name="Normal 7 4 2 2 4 7" xfId="14469" xr:uid="{00000000-0005-0000-0000-00003E1D0000}"/>
    <cellStyle name="Normal 7 4 2 2 5" xfId="2012" xr:uid="{00000000-0005-0000-0000-0000B4120000}"/>
    <cellStyle name="Normal 7 4 2 2 5 2" xfId="3662" xr:uid="{00000000-0005-0000-0000-0000B5120000}"/>
    <cellStyle name="Normal 7 4 2 2 5 2 2" xfId="10121" xr:uid="{00000000-0005-0000-0000-0000451D0000}"/>
    <cellStyle name="Normal 7 4 2 2 5 2 3" xfId="18199" xr:uid="{00000000-0005-0000-0000-0000451D0000}"/>
    <cellStyle name="Normal 7 4 2 2 5 3" xfId="5325" xr:uid="{00000000-0005-0000-0000-0000B6120000}"/>
    <cellStyle name="Normal 7 4 2 2 5 3 2" xfId="11712" xr:uid="{00000000-0005-0000-0000-0000461D0000}"/>
    <cellStyle name="Normal 7 4 2 2 5 3 3" xfId="19790" xr:uid="{00000000-0005-0000-0000-0000461D0000}"/>
    <cellStyle name="Normal 7 4 2 2 5 4" xfId="8526" xr:uid="{00000000-0005-0000-0000-0000471D0000}"/>
    <cellStyle name="Normal 7 4 2 2 5 4 2" xfId="16604" xr:uid="{00000000-0005-0000-0000-0000471D0000}"/>
    <cellStyle name="Normal 7 4 2 2 5 5" xfId="13345" xr:uid="{00000000-0005-0000-0000-0000481D0000}"/>
    <cellStyle name="Normal 7 4 2 2 5 5 2" xfId="21382" xr:uid="{00000000-0005-0000-0000-0000481D0000}"/>
    <cellStyle name="Normal 7 4 2 2 5 6" xfId="6916" xr:uid="{00000000-0005-0000-0000-0000441D0000}"/>
    <cellStyle name="Normal 7 4 2 2 5 7" xfId="14996" xr:uid="{00000000-0005-0000-0000-0000441D0000}"/>
    <cellStyle name="Normal 7 4 2 2 6" xfId="2650" xr:uid="{00000000-0005-0000-0000-0000B7120000}"/>
    <cellStyle name="Normal 7 4 2 2 6 2" xfId="12816" xr:uid="{00000000-0005-0000-0000-00004A1D0000}"/>
    <cellStyle name="Normal 7 4 2 2 6 2 2" xfId="20855" xr:uid="{00000000-0005-0000-0000-00004A1D0000}"/>
    <cellStyle name="Normal 7 4 2 2 6 3" xfId="9144" xr:uid="{00000000-0005-0000-0000-0000491D0000}"/>
    <cellStyle name="Normal 7 4 2 2 6 4" xfId="17222" xr:uid="{00000000-0005-0000-0000-0000491D0000}"/>
    <cellStyle name="Normal 7 4 2 2 7" xfId="4271" xr:uid="{00000000-0005-0000-0000-0000B8120000}"/>
    <cellStyle name="Normal 7 4 2 2 7 2" xfId="10658" xr:uid="{00000000-0005-0000-0000-00004B1D0000}"/>
    <cellStyle name="Normal 7 4 2 2 7 3" xfId="18736" xr:uid="{00000000-0005-0000-0000-00004B1D0000}"/>
    <cellStyle name="Normal 7 4 2 2 8" xfId="7472" xr:uid="{00000000-0005-0000-0000-00004C1D0000}"/>
    <cellStyle name="Normal 7 4 2 2 8 2" xfId="15550" xr:uid="{00000000-0005-0000-0000-00004C1D0000}"/>
    <cellStyle name="Normal 7 4 2 2 9" xfId="12338" xr:uid="{00000000-0005-0000-0000-00004D1D0000}"/>
    <cellStyle name="Normal 7 4 2 2 9 2" xfId="20410" xr:uid="{00000000-0005-0000-0000-00004D1D0000}"/>
    <cellStyle name="Normal 7 4 2 20" xfId="13941" xr:uid="{00000000-0005-0000-0000-0000EA1C0000}"/>
    <cellStyle name="Normal 7 4 2 3" xfId="809" xr:uid="{00000000-0005-0000-0000-000029030000}"/>
    <cellStyle name="Normal 7 4 2 3 10" xfId="13731" xr:uid="{00000000-0005-0000-0000-00004F1D0000}"/>
    <cellStyle name="Normal 7 4 2 3 10 2" xfId="21728" xr:uid="{00000000-0005-0000-0000-00004F1D0000}"/>
    <cellStyle name="Normal 7 4 2 3 11" xfId="5863" xr:uid="{00000000-0005-0000-0000-00004E1D0000}"/>
    <cellStyle name="Normal 7 4 2 3 12" xfId="13943" xr:uid="{00000000-0005-0000-0000-00004E1D0000}"/>
    <cellStyle name="Normal 7 4 2 3 2" xfId="810" xr:uid="{00000000-0005-0000-0000-00002A030000}"/>
    <cellStyle name="Normal 7 4 2 3 2 10" xfId="5971" xr:uid="{00000000-0005-0000-0000-0000501D0000}"/>
    <cellStyle name="Normal 7 4 2 3 2 11" xfId="14051" xr:uid="{00000000-0005-0000-0000-0000501D0000}"/>
    <cellStyle name="Normal 7 4 2 3 2 2" xfId="1197" xr:uid="{00000000-0005-0000-0000-0000BB120000}"/>
    <cellStyle name="Normal 7 4 2 3 2 2 2" xfId="1855" xr:uid="{00000000-0005-0000-0000-0000BC120000}"/>
    <cellStyle name="Normal 7 4 2 3 2 2 2 2" xfId="3505" xr:uid="{00000000-0005-0000-0000-0000BD120000}"/>
    <cellStyle name="Normal 7 4 2 3 2 2 2 2 2" xfId="9964" xr:uid="{00000000-0005-0000-0000-0000531D0000}"/>
    <cellStyle name="Normal 7 4 2 3 2 2 2 2 3" xfId="18042" xr:uid="{00000000-0005-0000-0000-0000531D0000}"/>
    <cellStyle name="Normal 7 4 2 3 2 2 2 3" xfId="5168" xr:uid="{00000000-0005-0000-0000-0000BE120000}"/>
    <cellStyle name="Normal 7 4 2 3 2 2 2 3 2" xfId="11555" xr:uid="{00000000-0005-0000-0000-0000541D0000}"/>
    <cellStyle name="Normal 7 4 2 3 2 2 2 3 3" xfId="19633" xr:uid="{00000000-0005-0000-0000-0000541D0000}"/>
    <cellStyle name="Normal 7 4 2 3 2 2 2 4" xfId="8369" xr:uid="{00000000-0005-0000-0000-0000551D0000}"/>
    <cellStyle name="Normal 7 4 2 3 2 2 2 4 2" xfId="16447" xr:uid="{00000000-0005-0000-0000-0000551D0000}"/>
    <cellStyle name="Normal 7 4 2 3 2 2 2 5" xfId="13347" xr:uid="{00000000-0005-0000-0000-0000561D0000}"/>
    <cellStyle name="Normal 7 4 2 3 2 2 2 5 2" xfId="21384" xr:uid="{00000000-0005-0000-0000-0000561D0000}"/>
    <cellStyle name="Normal 7 4 2 3 2 2 2 6" xfId="6759" xr:uid="{00000000-0005-0000-0000-0000521D0000}"/>
    <cellStyle name="Normal 7 4 2 3 2 2 2 7" xfId="14839" xr:uid="{00000000-0005-0000-0000-0000521D0000}"/>
    <cellStyle name="Normal 7 4 2 3 2 2 3" xfId="2382" xr:uid="{00000000-0005-0000-0000-0000BF120000}"/>
    <cellStyle name="Normal 7 4 2 3 2 2 3 2" xfId="4032" xr:uid="{00000000-0005-0000-0000-0000C0120000}"/>
    <cellStyle name="Normal 7 4 2 3 2 2 3 2 2" xfId="10491" xr:uid="{00000000-0005-0000-0000-0000581D0000}"/>
    <cellStyle name="Normal 7 4 2 3 2 2 3 2 3" xfId="18569" xr:uid="{00000000-0005-0000-0000-0000581D0000}"/>
    <cellStyle name="Normal 7 4 2 3 2 2 3 3" xfId="5695" xr:uid="{00000000-0005-0000-0000-0000C1120000}"/>
    <cellStyle name="Normal 7 4 2 3 2 2 3 3 2" xfId="12082" xr:uid="{00000000-0005-0000-0000-0000591D0000}"/>
    <cellStyle name="Normal 7 4 2 3 2 2 3 3 3" xfId="20160" xr:uid="{00000000-0005-0000-0000-0000591D0000}"/>
    <cellStyle name="Normal 7 4 2 3 2 2 3 4" xfId="8896" xr:uid="{00000000-0005-0000-0000-00005A1D0000}"/>
    <cellStyle name="Normal 7 4 2 3 2 2 3 4 2" xfId="16974" xr:uid="{00000000-0005-0000-0000-00005A1D0000}"/>
    <cellStyle name="Normal 7 4 2 3 2 2 3 5" xfId="7286" xr:uid="{00000000-0005-0000-0000-0000571D0000}"/>
    <cellStyle name="Normal 7 4 2 3 2 2 3 6" xfId="15366" xr:uid="{00000000-0005-0000-0000-0000571D0000}"/>
    <cellStyle name="Normal 7 4 2 3 2 2 4" xfId="2948" xr:uid="{00000000-0005-0000-0000-0000C2120000}"/>
    <cellStyle name="Normal 7 4 2 3 2 2 4 2" xfId="9437" xr:uid="{00000000-0005-0000-0000-00005B1D0000}"/>
    <cellStyle name="Normal 7 4 2 3 2 2 4 3" xfId="17515" xr:uid="{00000000-0005-0000-0000-00005B1D0000}"/>
    <cellStyle name="Normal 7 4 2 3 2 2 5" xfId="4641" xr:uid="{00000000-0005-0000-0000-0000C3120000}"/>
    <cellStyle name="Normal 7 4 2 3 2 2 5 2" xfId="11028" xr:uid="{00000000-0005-0000-0000-00005C1D0000}"/>
    <cellStyle name="Normal 7 4 2 3 2 2 5 3" xfId="19106" xr:uid="{00000000-0005-0000-0000-00005C1D0000}"/>
    <cellStyle name="Normal 7 4 2 3 2 2 6" xfId="7842" xr:uid="{00000000-0005-0000-0000-00005D1D0000}"/>
    <cellStyle name="Normal 7 4 2 3 2 2 6 2" xfId="15920" xr:uid="{00000000-0005-0000-0000-00005D1D0000}"/>
    <cellStyle name="Normal 7 4 2 3 2 2 7" xfId="12610" xr:uid="{00000000-0005-0000-0000-00005E1D0000}"/>
    <cellStyle name="Normal 7 4 2 3 2 2 7 2" xfId="20675" xr:uid="{00000000-0005-0000-0000-00005E1D0000}"/>
    <cellStyle name="Normal 7 4 2 3 2 2 8" xfId="6232" xr:uid="{00000000-0005-0000-0000-0000511D0000}"/>
    <cellStyle name="Normal 7 4 2 3 2 2 9" xfId="14312" xr:uid="{00000000-0005-0000-0000-0000511D0000}"/>
    <cellStyle name="Normal 7 4 2 3 2 3" xfId="1595" xr:uid="{00000000-0005-0000-0000-0000C4120000}"/>
    <cellStyle name="Normal 7 4 2 3 2 3 2" xfId="3244" xr:uid="{00000000-0005-0000-0000-0000C5120000}"/>
    <cellStyle name="Normal 7 4 2 3 2 3 2 2" xfId="9703" xr:uid="{00000000-0005-0000-0000-0000601D0000}"/>
    <cellStyle name="Normal 7 4 2 3 2 3 2 3" xfId="17781" xr:uid="{00000000-0005-0000-0000-0000601D0000}"/>
    <cellStyle name="Normal 7 4 2 3 2 3 3" xfId="4907" xr:uid="{00000000-0005-0000-0000-0000C6120000}"/>
    <cellStyle name="Normal 7 4 2 3 2 3 3 2" xfId="11294" xr:uid="{00000000-0005-0000-0000-0000611D0000}"/>
    <cellStyle name="Normal 7 4 2 3 2 3 3 3" xfId="19372" xr:uid="{00000000-0005-0000-0000-0000611D0000}"/>
    <cellStyle name="Normal 7 4 2 3 2 3 4" xfId="8108" xr:uid="{00000000-0005-0000-0000-0000621D0000}"/>
    <cellStyle name="Normal 7 4 2 3 2 3 4 2" xfId="16186" xr:uid="{00000000-0005-0000-0000-0000621D0000}"/>
    <cellStyle name="Normal 7 4 2 3 2 3 5" xfId="13348" xr:uid="{00000000-0005-0000-0000-0000631D0000}"/>
    <cellStyle name="Normal 7 4 2 3 2 3 5 2" xfId="21385" xr:uid="{00000000-0005-0000-0000-0000631D0000}"/>
    <cellStyle name="Normal 7 4 2 3 2 3 6" xfId="6498" xr:uid="{00000000-0005-0000-0000-00005F1D0000}"/>
    <cellStyle name="Normal 7 4 2 3 2 3 7" xfId="14578" xr:uid="{00000000-0005-0000-0000-00005F1D0000}"/>
    <cellStyle name="Normal 7 4 2 3 2 4" xfId="2121" xr:uid="{00000000-0005-0000-0000-0000C7120000}"/>
    <cellStyle name="Normal 7 4 2 3 2 4 2" xfId="3771" xr:uid="{00000000-0005-0000-0000-0000C8120000}"/>
    <cellStyle name="Normal 7 4 2 3 2 4 2 2" xfId="10230" xr:uid="{00000000-0005-0000-0000-0000651D0000}"/>
    <cellStyle name="Normal 7 4 2 3 2 4 2 3" xfId="18308" xr:uid="{00000000-0005-0000-0000-0000651D0000}"/>
    <cellStyle name="Normal 7 4 2 3 2 4 3" xfId="5434" xr:uid="{00000000-0005-0000-0000-0000C9120000}"/>
    <cellStyle name="Normal 7 4 2 3 2 4 3 2" xfId="11821" xr:uid="{00000000-0005-0000-0000-0000661D0000}"/>
    <cellStyle name="Normal 7 4 2 3 2 4 3 3" xfId="19899" xr:uid="{00000000-0005-0000-0000-0000661D0000}"/>
    <cellStyle name="Normal 7 4 2 3 2 4 4" xfId="8635" xr:uid="{00000000-0005-0000-0000-0000671D0000}"/>
    <cellStyle name="Normal 7 4 2 3 2 4 4 2" xfId="16713" xr:uid="{00000000-0005-0000-0000-0000671D0000}"/>
    <cellStyle name="Normal 7 4 2 3 2 4 5" xfId="13346" xr:uid="{00000000-0005-0000-0000-0000681D0000}"/>
    <cellStyle name="Normal 7 4 2 3 2 4 5 2" xfId="21383" xr:uid="{00000000-0005-0000-0000-0000681D0000}"/>
    <cellStyle name="Normal 7 4 2 3 2 4 6" xfId="7025" xr:uid="{00000000-0005-0000-0000-0000641D0000}"/>
    <cellStyle name="Normal 7 4 2 3 2 4 7" xfId="15105" xr:uid="{00000000-0005-0000-0000-0000641D0000}"/>
    <cellStyle name="Normal 7 4 2 3 2 5" xfId="2654" xr:uid="{00000000-0005-0000-0000-0000CA120000}"/>
    <cellStyle name="Normal 7 4 2 3 2 5 2" xfId="9148" xr:uid="{00000000-0005-0000-0000-0000691D0000}"/>
    <cellStyle name="Normal 7 4 2 3 2 5 3" xfId="17226" xr:uid="{00000000-0005-0000-0000-0000691D0000}"/>
    <cellStyle name="Normal 7 4 2 3 2 6" xfId="4380" xr:uid="{00000000-0005-0000-0000-0000CB120000}"/>
    <cellStyle name="Normal 7 4 2 3 2 6 2" xfId="10767" xr:uid="{00000000-0005-0000-0000-00006A1D0000}"/>
    <cellStyle name="Normal 7 4 2 3 2 6 3" xfId="18845" xr:uid="{00000000-0005-0000-0000-00006A1D0000}"/>
    <cellStyle name="Normal 7 4 2 3 2 7" xfId="7581" xr:uid="{00000000-0005-0000-0000-00006B1D0000}"/>
    <cellStyle name="Normal 7 4 2 3 2 7 2" xfId="15659" xr:uid="{00000000-0005-0000-0000-00006B1D0000}"/>
    <cellStyle name="Normal 7 4 2 3 2 8" xfId="12342" xr:uid="{00000000-0005-0000-0000-00006C1D0000}"/>
    <cellStyle name="Normal 7 4 2 3 2 8 2" xfId="20414" xr:uid="{00000000-0005-0000-0000-00006C1D0000}"/>
    <cellStyle name="Normal 7 4 2 3 2 9" xfId="13732" xr:uid="{00000000-0005-0000-0000-00006D1D0000}"/>
    <cellStyle name="Normal 7 4 2 3 2 9 2" xfId="21729" xr:uid="{00000000-0005-0000-0000-00006D1D0000}"/>
    <cellStyle name="Normal 7 4 2 3 3" xfId="1080" xr:uid="{00000000-0005-0000-0000-0000CC120000}"/>
    <cellStyle name="Normal 7 4 2 3 3 2" xfId="1733" xr:uid="{00000000-0005-0000-0000-0000CD120000}"/>
    <cellStyle name="Normal 7 4 2 3 3 2 2" xfId="3383" xr:uid="{00000000-0005-0000-0000-0000CE120000}"/>
    <cellStyle name="Normal 7 4 2 3 3 2 2 2" xfId="13350" xr:uid="{00000000-0005-0000-0000-0000711D0000}"/>
    <cellStyle name="Normal 7 4 2 3 3 2 2 2 2" xfId="21387" xr:uid="{00000000-0005-0000-0000-0000711D0000}"/>
    <cellStyle name="Normal 7 4 2 3 3 2 2 3" xfId="9842" xr:uid="{00000000-0005-0000-0000-0000701D0000}"/>
    <cellStyle name="Normal 7 4 2 3 3 2 2 4" xfId="17920" xr:uid="{00000000-0005-0000-0000-0000701D0000}"/>
    <cellStyle name="Normal 7 4 2 3 3 2 3" xfId="5046" xr:uid="{00000000-0005-0000-0000-0000CF120000}"/>
    <cellStyle name="Normal 7 4 2 3 3 2 3 2" xfId="11433" xr:uid="{00000000-0005-0000-0000-0000721D0000}"/>
    <cellStyle name="Normal 7 4 2 3 3 2 3 3" xfId="19511" xr:uid="{00000000-0005-0000-0000-0000721D0000}"/>
    <cellStyle name="Normal 7 4 2 3 3 2 4" xfId="8247" xr:uid="{00000000-0005-0000-0000-0000731D0000}"/>
    <cellStyle name="Normal 7 4 2 3 3 2 4 2" xfId="16325" xr:uid="{00000000-0005-0000-0000-0000731D0000}"/>
    <cellStyle name="Normal 7 4 2 3 3 2 5" xfId="12611" xr:uid="{00000000-0005-0000-0000-0000741D0000}"/>
    <cellStyle name="Normal 7 4 2 3 3 2 5 2" xfId="20676" xr:uid="{00000000-0005-0000-0000-0000741D0000}"/>
    <cellStyle name="Normal 7 4 2 3 3 2 6" xfId="6637" xr:uid="{00000000-0005-0000-0000-00006F1D0000}"/>
    <cellStyle name="Normal 7 4 2 3 3 2 7" xfId="14717" xr:uid="{00000000-0005-0000-0000-00006F1D0000}"/>
    <cellStyle name="Normal 7 4 2 3 3 3" xfId="2260" xr:uid="{00000000-0005-0000-0000-0000D0120000}"/>
    <cellStyle name="Normal 7 4 2 3 3 3 2" xfId="3910" xr:uid="{00000000-0005-0000-0000-0000D1120000}"/>
    <cellStyle name="Normal 7 4 2 3 3 3 2 2" xfId="10369" xr:uid="{00000000-0005-0000-0000-0000761D0000}"/>
    <cellStyle name="Normal 7 4 2 3 3 3 2 3" xfId="18447" xr:uid="{00000000-0005-0000-0000-0000761D0000}"/>
    <cellStyle name="Normal 7 4 2 3 3 3 3" xfId="5573" xr:uid="{00000000-0005-0000-0000-0000D2120000}"/>
    <cellStyle name="Normal 7 4 2 3 3 3 3 2" xfId="11960" xr:uid="{00000000-0005-0000-0000-0000771D0000}"/>
    <cellStyle name="Normal 7 4 2 3 3 3 3 3" xfId="20038" xr:uid="{00000000-0005-0000-0000-0000771D0000}"/>
    <cellStyle name="Normal 7 4 2 3 3 3 4" xfId="8774" xr:uid="{00000000-0005-0000-0000-0000781D0000}"/>
    <cellStyle name="Normal 7 4 2 3 3 3 4 2" xfId="16852" xr:uid="{00000000-0005-0000-0000-0000781D0000}"/>
    <cellStyle name="Normal 7 4 2 3 3 3 5" xfId="13351" xr:uid="{00000000-0005-0000-0000-0000791D0000}"/>
    <cellStyle name="Normal 7 4 2 3 3 3 5 2" xfId="21388" xr:uid="{00000000-0005-0000-0000-0000791D0000}"/>
    <cellStyle name="Normal 7 4 2 3 3 3 6" xfId="7164" xr:uid="{00000000-0005-0000-0000-0000751D0000}"/>
    <cellStyle name="Normal 7 4 2 3 3 3 7" xfId="15244" xr:uid="{00000000-0005-0000-0000-0000751D0000}"/>
    <cellStyle name="Normal 7 4 2 3 3 4" xfId="2831" xr:uid="{00000000-0005-0000-0000-0000D3120000}"/>
    <cellStyle name="Normal 7 4 2 3 3 4 2" xfId="13349" xr:uid="{00000000-0005-0000-0000-00007B1D0000}"/>
    <cellStyle name="Normal 7 4 2 3 3 4 2 2" xfId="21386" xr:uid="{00000000-0005-0000-0000-00007B1D0000}"/>
    <cellStyle name="Normal 7 4 2 3 3 4 3" xfId="9320" xr:uid="{00000000-0005-0000-0000-00007A1D0000}"/>
    <cellStyle name="Normal 7 4 2 3 3 4 4" xfId="17398" xr:uid="{00000000-0005-0000-0000-00007A1D0000}"/>
    <cellStyle name="Normal 7 4 2 3 3 5" xfId="4519" xr:uid="{00000000-0005-0000-0000-0000D4120000}"/>
    <cellStyle name="Normal 7 4 2 3 3 5 2" xfId="10906" xr:uid="{00000000-0005-0000-0000-00007C1D0000}"/>
    <cellStyle name="Normal 7 4 2 3 3 5 3" xfId="18984" xr:uid="{00000000-0005-0000-0000-00007C1D0000}"/>
    <cellStyle name="Normal 7 4 2 3 3 6" xfId="7720" xr:uid="{00000000-0005-0000-0000-00007D1D0000}"/>
    <cellStyle name="Normal 7 4 2 3 3 6 2" xfId="15798" xr:uid="{00000000-0005-0000-0000-00007D1D0000}"/>
    <cellStyle name="Normal 7 4 2 3 3 7" xfId="12405" xr:uid="{00000000-0005-0000-0000-00007E1D0000}"/>
    <cellStyle name="Normal 7 4 2 3 3 7 2" xfId="20476" xr:uid="{00000000-0005-0000-0000-00007E1D0000}"/>
    <cellStyle name="Normal 7 4 2 3 3 8" xfId="6110" xr:uid="{00000000-0005-0000-0000-00006E1D0000}"/>
    <cellStyle name="Normal 7 4 2 3 3 9" xfId="14190" xr:uid="{00000000-0005-0000-0000-00006E1D0000}"/>
    <cellStyle name="Normal 7 4 2 3 4" xfId="1487" xr:uid="{00000000-0005-0000-0000-0000D5120000}"/>
    <cellStyle name="Normal 7 4 2 3 4 2" xfId="3136" xr:uid="{00000000-0005-0000-0000-0000D6120000}"/>
    <cellStyle name="Normal 7 4 2 3 4 2 2" xfId="13352" xr:uid="{00000000-0005-0000-0000-0000811D0000}"/>
    <cellStyle name="Normal 7 4 2 3 4 2 2 2" xfId="21389" xr:uid="{00000000-0005-0000-0000-0000811D0000}"/>
    <cellStyle name="Normal 7 4 2 3 4 2 3" xfId="9595" xr:uid="{00000000-0005-0000-0000-0000801D0000}"/>
    <cellStyle name="Normal 7 4 2 3 4 2 4" xfId="17673" xr:uid="{00000000-0005-0000-0000-0000801D0000}"/>
    <cellStyle name="Normal 7 4 2 3 4 3" xfId="4799" xr:uid="{00000000-0005-0000-0000-0000D7120000}"/>
    <cellStyle name="Normal 7 4 2 3 4 3 2" xfId="11186" xr:uid="{00000000-0005-0000-0000-0000821D0000}"/>
    <cellStyle name="Normal 7 4 2 3 4 3 3" xfId="19264" xr:uid="{00000000-0005-0000-0000-0000821D0000}"/>
    <cellStyle name="Normal 7 4 2 3 4 4" xfId="8000" xr:uid="{00000000-0005-0000-0000-0000831D0000}"/>
    <cellStyle name="Normal 7 4 2 3 4 4 2" xfId="16078" xr:uid="{00000000-0005-0000-0000-0000831D0000}"/>
    <cellStyle name="Normal 7 4 2 3 4 5" xfId="12609" xr:uid="{00000000-0005-0000-0000-0000841D0000}"/>
    <cellStyle name="Normal 7 4 2 3 4 5 2" xfId="20674" xr:uid="{00000000-0005-0000-0000-0000841D0000}"/>
    <cellStyle name="Normal 7 4 2 3 4 6" xfId="6390" xr:uid="{00000000-0005-0000-0000-00007F1D0000}"/>
    <cellStyle name="Normal 7 4 2 3 4 7" xfId="14470" xr:uid="{00000000-0005-0000-0000-00007F1D0000}"/>
    <cellStyle name="Normal 7 4 2 3 5" xfId="2013" xr:uid="{00000000-0005-0000-0000-0000D8120000}"/>
    <cellStyle name="Normal 7 4 2 3 5 2" xfId="3663" xr:uid="{00000000-0005-0000-0000-0000D9120000}"/>
    <cellStyle name="Normal 7 4 2 3 5 2 2" xfId="10122" xr:uid="{00000000-0005-0000-0000-0000861D0000}"/>
    <cellStyle name="Normal 7 4 2 3 5 2 3" xfId="18200" xr:uid="{00000000-0005-0000-0000-0000861D0000}"/>
    <cellStyle name="Normal 7 4 2 3 5 3" xfId="5326" xr:uid="{00000000-0005-0000-0000-0000DA120000}"/>
    <cellStyle name="Normal 7 4 2 3 5 3 2" xfId="11713" xr:uid="{00000000-0005-0000-0000-0000871D0000}"/>
    <cellStyle name="Normal 7 4 2 3 5 3 3" xfId="19791" xr:uid="{00000000-0005-0000-0000-0000871D0000}"/>
    <cellStyle name="Normal 7 4 2 3 5 4" xfId="8527" xr:uid="{00000000-0005-0000-0000-0000881D0000}"/>
    <cellStyle name="Normal 7 4 2 3 5 4 2" xfId="16605" xr:uid="{00000000-0005-0000-0000-0000881D0000}"/>
    <cellStyle name="Normal 7 4 2 3 5 5" xfId="13353" xr:uid="{00000000-0005-0000-0000-0000891D0000}"/>
    <cellStyle name="Normal 7 4 2 3 5 5 2" xfId="21390" xr:uid="{00000000-0005-0000-0000-0000891D0000}"/>
    <cellStyle name="Normal 7 4 2 3 5 6" xfId="6917" xr:uid="{00000000-0005-0000-0000-0000851D0000}"/>
    <cellStyle name="Normal 7 4 2 3 5 7" xfId="14997" xr:uid="{00000000-0005-0000-0000-0000851D0000}"/>
    <cellStyle name="Normal 7 4 2 3 6" xfId="2653" xr:uid="{00000000-0005-0000-0000-0000DB120000}"/>
    <cellStyle name="Normal 7 4 2 3 6 2" xfId="12817" xr:uid="{00000000-0005-0000-0000-00008B1D0000}"/>
    <cellStyle name="Normal 7 4 2 3 6 2 2" xfId="20856" xr:uid="{00000000-0005-0000-0000-00008B1D0000}"/>
    <cellStyle name="Normal 7 4 2 3 6 3" xfId="9147" xr:uid="{00000000-0005-0000-0000-00008A1D0000}"/>
    <cellStyle name="Normal 7 4 2 3 6 4" xfId="17225" xr:uid="{00000000-0005-0000-0000-00008A1D0000}"/>
    <cellStyle name="Normal 7 4 2 3 7" xfId="4272" xr:uid="{00000000-0005-0000-0000-0000DC120000}"/>
    <cellStyle name="Normal 7 4 2 3 7 2" xfId="10659" xr:uid="{00000000-0005-0000-0000-00008C1D0000}"/>
    <cellStyle name="Normal 7 4 2 3 7 3" xfId="18737" xr:uid="{00000000-0005-0000-0000-00008C1D0000}"/>
    <cellStyle name="Normal 7 4 2 3 8" xfId="7473" xr:uid="{00000000-0005-0000-0000-00008D1D0000}"/>
    <cellStyle name="Normal 7 4 2 3 8 2" xfId="15551" xr:uid="{00000000-0005-0000-0000-00008D1D0000}"/>
    <cellStyle name="Normal 7 4 2 3 9" xfId="12341" xr:uid="{00000000-0005-0000-0000-00008E1D0000}"/>
    <cellStyle name="Normal 7 4 2 3 9 2" xfId="20413" xr:uid="{00000000-0005-0000-0000-00008E1D0000}"/>
    <cellStyle name="Normal 7 4 2 4" xfId="811" xr:uid="{00000000-0005-0000-0000-00002B030000}"/>
    <cellStyle name="Normal 7 4 2 4 10" xfId="13733" xr:uid="{00000000-0005-0000-0000-0000901D0000}"/>
    <cellStyle name="Normal 7 4 2 4 10 2" xfId="21730" xr:uid="{00000000-0005-0000-0000-0000901D0000}"/>
    <cellStyle name="Normal 7 4 2 4 11" xfId="5864" xr:uid="{00000000-0005-0000-0000-00008F1D0000}"/>
    <cellStyle name="Normal 7 4 2 4 12" xfId="13944" xr:uid="{00000000-0005-0000-0000-00008F1D0000}"/>
    <cellStyle name="Normal 7 4 2 4 2" xfId="812" xr:uid="{00000000-0005-0000-0000-00002C030000}"/>
    <cellStyle name="Normal 7 4 2 4 2 10" xfId="5952" xr:uid="{00000000-0005-0000-0000-0000911D0000}"/>
    <cellStyle name="Normal 7 4 2 4 2 11" xfId="14032" xr:uid="{00000000-0005-0000-0000-0000911D0000}"/>
    <cellStyle name="Normal 7 4 2 4 2 2" xfId="1198" xr:uid="{00000000-0005-0000-0000-0000DF120000}"/>
    <cellStyle name="Normal 7 4 2 4 2 2 2" xfId="1856" xr:uid="{00000000-0005-0000-0000-0000E0120000}"/>
    <cellStyle name="Normal 7 4 2 4 2 2 2 2" xfId="3506" xr:uid="{00000000-0005-0000-0000-0000E1120000}"/>
    <cellStyle name="Normal 7 4 2 4 2 2 2 2 2" xfId="9965" xr:uid="{00000000-0005-0000-0000-0000941D0000}"/>
    <cellStyle name="Normal 7 4 2 4 2 2 2 2 3" xfId="18043" xr:uid="{00000000-0005-0000-0000-0000941D0000}"/>
    <cellStyle name="Normal 7 4 2 4 2 2 2 3" xfId="5169" xr:uid="{00000000-0005-0000-0000-0000E2120000}"/>
    <cellStyle name="Normal 7 4 2 4 2 2 2 3 2" xfId="11556" xr:uid="{00000000-0005-0000-0000-0000951D0000}"/>
    <cellStyle name="Normal 7 4 2 4 2 2 2 3 3" xfId="19634" xr:uid="{00000000-0005-0000-0000-0000951D0000}"/>
    <cellStyle name="Normal 7 4 2 4 2 2 2 4" xfId="8370" xr:uid="{00000000-0005-0000-0000-0000961D0000}"/>
    <cellStyle name="Normal 7 4 2 4 2 2 2 4 2" xfId="16448" xr:uid="{00000000-0005-0000-0000-0000961D0000}"/>
    <cellStyle name="Normal 7 4 2 4 2 2 2 5" xfId="13355" xr:uid="{00000000-0005-0000-0000-0000971D0000}"/>
    <cellStyle name="Normal 7 4 2 4 2 2 2 5 2" xfId="21392" xr:uid="{00000000-0005-0000-0000-0000971D0000}"/>
    <cellStyle name="Normal 7 4 2 4 2 2 2 6" xfId="6760" xr:uid="{00000000-0005-0000-0000-0000931D0000}"/>
    <cellStyle name="Normal 7 4 2 4 2 2 2 7" xfId="14840" xr:uid="{00000000-0005-0000-0000-0000931D0000}"/>
    <cellStyle name="Normal 7 4 2 4 2 2 3" xfId="2383" xr:uid="{00000000-0005-0000-0000-0000E3120000}"/>
    <cellStyle name="Normal 7 4 2 4 2 2 3 2" xfId="4033" xr:uid="{00000000-0005-0000-0000-0000E4120000}"/>
    <cellStyle name="Normal 7 4 2 4 2 2 3 2 2" xfId="10492" xr:uid="{00000000-0005-0000-0000-0000991D0000}"/>
    <cellStyle name="Normal 7 4 2 4 2 2 3 2 3" xfId="18570" xr:uid="{00000000-0005-0000-0000-0000991D0000}"/>
    <cellStyle name="Normal 7 4 2 4 2 2 3 3" xfId="5696" xr:uid="{00000000-0005-0000-0000-0000E5120000}"/>
    <cellStyle name="Normal 7 4 2 4 2 2 3 3 2" xfId="12083" xr:uid="{00000000-0005-0000-0000-00009A1D0000}"/>
    <cellStyle name="Normal 7 4 2 4 2 2 3 3 3" xfId="20161" xr:uid="{00000000-0005-0000-0000-00009A1D0000}"/>
    <cellStyle name="Normal 7 4 2 4 2 2 3 4" xfId="8897" xr:uid="{00000000-0005-0000-0000-00009B1D0000}"/>
    <cellStyle name="Normal 7 4 2 4 2 2 3 4 2" xfId="16975" xr:uid="{00000000-0005-0000-0000-00009B1D0000}"/>
    <cellStyle name="Normal 7 4 2 4 2 2 3 5" xfId="7287" xr:uid="{00000000-0005-0000-0000-0000981D0000}"/>
    <cellStyle name="Normal 7 4 2 4 2 2 3 6" xfId="15367" xr:uid="{00000000-0005-0000-0000-0000981D0000}"/>
    <cellStyle name="Normal 7 4 2 4 2 2 4" xfId="2949" xr:uid="{00000000-0005-0000-0000-0000E6120000}"/>
    <cellStyle name="Normal 7 4 2 4 2 2 4 2" xfId="9438" xr:uid="{00000000-0005-0000-0000-00009C1D0000}"/>
    <cellStyle name="Normal 7 4 2 4 2 2 4 3" xfId="17516" xr:uid="{00000000-0005-0000-0000-00009C1D0000}"/>
    <cellStyle name="Normal 7 4 2 4 2 2 5" xfId="4642" xr:uid="{00000000-0005-0000-0000-0000E7120000}"/>
    <cellStyle name="Normal 7 4 2 4 2 2 5 2" xfId="11029" xr:uid="{00000000-0005-0000-0000-00009D1D0000}"/>
    <cellStyle name="Normal 7 4 2 4 2 2 5 3" xfId="19107" xr:uid="{00000000-0005-0000-0000-00009D1D0000}"/>
    <cellStyle name="Normal 7 4 2 4 2 2 6" xfId="7843" xr:uid="{00000000-0005-0000-0000-00009E1D0000}"/>
    <cellStyle name="Normal 7 4 2 4 2 2 6 2" xfId="15921" xr:uid="{00000000-0005-0000-0000-00009E1D0000}"/>
    <cellStyle name="Normal 7 4 2 4 2 2 7" xfId="12613" xr:uid="{00000000-0005-0000-0000-00009F1D0000}"/>
    <cellStyle name="Normal 7 4 2 4 2 2 7 2" xfId="20678" xr:uid="{00000000-0005-0000-0000-00009F1D0000}"/>
    <cellStyle name="Normal 7 4 2 4 2 2 8" xfId="6233" xr:uid="{00000000-0005-0000-0000-0000921D0000}"/>
    <cellStyle name="Normal 7 4 2 4 2 2 9" xfId="14313" xr:uid="{00000000-0005-0000-0000-0000921D0000}"/>
    <cellStyle name="Normal 7 4 2 4 2 3" xfId="1576" xr:uid="{00000000-0005-0000-0000-0000E8120000}"/>
    <cellStyle name="Normal 7 4 2 4 2 3 2" xfId="3225" xr:uid="{00000000-0005-0000-0000-0000E9120000}"/>
    <cellStyle name="Normal 7 4 2 4 2 3 2 2" xfId="9684" xr:uid="{00000000-0005-0000-0000-0000A11D0000}"/>
    <cellStyle name="Normal 7 4 2 4 2 3 2 3" xfId="17762" xr:uid="{00000000-0005-0000-0000-0000A11D0000}"/>
    <cellStyle name="Normal 7 4 2 4 2 3 3" xfId="4888" xr:uid="{00000000-0005-0000-0000-0000EA120000}"/>
    <cellStyle name="Normal 7 4 2 4 2 3 3 2" xfId="11275" xr:uid="{00000000-0005-0000-0000-0000A21D0000}"/>
    <cellStyle name="Normal 7 4 2 4 2 3 3 3" xfId="19353" xr:uid="{00000000-0005-0000-0000-0000A21D0000}"/>
    <cellStyle name="Normal 7 4 2 4 2 3 4" xfId="8089" xr:uid="{00000000-0005-0000-0000-0000A31D0000}"/>
    <cellStyle name="Normal 7 4 2 4 2 3 4 2" xfId="16167" xr:uid="{00000000-0005-0000-0000-0000A31D0000}"/>
    <cellStyle name="Normal 7 4 2 4 2 3 5" xfId="13356" xr:uid="{00000000-0005-0000-0000-0000A41D0000}"/>
    <cellStyle name="Normal 7 4 2 4 2 3 5 2" xfId="21393" xr:uid="{00000000-0005-0000-0000-0000A41D0000}"/>
    <cellStyle name="Normal 7 4 2 4 2 3 6" xfId="6479" xr:uid="{00000000-0005-0000-0000-0000A01D0000}"/>
    <cellStyle name="Normal 7 4 2 4 2 3 7" xfId="14559" xr:uid="{00000000-0005-0000-0000-0000A01D0000}"/>
    <cellStyle name="Normal 7 4 2 4 2 4" xfId="2102" xr:uid="{00000000-0005-0000-0000-0000EB120000}"/>
    <cellStyle name="Normal 7 4 2 4 2 4 2" xfId="3752" xr:uid="{00000000-0005-0000-0000-0000EC120000}"/>
    <cellStyle name="Normal 7 4 2 4 2 4 2 2" xfId="10211" xr:uid="{00000000-0005-0000-0000-0000A61D0000}"/>
    <cellStyle name="Normal 7 4 2 4 2 4 2 3" xfId="18289" xr:uid="{00000000-0005-0000-0000-0000A61D0000}"/>
    <cellStyle name="Normal 7 4 2 4 2 4 3" xfId="5415" xr:uid="{00000000-0005-0000-0000-0000ED120000}"/>
    <cellStyle name="Normal 7 4 2 4 2 4 3 2" xfId="11802" xr:uid="{00000000-0005-0000-0000-0000A71D0000}"/>
    <cellStyle name="Normal 7 4 2 4 2 4 3 3" xfId="19880" xr:uid="{00000000-0005-0000-0000-0000A71D0000}"/>
    <cellStyle name="Normal 7 4 2 4 2 4 4" xfId="8616" xr:uid="{00000000-0005-0000-0000-0000A81D0000}"/>
    <cellStyle name="Normal 7 4 2 4 2 4 4 2" xfId="16694" xr:uid="{00000000-0005-0000-0000-0000A81D0000}"/>
    <cellStyle name="Normal 7 4 2 4 2 4 5" xfId="13354" xr:uid="{00000000-0005-0000-0000-0000A91D0000}"/>
    <cellStyle name="Normal 7 4 2 4 2 4 5 2" xfId="21391" xr:uid="{00000000-0005-0000-0000-0000A91D0000}"/>
    <cellStyle name="Normal 7 4 2 4 2 4 6" xfId="7006" xr:uid="{00000000-0005-0000-0000-0000A51D0000}"/>
    <cellStyle name="Normal 7 4 2 4 2 4 7" xfId="15086" xr:uid="{00000000-0005-0000-0000-0000A51D0000}"/>
    <cellStyle name="Normal 7 4 2 4 2 5" xfId="2656" xr:uid="{00000000-0005-0000-0000-0000EE120000}"/>
    <cellStyle name="Normal 7 4 2 4 2 5 2" xfId="9150" xr:uid="{00000000-0005-0000-0000-0000AA1D0000}"/>
    <cellStyle name="Normal 7 4 2 4 2 5 3" xfId="17228" xr:uid="{00000000-0005-0000-0000-0000AA1D0000}"/>
    <cellStyle name="Normal 7 4 2 4 2 6" xfId="4361" xr:uid="{00000000-0005-0000-0000-0000EF120000}"/>
    <cellStyle name="Normal 7 4 2 4 2 6 2" xfId="10748" xr:uid="{00000000-0005-0000-0000-0000AB1D0000}"/>
    <cellStyle name="Normal 7 4 2 4 2 6 3" xfId="18826" xr:uid="{00000000-0005-0000-0000-0000AB1D0000}"/>
    <cellStyle name="Normal 7 4 2 4 2 7" xfId="7562" xr:uid="{00000000-0005-0000-0000-0000AC1D0000}"/>
    <cellStyle name="Normal 7 4 2 4 2 7 2" xfId="15640" xr:uid="{00000000-0005-0000-0000-0000AC1D0000}"/>
    <cellStyle name="Normal 7 4 2 4 2 8" xfId="12344" xr:uid="{00000000-0005-0000-0000-0000AD1D0000}"/>
    <cellStyle name="Normal 7 4 2 4 2 8 2" xfId="20416" xr:uid="{00000000-0005-0000-0000-0000AD1D0000}"/>
    <cellStyle name="Normal 7 4 2 4 2 9" xfId="13734" xr:uid="{00000000-0005-0000-0000-0000AE1D0000}"/>
    <cellStyle name="Normal 7 4 2 4 2 9 2" xfId="21731" xr:uid="{00000000-0005-0000-0000-0000AE1D0000}"/>
    <cellStyle name="Normal 7 4 2 4 3" xfId="1081" xr:uid="{00000000-0005-0000-0000-0000F0120000}"/>
    <cellStyle name="Normal 7 4 2 4 3 2" xfId="1734" xr:uid="{00000000-0005-0000-0000-0000F1120000}"/>
    <cellStyle name="Normal 7 4 2 4 3 2 2" xfId="3384" xr:uid="{00000000-0005-0000-0000-0000F2120000}"/>
    <cellStyle name="Normal 7 4 2 4 3 2 2 2" xfId="9843" xr:uid="{00000000-0005-0000-0000-0000B11D0000}"/>
    <cellStyle name="Normal 7 4 2 4 3 2 2 3" xfId="17921" xr:uid="{00000000-0005-0000-0000-0000B11D0000}"/>
    <cellStyle name="Normal 7 4 2 4 3 2 3" xfId="5047" xr:uid="{00000000-0005-0000-0000-0000F3120000}"/>
    <cellStyle name="Normal 7 4 2 4 3 2 3 2" xfId="11434" xr:uid="{00000000-0005-0000-0000-0000B21D0000}"/>
    <cellStyle name="Normal 7 4 2 4 3 2 3 3" xfId="19512" xr:uid="{00000000-0005-0000-0000-0000B21D0000}"/>
    <cellStyle name="Normal 7 4 2 4 3 2 4" xfId="8248" xr:uid="{00000000-0005-0000-0000-0000B31D0000}"/>
    <cellStyle name="Normal 7 4 2 4 3 2 4 2" xfId="16326" xr:uid="{00000000-0005-0000-0000-0000B31D0000}"/>
    <cellStyle name="Normal 7 4 2 4 3 2 5" xfId="13357" xr:uid="{00000000-0005-0000-0000-0000B41D0000}"/>
    <cellStyle name="Normal 7 4 2 4 3 2 5 2" xfId="21394" xr:uid="{00000000-0005-0000-0000-0000B41D0000}"/>
    <cellStyle name="Normal 7 4 2 4 3 2 6" xfId="6638" xr:uid="{00000000-0005-0000-0000-0000B01D0000}"/>
    <cellStyle name="Normal 7 4 2 4 3 2 7" xfId="14718" xr:uid="{00000000-0005-0000-0000-0000B01D0000}"/>
    <cellStyle name="Normal 7 4 2 4 3 3" xfId="2261" xr:uid="{00000000-0005-0000-0000-0000F4120000}"/>
    <cellStyle name="Normal 7 4 2 4 3 3 2" xfId="3911" xr:uid="{00000000-0005-0000-0000-0000F5120000}"/>
    <cellStyle name="Normal 7 4 2 4 3 3 2 2" xfId="10370" xr:uid="{00000000-0005-0000-0000-0000B61D0000}"/>
    <cellStyle name="Normal 7 4 2 4 3 3 2 3" xfId="18448" xr:uid="{00000000-0005-0000-0000-0000B61D0000}"/>
    <cellStyle name="Normal 7 4 2 4 3 3 3" xfId="5574" xr:uid="{00000000-0005-0000-0000-0000F6120000}"/>
    <cellStyle name="Normal 7 4 2 4 3 3 3 2" xfId="11961" xr:uid="{00000000-0005-0000-0000-0000B71D0000}"/>
    <cellStyle name="Normal 7 4 2 4 3 3 3 3" xfId="20039" xr:uid="{00000000-0005-0000-0000-0000B71D0000}"/>
    <cellStyle name="Normal 7 4 2 4 3 3 4" xfId="8775" xr:uid="{00000000-0005-0000-0000-0000B81D0000}"/>
    <cellStyle name="Normal 7 4 2 4 3 3 4 2" xfId="16853" xr:uid="{00000000-0005-0000-0000-0000B81D0000}"/>
    <cellStyle name="Normal 7 4 2 4 3 3 5" xfId="7165" xr:uid="{00000000-0005-0000-0000-0000B51D0000}"/>
    <cellStyle name="Normal 7 4 2 4 3 3 6" xfId="15245" xr:uid="{00000000-0005-0000-0000-0000B51D0000}"/>
    <cellStyle name="Normal 7 4 2 4 3 4" xfId="2832" xr:uid="{00000000-0005-0000-0000-0000F7120000}"/>
    <cellStyle name="Normal 7 4 2 4 3 4 2" xfId="9321" xr:uid="{00000000-0005-0000-0000-0000B91D0000}"/>
    <cellStyle name="Normal 7 4 2 4 3 4 3" xfId="17399" xr:uid="{00000000-0005-0000-0000-0000B91D0000}"/>
    <cellStyle name="Normal 7 4 2 4 3 5" xfId="4520" xr:uid="{00000000-0005-0000-0000-0000F8120000}"/>
    <cellStyle name="Normal 7 4 2 4 3 5 2" xfId="10907" xr:uid="{00000000-0005-0000-0000-0000BA1D0000}"/>
    <cellStyle name="Normal 7 4 2 4 3 5 3" xfId="18985" xr:uid="{00000000-0005-0000-0000-0000BA1D0000}"/>
    <cellStyle name="Normal 7 4 2 4 3 6" xfId="7721" xr:uid="{00000000-0005-0000-0000-0000BB1D0000}"/>
    <cellStyle name="Normal 7 4 2 4 3 6 2" xfId="15799" xr:uid="{00000000-0005-0000-0000-0000BB1D0000}"/>
    <cellStyle name="Normal 7 4 2 4 3 7" xfId="12612" xr:uid="{00000000-0005-0000-0000-0000BC1D0000}"/>
    <cellStyle name="Normal 7 4 2 4 3 7 2" xfId="20677" xr:uid="{00000000-0005-0000-0000-0000BC1D0000}"/>
    <cellStyle name="Normal 7 4 2 4 3 8" xfId="6111" xr:uid="{00000000-0005-0000-0000-0000AF1D0000}"/>
    <cellStyle name="Normal 7 4 2 4 3 9" xfId="14191" xr:uid="{00000000-0005-0000-0000-0000AF1D0000}"/>
    <cellStyle name="Normal 7 4 2 4 4" xfId="1488" xr:uid="{00000000-0005-0000-0000-0000F9120000}"/>
    <cellStyle name="Normal 7 4 2 4 4 2" xfId="3137" xr:uid="{00000000-0005-0000-0000-0000FA120000}"/>
    <cellStyle name="Normal 7 4 2 4 4 2 2" xfId="9596" xr:uid="{00000000-0005-0000-0000-0000BE1D0000}"/>
    <cellStyle name="Normal 7 4 2 4 4 2 3" xfId="17674" xr:uid="{00000000-0005-0000-0000-0000BE1D0000}"/>
    <cellStyle name="Normal 7 4 2 4 4 3" xfId="4800" xr:uid="{00000000-0005-0000-0000-0000FB120000}"/>
    <cellStyle name="Normal 7 4 2 4 4 3 2" xfId="11187" xr:uid="{00000000-0005-0000-0000-0000BF1D0000}"/>
    <cellStyle name="Normal 7 4 2 4 4 3 3" xfId="19265" xr:uid="{00000000-0005-0000-0000-0000BF1D0000}"/>
    <cellStyle name="Normal 7 4 2 4 4 4" xfId="8001" xr:uid="{00000000-0005-0000-0000-0000C01D0000}"/>
    <cellStyle name="Normal 7 4 2 4 4 4 2" xfId="16079" xr:uid="{00000000-0005-0000-0000-0000C01D0000}"/>
    <cellStyle name="Normal 7 4 2 4 4 5" xfId="13358" xr:uid="{00000000-0005-0000-0000-0000C11D0000}"/>
    <cellStyle name="Normal 7 4 2 4 4 5 2" xfId="21395" xr:uid="{00000000-0005-0000-0000-0000C11D0000}"/>
    <cellStyle name="Normal 7 4 2 4 4 6" xfId="6391" xr:uid="{00000000-0005-0000-0000-0000BD1D0000}"/>
    <cellStyle name="Normal 7 4 2 4 4 7" xfId="14471" xr:uid="{00000000-0005-0000-0000-0000BD1D0000}"/>
    <cellStyle name="Normal 7 4 2 4 5" xfId="2014" xr:uid="{00000000-0005-0000-0000-0000FC120000}"/>
    <cellStyle name="Normal 7 4 2 4 5 2" xfId="3664" xr:uid="{00000000-0005-0000-0000-0000FD120000}"/>
    <cellStyle name="Normal 7 4 2 4 5 2 2" xfId="10123" xr:uid="{00000000-0005-0000-0000-0000C31D0000}"/>
    <cellStyle name="Normal 7 4 2 4 5 2 3" xfId="18201" xr:uid="{00000000-0005-0000-0000-0000C31D0000}"/>
    <cellStyle name="Normal 7 4 2 4 5 3" xfId="5327" xr:uid="{00000000-0005-0000-0000-0000FE120000}"/>
    <cellStyle name="Normal 7 4 2 4 5 3 2" xfId="11714" xr:uid="{00000000-0005-0000-0000-0000C41D0000}"/>
    <cellStyle name="Normal 7 4 2 4 5 3 3" xfId="19792" xr:uid="{00000000-0005-0000-0000-0000C41D0000}"/>
    <cellStyle name="Normal 7 4 2 4 5 4" xfId="8528" xr:uid="{00000000-0005-0000-0000-0000C51D0000}"/>
    <cellStyle name="Normal 7 4 2 4 5 4 2" xfId="16606" xr:uid="{00000000-0005-0000-0000-0000C51D0000}"/>
    <cellStyle name="Normal 7 4 2 4 5 5" xfId="12818" xr:uid="{00000000-0005-0000-0000-0000C61D0000}"/>
    <cellStyle name="Normal 7 4 2 4 5 5 2" xfId="20857" xr:uid="{00000000-0005-0000-0000-0000C61D0000}"/>
    <cellStyle name="Normal 7 4 2 4 5 6" xfId="6918" xr:uid="{00000000-0005-0000-0000-0000C21D0000}"/>
    <cellStyle name="Normal 7 4 2 4 5 7" xfId="14998" xr:uid="{00000000-0005-0000-0000-0000C21D0000}"/>
    <cellStyle name="Normal 7 4 2 4 6" xfId="2655" xr:uid="{00000000-0005-0000-0000-0000FF120000}"/>
    <cellStyle name="Normal 7 4 2 4 6 2" xfId="9149" xr:uid="{00000000-0005-0000-0000-0000C71D0000}"/>
    <cellStyle name="Normal 7 4 2 4 6 3" xfId="17227" xr:uid="{00000000-0005-0000-0000-0000C71D0000}"/>
    <cellStyle name="Normal 7 4 2 4 7" xfId="4273" xr:uid="{00000000-0005-0000-0000-000000130000}"/>
    <cellStyle name="Normal 7 4 2 4 7 2" xfId="10660" xr:uid="{00000000-0005-0000-0000-0000C81D0000}"/>
    <cellStyle name="Normal 7 4 2 4 7 3" xfId="18738" xr:uid="{00000000-0005-0000-0000-0000C81D0000}"/>
    <cellStyle name="Normal 7 4 2 4 8" xfId="7474" xr:uid="{00000000-0005-0000-0000-0000C91D0000}"/>
    <cellStyle name="Normal 7 4 2 4 8 2" xfId="15552" xr:uid="{00000000-0005-0000-0000-0000C91D0000}"/>
    <cellStyle name="Normal 7 4 2 4 9" xfId="12343" xr:uid="{00000000-0005-0000-0000-0000CA1D0000}"/>
    <cellStyle name="Normal 7 4 2 4 9 2" xfId="20415" xr:uid="{00000000-0005-0000-0000-0000CA1D0000}"/>
    <cellStyle name="Normal 7 4 2 5" xfId="813" xr:uid="{00000000-0005-0000-0000-00002D030000}"/>
    <cellStyle name="Normal 7 4 2 5 10" xfId="13735" xr:uid="{00000000-0005-0000-0000-0000CC1D0000}"/>
    <cellStyle name="Normal 7 4 2 5 10 2" xfId="21732" xr:uid="{00000000-0005-0000-0000-0000CC1D0000}"/>
    <cellStyle name="Normal 7 4 2 5 11" xfId="5865" xr:uid="{00000000-0005-0000-0000-0000CB1D0000}"/>
    <cellStyle name="Normal 7 4 2 5 12" xfId="13945" xr:uid="{00000000-0005-0000-0000-0000CB1D0000}"/>
    <cellStyle name="Normal 7 4 2 5 2" xfId="975" xr:uid="{00000000-0005-0000-0000-000002130000}"/>
    <cellStyle name="Normal 7 4 2 5 2 10" xfId="14014" xr:uid="{00000000-0005-0000-0000-0000CD1D0000}"/>
    <cellStyle name="Normal 7 4 2 5 2 2" xfId="1199" xr:uid="{00000000-0005-0000-0000-000003130000}"/>
    <cellStyle name="Normal 7 4 2 5 2 2 2" xfId="1857" xr:uid="{00000000-0005-0000-0000-000004130000}"/>
    <cellStyle name="Normal 7 4 2 5 2 2 2 2" xfId="3507" xr:uid="{00000000-0005-0000-0000-000005130000}"/>
    <cellStyle name="Normal 7 4 2 5 2 2 2 2 2" xfId="9966" xr:uid="{00000000-0005-0000-0000-0000D01D0000}"/>
    <cellStyle name="Normal 7 4 2 5 2 2 2 2 3" xfId="18044" xr:uid="{00000000-0005-0000-0000-0000D01D0000}"/>
    <cellStyle name="Normal 7 4 2 5 2 2 2 3" xfId="5170" xr:uid="{00000000-0005-0000-0000-000006130000}"/>
    <cellStyle name="Normal 7 4 2 5 2 2 2 3 2" xfId="11557" xr:uid="{00000000-0005-0000-0000-0000D11D0000}"/>
    <cellStyle name="Normal 7 4 2 5 2 2 2 3 3" xfId="19635" xr:uid="{00000000-0005-0000-0000-0000D11D0000}"/>
    <cellStyle name="Normal 7 4 2 5 2 2 2 4" xfId="8371" xr:uid="{00000000-0005-0000-0000-0000D21D0000}"/>
    <cellStyle name="Normal 7 4 2 5 2 2 2 4 2" xfId="16449" xr:uid="{00000000-0005-0000-0000-0000D21D0000}"/>
    <cellStyle name="Normal 7 4 2 5 2 2 2 5" xfId="6761" xr:uid="{00000000-0005-0000-0000-0000CF1D0000}"/>
    <cellStyle name="Normal 7 4 2 5 2 2 2 6" xfId="14841" xr:uid="{00000000-0005-0000-0000-0000CF1D0000}"/>
    <cellStyle name="Normal 7 4 2 5 2 2 3" xfId="2384" xr:uid="{00000000-0005-0000-0000-000007130000}"/>
    <cellStyle name="Normal 7 4 2 5 2 2 3 2" xfId="4034" xr:uid="{00000000-0005-0000-0000-000008130000}"/>
    <cellStyle name="Normal 7 4 2 5 2 2 3 2 2" xfId="10493" xr:uid="{00000000-0005-0000-0000-0000D41D0000}"/>
    <cellStyle name="Normal 7 4 2 5 2 2 3 2 3" xfId="18571" xr:uid="{00000000-0005-0000-0000-0000D41D0000}"/>
    <cellStyle name="Normal 7 4 2 5 2 2 3 3" xfId="5697" xr:uid="{00000000-0005-0000-0000-000009130000}"/>
    <cellStyle name="Normal 7 4 2 5 2 2 3 3 2" xfId="12084" xr:uid="{00000000-0005-0000-0000-0000D51D0000}"/>
    <cellStyle name="Normal 7 4 2 5 2 2 3 3 3" xfId="20162" xr:uid="{00000000-0005-0000-0000-0000D51D0000}"/>
    <cellStyle name="Normal 7 4 2 5 2 2 3 4" xfId="8898" xr:uid="{00000000-0005-0000-0000-0000D61D0000}"/>
    <cellStyle name="Normal 7 4 2 5 2 2 3 4 2" xfId="16976" xr:uid="{00000000-0005-0000-0000-0000D61D0000}"/>
    <cellStyle name="Normal 7 4 2 5 2 2 3 5" xfId="7288" xr:uid="{00000000-0005-0000-0000-0000D31D0000}"/>
    <cellStyle name="Normal 7 4 2 5 2 2 3 6" xfId="15368" xr:uid="{00000000-0005-0000-0000-0000D31D0000}"/>
    <cellStyle name="Normal 7 4 2 5 2 2 4" xfId="2950" xr:uid="{00000000-0005-0000-0000-00000A130000}"/>
    <cellStyle name="Normal 7 4 2 5 2 2 4 2" xfId="9439" xr:uid="{00000000-0005-0000-0000-0000D71D0000}"/>
    <cellStyle name="Normal 7 4 2 5 2 2 4 3" xfId="17517" xr:uid="{00000000-0005-0000-0000-0000D71D0000}"/>
    <cellStyle name="Normal 7 4 2 5 2 2 5" xfId="4643" xr:uid="{00000000-0005-0000-0000-00000B130000}"/>
    <cellStyle name="Normal 7 4 2 5 2 2 5 2" xfId="11030" xr:uid="{00000000-0005-0000-0000-0000D81D0000}"/>
    <cellStyle name="Normal 7 4 2 5 2 2 5 3" xfId="19108" xr:uid="{00000000-0005-0000-0000-0000D81D0000}"/>
    <cellStyle name="Normal 7 4 2 5 2 2 6" xfId="7844" xr:uid="{00000000-0005-0000-0000-0000D91D0000}"/>
    <cellStyle name="Normal 7 4 2 5 2 2 6 2" xfId="15922" xr:uid="{00000000-0005-0000-0000-0000D91D0000}"/>
    <cellStyle name="Normal 7 4 2 5 2 2 7" xfId="13359" xr:uid="{00000000-0005-0000-0000-0000DA1D0000}"/>
    <cellStyle name="Normal 7 4 2 5 2 2 7 2" xfId="21396" xr:uid="{00000000-0005-0000-0000-0000DA1D0000}"/>
    <cellStyle name="Normal 7 4 2 5 2 2 8" xfId="6234" xr:uid="{00000000-0005-0000-0000-0000CE1D0000}"/>
    <cellStyle name="Normal 7 4 2 5 2 2 9" xfId="14314" xr:uid="{00000000-0005-0000-0000-0000CE1D0000}"/>
    <cellStyle name="Normal 7 4 2 5 2 3" xfId="1558" xr:uid="{00000000-0005-0000-0000-00000C130000}"/>
    <cellStyle name="Normal 7 4 2 5 2 3 2" xfId="3207" xr:uid="{00000000-0005-0000-0000-00000D130000}"/>
    <cellStyle name="Normal 7 4 2 5 2 3 2 2" xfId="9666" xr:uid="{00000000-0005-0000-0000-0000DC1D0000}"/>
    <cellStyle name="Normal 7 4 2 5 2 3 2 3" xfId="17744" xr:uid="{00000000-0005-0000-0000-0000DC1D0000}"/>
    <cellStyle name="Normal 7 4 2 5 2 3 3" xfId="4870" xr:uid="{00000000-0005-0000-0000-00000E130000}"/>
    <cellStyle name="Normal 7 4 2 5 2 3 3 2" xfId="11257" xr:uid="{00000000-0005-0000-0000-0000DD1D0000}"/>
    <cellStyle name="Normal 7 4 2 5 2 3 3 3" xfId="19335" xr:uid="{00000000-0005-0000-0000-0000DD1D0000}"/>
    <cellStyle name="Normal 7 4 2 5 2 3 4" xfId="8071" xr:uid="{00000000-0005-0000-0000-0000DE1D0000}"/>
    <cellStyle name="Normal 7 4 2 5 2 3 4 2" xfId="16149" xr:uid="{00000000-0005-0000-0000-0000DE1D0000}"/>
    <cellStyle name="Normal 7 4 2 5 2 3 5" xfId="6461" xr:uid="{00000000-0005-0000-0000-0000DB1D0000}"/>
    <cellStyle name="Normal 7 4 2 5 2 3 6" xfId="14541" xr:uid="{00000000-0005-0000-0000-0000DB1D0000}"/>
    <cellStyle name="Normal 7 4 2 5 2 4" xfId="2084" xr:uid="{00000000-0005-0000-0000-00000F130000}"/>
    <cellStyle name="Normal 7 4 2 5 2 4 2" xfId="3734" xr:uid="{00000000-0005-0000-0000-000010130000}"/>
    <cellStyle name="Normal 7 4 2 5 2 4 2 2" xfId="10193" xr:uid="{00000000-0005-0000-0000-0000E01D0000}"/>
    <cellStyle name="Normal 7 4 2 5 2 4 2 3" xfId="18271" xr:uid="{00000000-0005-0000-0000-0000E01D0000}"/>
    <cellStyle name="Normal 7 4 2 5 2 4 3" xfId="5397" xr:uid="{00000000-0005-0000-0000-000011130000}"/>
    <cellStyle name="Normal 7 4 2 5 2 4 3 2" xfId="11784" xr:uid="{00000000-0005-0000-0000-0000E11D0000}"/>
    <cellStyle name="Normal 7 4 2 5 2 4 3 3" xfId="19862" xr:uid="{00000000-0005-0000-0000-0000E11D0000}"/>
    <cellStyle name="Normal 7 4 2 5 2 4 4" xfId="8598" xr:uid="{00000000-0005-0000-0000-0000E21D0000}"/>
    <cellStyle name="Normal 7 4 2 5 2 4 4 2" xfId="16676" xr:uid="{00000000-0005-0000-0000-0000E21D0000}"/>
    <cellStyle name="Normal 7 4 2 5 2 4 5" xfId="6988" xr:uid="{00000000-0005-0000-0000-0000DF1D0000}"/>
    <cellStyle name="Normal 7 4 2 5 2 4 6" xfId="15068" xr:uid="{00000000-0005-0000-0000-0000DF1D0000}"/>
    <cellStyle name="Normal 7 4 2 5 2 5" xfId="2740" xr:uid="{00000000-0005-0000-0000-000012130000}"/>
    <cellStyle name="Normal 7 4 2 5 2 5 2" xfId="9229" xr:uid="{00000000-0005-0000-0000-0000E31D0000}"/>
    <cellStyle name="Normal 7 4 2 5 2 5 3" xfId="17307" xr:uid="{00000000-0005-0000-0000-0000E31D0000}"/>
    <cellStyle name="Normal 7 4 2 5 2 6" xfId="4343" xr:uid="{00000000-0005-0000-0000-000013130000}"/>
    <cellStyle name="Normal 7 4 2 5 2 6 2" xfId="10730" xr:uid="{00000000-0005-0000-0000-0000E41D0000}"/>
    <cellStyle name="Normal 7 4 2 5 2 6 3" xfId="18808" xr:uid="{00000000-0005-0000-0000-0000E41D0000}"/>
    <cellStyle name="Normal 7 4 2 5 2 7" xfId="7544" xr:uid="{00000000-0005-0000-0000-0000E51D0000}"/>
    <cellStyle name="Normal 7 4 2 5 2 7 2" xfId="15622" xr:uid="{00000000-0005-0000-0000-0000E51D0000}"/>
    <cellStyle name="Normal 7 4 2 5 2 8" xfId="12614" xr:uid="{00000000-0005-0000-0000-0000E61D0000}"/>
    <cellStyle name="Normal 7 4 2 5 2 8 2" xfId="20679" xr:uid="{00000000-0005-0000-0000-0000E61D0000}"/>
    <cellStyle name="Normal 7 4 2 5 2 9" xfId="5934" xr:uid="{00000000-0005-0000-0000-0000CD1D0000}"/>
    <cellStyle name="Normal 7 4 2 5 3" xfId="1082" xr:uid="{00000000-0005-0000-0000-000014130000}"/>
    <cellStyle name="Normal 7 4 2 5 3 2" xfId="1735" xr:uid="{00000000-0005-0000-0000-000015130000}"/>
    <cellStyle name="Normal 7 4 2 5 3 2 2" xfId="3385" xr:uid="{00000000-0005-0000-0000-000016130000}"/>
    <cellStyle name="Normal 7 4 2 5 3 2 2 2" xfId="9844" xr:uid="{00000000-0005-0000-0000-0000E91D0000}"/>
    <cellStyle name="Normal 7 4 2 5 3 2 2 3" xfId="17922" xr:uid="{00000000-0005-0000-0000-0000E91D0000}"/>
    <cellStyle name="Normal 7 4 2 5 3 2 3" xfId="5048" xr:uid="{00000000-0005-0000-0000-000017130000}"/>
    <cellStyle name="Normal 7 4 2 5 3 2 3 2" xfId="11435" xr:uid="{00000000-0005-0000-0000-0000EA1D0000}"/>
    <cellStyle name="Normal 7 4 2 5 3 2 3 3" xfId="19513" xr:uid="{00000000-0005-0000-0000-0000EA1D0000}"/>
    <cellStyle name="Normal 7 4 2 5 3 2 4" xfId="8249" xr:uid="{00000000-0005-0000-0000-0000EB1D0000}"/>
    <cellStyle name="Normal 7 4 2 5 3 2 4 2" xfId="16327" xr:uid="{00000000-0005-0000-0000-0000EB1D0000}"/>
    <cellStyle name="Normal 7 4 2 5 3 2 5" xfId="6639" xr:uid="{00000000-0005-0000-0000-0000E81D0000}"/>
    <cellStyle name="Normal 7 4 2 5 3 2 6" xfId="14719" xr:uid="{00000000-0005-0000-0000-0000E81D0000}"/>
    <cellStyle name="Normal 7 4 2 5 3 3" xfId="2262" xr:uid="{00000000-0005-0000-0000-000018130000}"/>
    <cellStyle name="Normal 7 4 2 5 3 3 2" xfId="3912" xr:uid="{00000000-0005-0000-0000-000019130000}"/>
    <cellStyle name="Normal 7 4 2 5 3 3 2 2" xfId="10371" xr:uid="{00000000-0005-0000-0000-0000ED1D0000}"/>
    <cellStyle name="Normal 7 4 2 5 3 3 2 3" xfId="18449" xr:uid="{00000000-0005-0000-0000-0000ED1D0000}"/>
    <cellStyle name="Normal 7 4 2 5 3 3 3" xfId="5575" xr:uid="{00000000-0005-0000-0000-00001A130000}"/>
    <cellStyle name="Normal 7 4 2 5 3 3 3 2" xfId="11962" xr:uid="{00000000-0005-0000-0000-0000EE1D0000}"/>
    <cellStyle name="Normal 7 4 2 5 3 3 3 3" xfId="20040" xr:uid="{00000000-0005-0000-0000-0000EE1D0000}"/>
    <cellStyle name="Normal 7 4 2 5 3 3 4" xfId="8776" xr:uid="{00000000-0005-0000-0000-0000EF1D0000}"/>
    <cellStyle name="Normal 7 4 2 5 3 3 4 2" xfId="16854" xr:uid="{00000000-0005-0000-0000-0000EF1D0000}"/>
    <cellStyle name="Normal 7 4 2 5 3 3 5" xfId="7166" xr:uid="{00000000-0005-0000-0000-0000EC1D0000}"/>
    <cellStyle name="Normal 7 4 2 5 3 3 6" xfId="15246" xr:uid="{00000000-0005-0000-0000-0000EC1D0000}"/>
    <cellStyle name="Normal 7 4 2 5 3 4" xfId="2833" xr:uid="{00000000-0005-0000-0000-00001B130000}"/>
    <cellStyle name="Normal 7 4 2 5 3 4 2" xfId="9322" xr:uid="{00000000-0005-0000-0000-0000F01D0000}"/>
    <cellStyle name="Normal 7 4 2 5 3 4 3" xfId="17400" xr:uid="{00000000-0005-0000-0000-0000F01D0000}"/>
    <cellStyle name="Normal 7 4 2 5 3 5" xfId="4521" xr:uid="{00000000-0005-0000-0000-00001C130000}"/>
    <cellStyle name="Normal 7 4 2 5 3 5 2" xfId="10908" xr:uid="{00000000-0005-0000-0000-0000F11D0000}"/>
    <cellStyle name="Normal 7 4 2 5 3 5 3" xfId="18986" xr:uid="{00000000-0005-0000-0000-0000F11D0000}"/>
    <cellStyle name="Normal 7 4 2 5 3 6" xfId="7722" xr:uid="{00000000-0005-0000-0000-0000F21D0000}"/>
    <cellStyle name="Normal 7 4 2 5 3 6 2" xfId="15800" xr:uid="{00000000-0005-0000-0000-0000F21D0000}"/>
    <cellStyle name="Normal 7 4 2 5 3 7" xfId="13360" xr:uid="{00000000-0005-0000-0000-0000F31D0000}"/>
    <cellStyle name="Normal 7 4 2 5 3 7 2" xfId="21397" xr:uid="{00000000-0005-0000-0000-0000F31D0000}"/>
    <cellStyle name="Normal 7 4 2 5 3 8" xfId="6112" xr:uid="{00000000-0005-0000-0000-0000E71D0000}"/>
    <cellStyle name="Normal 7 4 2 5 3 9" xfId="14192" xr:uid="{00000000-0005-0000-0000-0000E71D0000}"/>
    <cellStyle name="Normal 7 4 2 5 4" xfId="1489" xr:uid="{00000000-0005-0000-0000-00001D130000}"/>
    <cellStyle name="Normal 7 4 2 5 4 2" xfId="3138" xr:uid="{00000000-0005-0000-0000-00001E130000}"/>
    <cellStyle name="Normal 7 4 2 5 4 2 2" xfId="9597" xr:uid="{00000000-0005-0000-0000-0000F51D0000}"/>
    <cellStyle name="Normal 7 4 2 5 4 2 3" xfId="17675" xr:uid="{00000000-0005-0000-0000-0000F51D0000}"/>
    <cellStyle name="Normal 7 4 2 5 4 3" xfId="4801" xr:uid="{00000000-0005-0000-0000-00001F130000}"/>
    <cellStyle name="Normal 7 4 2 5 4 3 2" xfId="11188" xr:uid="{00000000-0005-0000-0000-0000F61D0000}"/>
    <cellStyle name="Normal 7 4 2 5 4 3 3" xfId="19266" xr:uid="{00000000-0005-0000-0000-0000F61D0000}"/>
    <cellStyle name="Normal 7 4 2 5 4 4" xfId="8002" xr:uid="{00000000-0005-0000-0000-0000F71D0000}"/>
    <cellStyle name="Normal 7 4 2 5 4 4 2" xfId="16080" xr:uid="{00000000-0005-0000-0000-0000F71D0000}"/>
    <cellStyle name="Normal 7 4 2 5 4 5" xfId="12819" xr:uid="{00000000-0005-0000-0000-0000F81D0000}"/>
    <cellStyle name="Normal 7 4 2 5 4 5 2" xfId="20858" xr:uid="{00000000-0005-0000-0000-0000F81D0000}"/>
    <cellStyle name="Normal 7 4 2 5 4 6" xfId="6392" xr:uid="{00000000-0005-0000-0000-0000F41D0000}"/>
    <cellStyle name="Normal 7 4 2 5 4 7" xfId="14472" xr:uid="{00000000-0005-0000-0000-0000F41D0000}"/>
    <cellStyle name="Normal 7 4 2 5 5" xfId="2015" xr:uid="{00000000-0005-0000-0000-000020130000}"/>
    <cellStyle name="Normal 7 4 2 5 5 2" xfId="3665" xr:uid="{00000000-0005-0000-0000-000021130000}"/>
    <cellStyle name="Normal 7 4 2 5 5 2 2" xfId="10124" xr:uid="{00000000-0005-0000-0000-0000FA1D0000}"/>
    <cellStyle name="Normal 7 4 2 5 5 2 3" xfId="18202" xr:uid="{00000000-0005-0000-0000-0000FA1D0000}"/>
    <cellStyle name="Normal 7 4 2 5 5 3" xfId="5328" xr:uid="{00000000-0005-0000-0000-000022130000}"/>
    <cellStyle name="Normal 7 4 2 5 5 3 2" xfId="11715" xr:uid="{00000000-0005-0000-0000-0000FB1D0000}"/>
    <cellStyle name="Normal 7 4 2 5 5 3 3" xfId="19793" xr:uid="{00000000-0005-0000-0000-0000FB1D0000}"/>
    <cellStyle name="Normal 7 4 2 5 5 4" xfId="8529" xr:uid="{00000000-0005-0000-0000-0000FC1D0000}"/>
    <cellStyle name="Normal 7 4 2 5 5 4 2" xfId="16607" xr:uid="{00000000-0005-0000-0000-0000FC1D0000}"/>
    <cellStyle name="Normal 7 4 2 5 5 5" xfId="6919" xr:uid="{00000000-0005-0000-0000-0000F91D0000}"/>
    <cellStyle name="Normal 7 4 2 5 5 6" xfId="14999" xr:uid="{00000000-0005-0000-0000-0000F91D0000}"/>
    <cellStyle name="Normal 7 4 2 5 6" xfId="2657" xr:uid="{00000000-0005-0000-0000-000023130000}"/>
    <cellStyle name="Normal 7 4 2 5 6 2" xfId="9151" xr:uid="{00000000-0005-0000-0000-0000FD1D0000}"/>
    <cellStyle name="Normal 7 4 2 5 6 3" xfId="17229" xr:uid="{00000000-0005-0000-0000-0000FD1D0000}"/>
    <cellStyle name="Normal 7 4 2 5 7" xfId="4274" xr:uid="{00000000-0005-0000-0000-000024130000}"/>
    <cellStyle name="Normal 7 4 2 5 7 2" xfId="10661" xr:uid="{00000000-0005-0000-0000-0000FE1D0000}"/>
    <cellStyle name="Normal 7 4 2 5 7 3" xfId="18739" xr:uid="{00000000-0005-0000-0000-0000FE1D0000}"/>
    <cellStyle name="Normal 7 4 2 5 8" xfId="7475" xr:uid="{00000000-0005-0000-0000-0000FF1D0000}"/>
    <cellStyle name="Normal 7 4 2 5 8 2" xfId="15553" xr:uid="{00000000-0005-0000-0000-0000FF1D0000}"/>
    <cellStyle name="Normal 7 4 2 5 9" xfId="12345" xr:uid="{00000000-0005-0000-0000-0000001E0000}"/>
    <cellStyle name="Normal 7 4 2 5 9 2" xfId="20417" xr:uid="{00000000-0005-0000-0000-0000001E0000}"/>
    <cellStyle name="Normal 7 4 2 6" xfId="814" xr:uid="{00000000-0005-0000-0000-00002E030000}"/>
    <cellStyle name="Normal 7 4 2 6 10" xfId="13736" xr:uid="{00000000-0005-0000-0000-0000021E0000}"/>
    <cellStyle name="Normal 7 4 2 6 10 2" xfId="21733" xr:uid="{00000000-0005-0000-0000-0000021E0000}"/>
    <cellStyle name="Normal 7 4 2 6 11" xfId="5866" xr:uid="{00000000-0005-0000-0000-0000011E0000}"/>
    <cellStyle name="Normal 7 4 2 6 12" xfId="13946" xr:uid="{00000000-0005-0000-0000-0000011E0000}"/>
    <cellStyle name="Normal 7 4 2 6 2" xfId="963" xr:uid="{00000000-0005-0000-0000-000026130000}"/>
    <cellStyle name="Normal 7 4 2 6 2 10" xfId="13996" xr:uid="{00000000-0005-0000-0000-0000031E0000}"/>
    <cellStyle name="Normal 7 4 2 6 2 2" xfId="1200" xr:uid="{00000000-0005-0000-0000-000027130000}"/>
    <cellStyle name="Normal 7 4 2 6 2 2 2" xfId="1858" xr:uid="{00000000-0005-0000-0000-000028130000}"/>
    <cellStyle name="Normal 7 4 2 6 2 2 2 2" xfId="3508" xr:uid="{00000000-0005-0000-0000-000029130000}"/>
    <cellStyle name="Normal 7 4 2 6 2 2 2 2 2" xfId="9967" xr:uid="{00000000-0005-0000-0000-0000061E0000}"/>
    <cellStyle name="Normal 7 4 2 6 2 2 2 2 3" xfId="18045" xr:uid="{00000000-0005-0000-0000-0000061E0000}"/>
    <cellStyle name="Normal 7 4 2 6 2 2 2 3" xfId="5171" xr:uid="{00000000-0005-0000-0000-00002A130000}"/>
    <cellStyle name="Normal 7 4 2 6 2 2 2 3 2" xfId="11558" xr:uid="{00000000-0005-0000-0000-0000071E0000}"/>
    <cellStyle name="Normal 7 4 2 6 2 2 2 3 3" xfId="19636" xr:uid="{00000000-0005-0000-0000-0000071E0000}"/>
    <cellStyle name="Normal 7 4 2 6 2 2 2 4" xfId="8372" xr:uid="{00000000-0005-0000-0000-0000081E0000}"/>
    <cellStyle name="Normal 7 4 2 6 2 2 2 4 2" xfId="16450" xr:uid="{00000000-0005-0000-0000-0000081E0000}"/>
    <cellStyle name="Normal 7 4 2 6 2 2 2 5" xfId="6762" xr:uid="{00000000-0005-0000-0000-0000051E0000}"/>
    <cellStyle name="Normal 7 4 2 6 2 2 2 6" xfId="14842" xr:uid="{00000000-0005-0000-0000-0000051E0000}"/>
    <cellStyle name="Normal 7 4 2 6 2 2 3" xfId="2385" xr:uid="{00000000-0005-0000-0000-00002B130000}"/>
    <cellStyle name="Normal 7 4 2 6 2 2 3 2" xfId="4035" xr:uid="{00000000-0005-0000-0000-00002C130000}"/>
    <cellStyle name="Normal 7 4 2 6 2 2 3 2 2" xfId="10494" xr:uid="{00000000-0005-0000-0000-00000A1E0000}"/>
    <cellStyle name="Normal 7 4 2 6 2 2 3 2 3" xfId="18572" xr:uid="{00000000-0005-0000-0000-00000A1E0000}"/>
    <cellStyle name="Normal 7 4 2 6 2 2 3 3" xfId="5698" xr:uid="{00000000-0005-0000-0000-00002D130000}"/>
    <cellStyle name="Normal 7 4 2 6 2 2 3 3 2" xfId="12085" xr:uid="{00000000-0005-0000-0000-00000B1E0000}"/>
    <cellStyle name="Normal 7 4 2 6 2 2 3 3 3" xfId="20163" xr:uid="{00000000-0005-0000-0000-00000B1E0000}"/>
    <cellStyle name="Normal 7 4 2 6 2 2 3 4" xfId="8899" xr:uid="{00000000-0005-0000-0000-00000C1E0000}"/>
    <cellStyle name="Normal 7 4 2 6 2 2 3 4 2" xfId="16977" xr:uid="{00000000-0005-0000-0000-00000C1E0000}"/>
    <cellStyle name="Normal 7 4 2 6 2 2 3 5" xfId="7289" xr:uid="{00000000-0005-0000-0000-0000091E0000}"/>
    <cellStyle name="Normal 7 4 2 6 2 2 3 6" xfId="15369" xr:uid="{00000000-0005-0000-0000-0000091E0000}"/>
    <cellStyle name="Normal 7 4 2 6 2 2 4" xfId="2951" xr:uid="{00000000-0005-0000-0000-00002E130000}"/>
    <cellStyle name="Normal 7 4 2 6 2 2 4 2" xfId="9440" xr:uid="{00000000-0005-0000-0000-00000D1E0000}"/>
    <cellStyle name="Normal 7 4 2 6 2 2 4 3" xfId="17518" xr:uid="{00000000-0005-0000-0000-00000D1E0000}"/>
    <cellStyle name="Normal 7 4 2 6 2 2 5" xfId="4644" xr:uid="{00000000-0005-0000-0000-00002F130000}"/>
    <cellStyle name="Normal 7 4 2 6 2 2 5 2" xfId="11031" xr:uid="{00000000-0005-0000-0000-00000E1E0000}"/>
    <cellStyle name="Normal 7 4 2 6 2 2 5 3" xfId="19109" xr:uid="{00000000-0005-0000-0000-00000E1E0000}"/>
    <cellStyle name="Normal 7 4 2 6 2 2 6" xfId="7845" xr:uid="{00000000-0005-0000-0000-00000F1E0000}"/>
    <cellStyle name="Normal 7 4 2 6 2 2 6 2" xfId="15923" xr:uid="{00000000-0005-0000-0000-00000F1E0000}"/>
    <cellStyle name="Normal 7 4 2 6 2 2 7" xfId="13361" xr:uid="{00000000-0005-0000-0000-0000101E0000}"/>
    <cellStyle name="Normal 7 4 2 6 2 2 7 2" xfId="21398" xr:uid="{00000000-0005-0000-0000-0000101E0000}"/>
    <cellStyle name="Normal 7 4 2 6 2 2 8" xfId="6235" xr:uid="{00000000-0005-0000-0000-0000041E0000}"/>
    <cellStyle name="Normal 7 4 2 6 2 2 9" xfId="14315" xr:uid="{00000000-0005-0000-0000-0000041E0000}"/>
    <cellStyle name="Normal 7 4 2 6 2 3" xfId="1540" xr:uid="{00000000-0005-0000-0000-000030130000}"/>
    <cellStyle name="Normal 7 4 2 6 2 3 2" xfId="3189" xr:uid="{00000000-0005-0000-0000-000031130000}"/>
    <cellStyle name="Normal 7 4 2 6 2 3 2 2" xfId="9648" xr:uid="{00000000-0005-0000-0000-0000121E0000}"/>
    <cellStyle name="Normal 7 4 2 6 2 3 2 3" xfId="17726" xr:uid="{00000000-0005-0000-0000-0000121E0000}"/>
    <cellStyle name="Normal 7 4 2 6 2 3 3" xfId="4852" xr:uid="{00000000-0005-0000-0000-000032130000}"/>
    <cellStyle name="Normal 7 4 2 6 2 3 3 2" xfId="11239" xr:uid="{00000000-0005-0000-0000-0000131E0000}"/>
    <cellStyle name="Normal 7 4 2 6 2 3 3 3" xfId="19317" xr:uid="{00000000-0005-0000-0000-0000131E0000}"/>
    <cellStyle name="Normal 7 4 2 6 2 3 4" xfId="8053" xr:uid="{00000000-0005-0000-0000-0000141E0000}"/>
    <cellStyle name="Normal 7 4 2 6 2 3 4 2" xfId="16131" xr:uid="{00000000-0005-0000-0000-0000141E0000}"/>
    <cellStyle name="Normal 7 4 2 6 2 3 5" xfId="6443" xr:uid="{00000000-0005-0000-0000-0000111E0000}"/>
    <cellStyle name="Normal 7 4 2 6 2 3 6" xfId="14523" xr:uid="{00000000-0005-0000-0000-0000111E0000}"/>
    <cellStyle name="Normal 7 4 2 6 2 4" xfId="2066" xr:uid="{00000000-0005-0000-0000-000033130000}"/>
    <cellStyle name="Normal 7 4 2 6 2 4 2" xfId="3716" xr:uid="{00000000-0005-0000-0000-000034130000}"/>
    <cellStyle name="Normal 7 4 2 6 2 4 2 2" xfId="10175" xr:uid="{00000000-0005-0000-0000-0000161E0000}"/>
    <cellStyle name="Normal 7 4 2 6 2 4 2 3" xfId="18253" xr:uid="{00000000-0005-0000-0000-0000161E0000}"/>
    <cellStyle name="Normal 7 4 2 6 2 4 3" xfId="5379" xr:uid="{00000000-0005-0000-0000-000035130000}"/>
    <cellStyle name="Normal 7 4 2 6 2 4 3 2" xfId="11766" xr:uid="{00000000-0005-0000-0000-0000171E0000}"/>
    <cellStyle name="Normal 7 4 2 6 2 4 3 3" xfId="19844" xr:uid="{00000000-0005-0000-0000-0000171E0000}"/>
    <cellStyle name="Normal 7 4 2 6 2 4 4" xfId="8580" xr:uid="{00000000-0005-0000-0000-0000181E0000}"/>
    <cellStyle name="Normal 7 4 2 6 2 4 4 2" xfId="16658" xr:uid="{00000000-0005-0000-0000-0000181E0000}"/>
    <cellStyle name="Normal 7 4 2 6 2 4 5" xfId="6970" xr:uid="{00000000-0005-0000-0000-0000151E0000}"/>
    <cellStyle name="Normal 7 4 2 6 2 4 6" xfId="15050" xr:uid="{00000000-0005-0000-0000-0000151E0000}"/>
    <cellStyle name="Normal 7 4 2 6 2 5" xfId="2728" xr:uid="{00000000-0005-0000-0000-000036130000}"/>
    <cellStyle name="Normal 7 4 2 6 2 5 2" xfId="9217" xr:uid="{00000000-0005-0000-0000-0000191E0000}"/>
    <cellStyle name="Normal 7 4 2 6 2 5 3" xfId="17295" xr:uid="{00000000-0005-0000-0000-0000191E0000}"/>
    <cellStyle name="Normal 7 4 2 6 2 6" xfId="4325" xr:uid="{00000000-0005-0000-0000-000037130000}"/>
    <cellStyle name="Normal 7 4 2 6 2 6 2" xfId="10712" xr:uid="{00000000-0005-0000-0000-00001A1E0000}"/>
    <cellStyle name="Normal 7 4 2 6 2 6 3" xfId="18790" xr:uid="{00000000-0005-0000-0000-00001A1E0000}"/>
    <cellStyle name="Normal 7 4 2 6 2 7" xfId="7526" xr:uid="{00000000-0005-0000-0000-00001B1E0000}"/>
    <cellStyle name="Normal 7 4 2 6 2 7 2" xfId="15604" xr:uid="{00000000-0005-0000-0000-00001B1E0000}"/>
    <cellStyle name="Normal 7 4 2 6 2 8" xfId="12615" xr:uid="{00000000-0005-0000-0000-00001C1E0000}"/>
    <cellStyle name="Normal 7 4 2 6 2 8 2" xfId="20680" xr:uid="{00000000-0005-0000-0000-00001C1E0000}"/>
    <cellStyle name="Normal 7 4 2 6 2 9" xfId="5916" xr:uid="{00000000-0005-0000-0000-0000031E0000}"/>
    <cellStyle name="Normal 7 4 2 6 3" xfId="1083" xr:uid="{00000000-0005-0000-0000-000038130000}"/>
    <cellStyle name="Normal 7 4 2 6 3 2" xfId="1736" xr:uid="{00000000-0005-0000-0000-000039130000}"/>
    <cellStyle name="Normal 7 4 2 6 3 2 2" xfId="3386" xr:uid="{00000000-0005-0000-0000-00003A130000}"/>
    <cellStyle name="Normal 7 4 2 6 3 2 2 2" xfId="9845" xr:uid="{00000000-0005-0000-0000-00001F1E0000}"/>
    <cellStyle name="Normal 7 4 2 6 3 2 2 3" xfId="17923" xr:uid="{00000000-0005-0000-0000-00001F1E0000}"/>
    <cellStyle name="Normal 7 4 2 6 3 2 3" xfId="5049" xr:uid="{00000000-0005-0000-0000-00003B130000}"/>
    <cellStyle name="Normal 7 4 2 6 3 2 3 2" xfId="11436" xr:uid="{00000000-0005-0000-0000-0000201E0000}"/>
    <cellStyle name="Normal 7 4 2 6 3 2 3 3" xfId="19514" xr:uid="{00000000-0005-0000-0000-0000201E0000}"/>
    <cellStyle name="Normal 7 4 2 6 3 2 4" xfId="8250" xr:uid="{00000000-0005-0000-0000-0000211E0000}"/>
    <cellStyle name="Normal 7 4 2 6 3 2 4 2" xfId="16328" xr:uid="{00000000-0005-0000-0000-0000211E0000}"/>
    <cellStyle name="Normal 7 4 2 6 3 2 5" xfId="6640" xr:uid="{00000000-0005-0000-0000-00001E1E0000}"/>
    <cellStyle name="Normal 7 4 2 6 3 2 6" xfId="14720" xr:uid="{00000000-0005-0000-0000-00001E1E0000}"/>
    <cellStyle name="Normal 7 4 2 6 3 3" xfId="2263" xr:uid="{00000000-0005-0000-0000-00003C130000}"/>
    <cellStyle name="Normal 7 4 2 6 3 3 2" xfId="3913" xr:uid="{00000000-0005-0000-0000-00003D130000}"/>
    <cellStyle name="Normal 7 4 2 6 3 3 2 2" xfId="10372" xr:uid="{00000000-0005-0000-0000-0000231E0000}"/>
    <cellStyle name="Normal 7 4 2 6 3 3 2 3" xfId="18450" xr:uid="{00000000-0005-0000-0000-0000231E0000}"/>
    <cellStyle name="Normal 7 4 2 6 3 3 3" xfId="5576" xr:uid="{00000000-0005-0000-0000-00003E130000}"/>
    <cellStyle name="Normal 7 4 2 6 3 3 3 2" xfId="11963" xr:uid="{00000000-0005-0000-0000-0000241E0000}"/>
    <cellStyle name="Normal 7 4 2 6 3 3 3 3" xfId="20041" xr:uid="{00000000-0005-0000-0000-0000241E0000}"/>
    <cellStyle name="Normal 7 4 2 6 3 3 4" xfId="8777" xr:uid="{00000000-0005-0000-0000-0000251E0000}"/>
    <cellStyle name="Normal 7 4 2 6 3 3 4 2" xfId="16855" xr:uid="{00000000-0005-0000-0000-0000251E0000}"/>
    <cellStyle name="Normal 7 4 2 6 3 3 5" xfId="7167" xr:uid="{00000000-0005-0000-0000-0000221E0000}"/>
    <cellStyle name="Normal 7 4 2 6 3 3 6" xfId="15247" xr:uid="{00000000-0005-0000-0000-0000221E0000}"/>
    <cellStyle name="Normal 7 4 2 6 3 4" xfId="2834" xr:uid="{00000000-0005-0000-0000-00003F130000}"/>
    <cellStyle name="Normal 7 4 2 6 3 4 2" xfId="9323" xr:uid="{00000000-0005-0000-0000-0000261E0000}"/>
    <cellStyle name="Normal 7 4 2 6 3 4 3" xfId="17401" xr:uid="{00000000-0005-0000-0000-0000261E0000}"/>
    <cellStyle name="Normal 7 4 2 6 3 5" xfId="4522" xr:uid="{00000000-0005-0000-0000-000040130000}"/>
    <cellStyle name="Normal 7 4 2 6 3 5 2" xfId="10909" xr:uid="{00000000-0005-0000-0000-0000271E0000}"/>
    <cellStyle name="Normal 7 4 2 6 3 5 3" xfId="18987" xr:uid="{00000000-0005-0000-0000-0000271E0000}"/>
    <cellStyle name="Normal 7 4 2 6 3 6" xfId="7723" xr:uid="{00000000-0005-0000-0000-0000281E0000}"/>
    <cellStyle name="Normal 7 4 2 6 3 6 2" xfId="15801" xr:uid="{00000000-0005-0000-0000-0000281E0000}"/>
    <cellStyle name="Normal 7 4 2 6 3 7" xfId="13362" xr:uid="{00000000-0005-0000-0000-0000291E0000}"/>
    <cellStyle name="Normal 7 4 2 6 3 7 2" xfId="21399" xr:uid="{00000000-0005-0000-0000-0000291E0000}"/>
    <cellStyle name="Normal 7 4 2 6 3 8" xfId="6113" xr:uid="{00000000-0005-0000-0000-00001D1E0000}"/>
    <cellStyle name="Normal 7 4 2 6 3 9" xfId="14193" xr:uid="{00000000-0005-0000-0000-00001D1E0000}"/>
    <cellStyle name="Normal 7 4 2 6 4" xfId="1490" xr:uid="{00000000-0005-0000-0000-000041130000}"/>
    <cellStyle name="Normal 7 4 2 6 4 2" xfId="3139" xr:uid="{00000000-0005-0000-0000-000042130000}"/>
    <cellStyle name="Normal 7 4 2 6 4 2 2" xfId="9598" xr:uid="{00000000-0005-0000-0000-00002B1E0000}"/>
    <cellStyle name="Normal 7 4 2 6 4 2 3" xfId="17676" xr:uid="{00000000-0005-0000-0000-00002B1E0000}"/>
    <cellStyle name="Normal 7 4 2 6 4 3" xfId="4802" xr:uid="{00000000-0005-0000-0000-000043130000}"/>
    <cellStyle name="Normal 7 4 2 6 4 3 2" xfId="11189" xr:uid="{00000000-0005-0000-0000-00002C1E0000}"/>
    <cellStyle name="Normal 7 4 2 6 4 3 3" xfId="19267" xr:uid="{00000000-0005-0000-0000-00002C1E0000}"/>
    <cellStyle name="Normal 7 4 2 6 4 4" xfId="8003" xr:uid="{00000000-0005-0000-0000-00002D1E0000}"/>
    <cellStyle name="Normal 7 4 2 6 4 4 2" xfId="16081" xr:uid="{00000000-0005-0000-0000-00002D1E0000}"/>
    <cellStyle name="Normal 7 4 2 6 4 5" xfId="12820" xr:uid="{00000000-0005-0000-0000-00002E1E0000}"/>
    <cellStyle name="Normal 7 4 2 6 4 5 2" xfId="20859" xr:uid="{00000000-0005-0000-0000-00002E1E0000}"/>
    <cellStyle name="Normal 7 4 2 6 4 6" xfId="6393" xr:uid="{00000000-0005-0000-0000-00002A1E0000}"/>
    <cellStyle name="Normal 7 4 2 6 4 7" xfId="14473" xr:uid="{00000000-0005-0000-0000-00002A1E0000}"/>
    <cellStyle name="Normal 7 4 2 6 5" xfId="2016" xr:uid="{00000000-0005-0000-0000-000044130000}"/>
    <cellStyle name="Normal 7 4 2 6 5 2" xfId="3666" xr:uid="{00000000-0005-0000-0000-000045130000}"/>
    <cellStyle name="Normal 7 4 2 6 5 2 2" xfId="10125" xr:uid="{00000000-0005-0000-0000-0000301E0000}"/>
    <cellStyle name="Normal 7 4 2 6 5 2 3" xfId="18203" xr:uid="{00000000-0005-0000-0000-0000301E0000}"/>
    <cellStyle name="Normal 7 4 2 6 5 3" xfId="5329" xr:uid="{00000000-0005-0000-0000-000046130000}"/>
    <cellStyle name="Normal 7 4 2 6 5 3 2" xfId="11716" xr:uid="{00000000-0005-0000-0000-0000311E0000}"/>
    <cellStyle name="Normal 7 4 2 6 5 3 3" xfId="19794" xr:uid="{00000000-0005-0000-0000-0000311E0000}"/>
    <cellStyle name="Normal 7 4 2 6 5 4" xfId="8530" xr:uid="{00000000-0005-0000-0000-0000321E0000}"/>
    <cellStyle name="Normal 7 4 2 6 5 4 2" xfId="16608" xr:uid="{00000000-0005-0000-0000-0000321E0000}"/>
    <cellStyle name="Normal 7 4 2 6 5 5" xfId="6920" xr:uid="{00000000-0005-0000-0000-00002F1E0000}"/>
    <cellStyle name="Normal 7 4 2 6 5 6" xfId="15000" xr:uid="{00000000-0005-0000-0000-00002F1E0000}"/>
    <cellStyle name="Normal 7 4 2 6 6" xfId="2658" xr:uid="{00000000-0005-0000-0000-000047130000}"/>
    <cellStyle name="Normal 7 4 2 6 6 2" xfId="9152" xr:uid="{00000000-0005-0000-0000-0000331E0000}"/>
    <cellStyle name="Normal 7 4 2 6 6 3" xfId="17230" xr:uid="{00000000-0005-0000-0000-0000331E0000}"/>
    <cellStyle name="Normal 7 4 2 6 7" xfId="4275" xr:uid="{00000000-0005-0000-0000-000048130000}"/>
    <cellStyle name="Normal 7 4 2 6 7 2" xfId="10662" xr:uid="{00000000-0005-0000-0000-0000341E0000}"/>
    <cellStyle name="Normal 7 4 2 6 7 3" xfId="18740" xr:uid="{00000000-0005-0000-0000-0000341E0000}"/>
    <cellStyle name="Normal 7 4 2 6 8" xfId="7476" xr:uid="{00000000-0005-0000-0000-0000351E0000}"/>
    <cellStyle name="Normal 7 4 2 6 8 2" xfId="15554" xr:uid="{00000000-0005-0000-0000-0000351E0000}"/>
    <cellStyle name="Normal 7 4 2 6 9" xfId="12346" xr:uid="{00000000-0005-0000-0000-0000361E0000}"/>
    <cellStyle name="Normal 7 4 2 6 9 2" xfId="20418" xr:uid="{00000000-0005-0000-0000-0000361E0000}"/>
    <cellStyle name="Normal 7 4 2 7" xfId="815" xr:uid="{00000000-0005-0000-0000-00002F030000}"/>
    <cellStyle name="Normal 7 4 2 7 10" xfId="5867" xr:uid="{00000000-0005-0000-0000-0000371E0000}"/>
    <cellStyle name="Normal 7 4 2 7 11" xfId="13947" xr:uid="{00000000-0005-0000-0000-0000371E0000}"/>
    <cellStyle name="Normal 7 4 2 7 2" xfId="1084" xr:uid="{00000000-0005-0000-0000-00004A130000}"/>
    <cellStyle name="Normal 7 4 2 7 2 2" xfId="1737" xr:uid="{00000000-0005-0000-0000-00004B130000}"/>
    <cellStyle name="Normal 7 4 2 7 2 2 2" xfId="3387" xr:uid="{00000000-0005-0000-0000-00004C130000}"/>
    <cellStyle name="Normal 7 4 2 7 2 2 2 2" xfId="9846" xr:uid="{00000000-0005-0000-0000-00003A1E0000}"/>
    <cellStyle name="Normal 7 4 2 7 2 2 2 3" xfId="17924" xr:uid="{00000000-0005-0000-0000-00003A1E0000}"/>
    <cellStyle name="Normal 7 4 2 7 2 2 3" xfId="5050" xr:uid="{00000000-0005-0000-0000-00004D130000}"/>
    <cellStyle name="Normal 7 4 2 7 2 2 3 2" xfId="11437" xr:uid="{00000000-0005-0000-0000-00003B1E0000}"/>
    <cellStyle name="Normal 7 4 2 7 2 2 3 3" xfId="19515" xr:uid="{00000000-0005-0000-0000-00003B1E0000}"/>
    <cellStyle name="Normal 7 4 2 7 2 2 4" xfId="8251" xr:uid="{00000000-0005-0000-0000-00003C1E0000}"/>
    <cellStyle name="Normal 7 4 2 7 2 2 4 2" xfId="16329" xr:uid="{00000000-0005-0000-0000-00003C1E0000}"/>
    <cellStyle name="Normal 7 4 2 7 2 2 5" xfId="6641" xr:uid="{00000000-0005-0000-0000-0000391E0000}"/>
    <cellStyle name="Normal 7 4 2 7 2 2 6" xfId="14721" xr:uid="{00000000-0005-0000-0000-0000391E0000}"/>
    <cellStyle name="Normal 7 4 2 7 2 3" xfId="2264" xr:uid="{00000000-0005-0000-0000-00004E130000}"/>
    <cellStyle name="Normal 7 4 2 7 2 3 2" xfId="3914" xr:uid="{00000000-0005-0000-0000-00004F130000}"/>
    <cellStyle name="Normal 7 4 2 7 2 3 2 2" xfId="10373" xr:uid="{00000000-0005-0000-0000-00003E1E0000}"/>
    <cellStyle name="Normal 7 4 2 7 2 3 2 3" xfId="18451" xr:uid="{00000000-0005-0000-0000-00003E1E0000}"/>
    <cellStyle name="Normal 7 4 2 7 2 3 3" xfId="5577" xr:uid="{00000000-0005-0000-0000-000050130000}"/>
    <cellStyle name="Normal 7 4 2 7 2 3 3 2" xfId="11964" xr:uid="{00000000-0005-0000-0000-00003F1E0000}"/>
    <cellStyle name="Normal 7 4 2 7 2 3 3 3" xfId="20042" xr:uid="{00000000-0005-0000-0000-00003F1E0000}"/>
    <cellStyle name="Normal 7 4 2 7 2 3 4" xfId="8778" xr:uid="{00000000-0005-0000-0000-0000401E0000}"/>
    <cellStyle name="Normal 7 4 2 7 2 3 4 2" xfId="16856" xr:uid="{00000000-0005-0000-0000-0000401E0000}"/>
    <cellStyle name="Normal 7 4 2 7 2 3 5" xfId="7168" xr:uid="{00000000-0005-0000-0000-00003D1E0000}"/>
    <cellStyle name="Normal 7 4 2 7 2 3 6" xfId="15248" xr:uid="{00000000-0005-0000-0000-00003D1E0000}"/>
    <cellStyle name="Normal 7 4 2 7 2 4" xfId="2835" xr:uid="{00000000-0005-0000-0000-000051130000}"/>
    <cellStyle name="Normal 7 4 2 7 2 4 2" xfId="9324" xr:uid="{00000000-0005-0000-0000-0000411E0000}"/>
    <cellStyle name="Normal 7 4 2 7 2 4 3" xfId="17402" xr:uid="{00000000-0005-0000-0000-0000411E0000}"/>
    <cellStyle name="Normal 7 4 2 7 2 5" xfId="4523" xr:uid="{00000000-0005-0000-0000-000052130000}"/>
    <cellStyle name="Normal 7 4 2 7 2 5 2" xfId="10910" xr:uid="{00000000-0005-0000-0000-0000421E0000}"/>
    <cellStyle name="Normal 7 4 2 7 2 5 3" xfId="18988" xr:uid="{00000000-0005-0000-0000-0000421E0000}"/>
    <cellStyle name="Normal 7 4 2 7 2 6" xfId="7724" xr:uid="{00000000-0005-0000-0000-0000431E0000}"/>
    <cellStyle name="Normal 7 4 2 7 2 6 2" xfId="15802" xr:uid="{00000000-0005-0000-0000-0000431E0000}"/>
    <cellStyle name="Normal 7 4 2 7 2 7" xfId="12821" xr:uid="{00000000-0005-0000-0000-0000441E0000}"/>
    <cellStyle name="Normal 7 4 2 7 2 7 2" xfId="20860" xr:uid="{00000000-0005-0000-0000-0000441E0000}"/>
    <cellStyle name="Normal 7 4 2 7 2 8" xfId="6114" xr:uid="{00000000-0005-0000-0000-0000381E0000}"/>
    <cellStyle name="Normal 7 4 2 7 2 9" xfId="14194" xr:uid="{00000000-0005-0000-0000-0000381E0000}"/>
    <cellStyle name="Normal 7 4 2 7 3" xfId="1491" xr:uid="{00000000-0005-0000-0000-000053130000}"/>
    <cellStyle name="Normal 7 4 2 7 3 2" xfId="3140" xr:uid="{00000000-0005-0000-0000-000054130000}"/>
    <cellStyle name="Normal 7 4 2 7 3 2 2" xfId="9599" xr:uid="{00000000-0005-0000-0000-0000461E0000}"/>
    <cellStyle name="Normal 7 4 2 7 3 2 3" xfId="17677" xr:uid="{00000000-0005-0000-0000-0000461E0000}"/>
    <cellStyle name="Normal 7 4 2 7 3 3" xfId="4803" xr:uid="{00000000-0005-0000-0000-000055130000}"/>
    <cellStyle name="Normal 7 4 2 7 3 3 2" xfId="11190" xr:uid="{00000000-0005-0000-0000-0000471E0000}"/>
    <cellStyle name="Normal 7 4 2 7 3 3 3" xfId="19268" xr:uid="{00000000-0005-0000-0000-0000471E0000}"/>
    <cellStyle name="Normal 7 4 2 7 3 4" xfId="8004" xr:uid="{00000000-0005-0000-0000-0000481E0000}"/>
    <cellStyle name="Normal 7 4 2 7 3 4 2" xfId="16082" xr:uid="{00000000-0005-0000-0000-0000481E0000}"/>
    <cellStyle name="Normal 7 4 2 7 3 5" xfId="6394" xr:uid="{00000000-0005-0000-0000-0000451E0000}"/>
    <cellStyle name="Normal 7 4 2 7 3 6" xfId="14474" xr:uid="{00000000-0005-0000-0000-0000451E0000}"/>
    <cellStyle name="Normal 7 4 2 7 4" xfId="2017" xr:uid="{00000000-0005-0000-0000-000056130000}"/>
    <cellStyle name="Normal 7 4 2 7 4 2" xfId="3667" xr:uid="{00000000-0005-0000-0000-000057130000}"/>
    <cellStyle name="Normal 7 4 2 7 4 2 2" xfId="10126" xr:uid="{00000000-0005-0000-0000-00004A1E0000}"/>
    <cellStyle name="Normal 7 4 2 7 4 2 3" xfId="18204" xr:uid="{00000000-0005-0000-0000-00004A1E0000}"/>
    <cellStyle name="Normal 7 4 2 7 4 3" xfId="5330" xr:uid="{00000000-0005-0000-0000-000058130000}"/>
    <cellStyle name="Normal 7 4 2 7 4 3 2" xfId="11717" xr:uid="{00000000-0005-0000-0000-00004B1E0000}"/>
    <cellStyle name="Normal 7 4 2 7 4 3 3" xfId="19795" xr:uid="{00000000-0005-0000-0000-00004B1E0000}"/>
    <cellStyle name="Normal 7 4 2 7 4 4" xfId="8531" xr:uid="{00000000-0005-0000-0000-00004C1E0000}"/>
    <cellStyle name="Normal 7 4 2 7 4 4 2" xfId="16609" xr:uid="{00000000-0005-0000-0000-00004C1E0000}"/>
    <cellStyle name="Normal 7 4 2 7 4 5" xfId="6921" xr:uid="{00000000-0005-0000-0000-0000491E0000}"/>
    <cellStyle name="Normal 7 4 2 7 4 6" xfId="15001" xr:uid="{00000000-0005-0000-0000-0000491E0000}"/>
    <cellStyle name="Normal 7 4 2 7 5" xfId="2659" xr:uid="{00000000-0005-0000-0000-000059130000}"/>
    <cellStyle name="Normal 7 4 2 7 5 2" xfId="9153" xr:uid="{00000000-0005-0000-0000-00004D1E0000}"/>
    <cellStyle name="Normal 7 4 2 7 5 3" xfId="17231" xr:uid="{00000000-0005-0000-0000-00004D1E0000}"/>
    <cellStyle name="Normal 7 4 2 7 6" xfId="4276" xr:uid="{00000000-0005-0000-0000-00005A130000}"/>
    <cellStyle name="Normal 7 4 2 7 6 2" xfId="10663" xr:uid="{00000000-0005-0000-0000-00004E1E0000}"/>
    <cellStyle name="Normal 7 4 2 7 6 3" xfId="18741" xr:uid="{00000000-0005-0000-0000-00004E1E0000}"/>
    <cellStyle name="Normal 7 4 2 7 7" xfId="7477" xr:uid="{00000000-0005-0000-0000-00004F1E0000}"/>
    <cellStyle name="Normal 7 4 2 7 7 2" xfId="15555" xr:uid="{00000000-0005-0000-0000-00004F1E0000}"/>
    <cellStyle name="Normal 7 4 2 7 8" xfId="12347" xr:uid="{00000000-0005-0000-0000-0000501E0000}"/>
    <cellStyle name="Normal 7 4 2 7 8 2" xfId="20419" xr:uid="{00000000-0005-0000-0000-0000501E0000}"/>
    <cellStyle name="Normal 7 4 2 7 9" xfId="13737" xr:uid="{00000000-0005-0000-0000-0000511E0000}"/>
    <cellStyle name="Normal 7 4 2 7 9 2" xfId="21734" xr:uid="{00000000-0005-0000-0000-0000511E0000}"/>
    <cellStyle name="Normal 7 4 2 8" xfId="816" xr:uid="{00000000-0005-0000-0000-000030030000}"/>
    <cellStyle name="Normal 7 4 2 8 10" xfId="5868" xr:uid="{00000000-0005-0000-0000-0000521E0000}"/>
    <cellStyle name="Normal 7 4 2 8 11" xfId="13948" xr:uid="{00000000-0005-0000-0000-0000521E0000}"/>
    <cellStyle name="Normal 7 4 2 8 2" xfId="1085" xr:uid="{00000000-0005-0000-0000-00005C130000}"/>
    <cellStyle name="Normal 7 4 2 8 2 2" xfId="1738" xr:uid="{00000000-0005-0000-0000-00005D130000}"/>
    <cellStyle name="Normal 7 4 2 8 2 2 2" xfId="3388" xr:uid="{00000000-0005-0000-0000-00005E130000}"/>
    <cellStyle name="Normal 7 4 2 8 2 2 2 2" xfId="9847" xr:uid="{00000000-0005-0000-0000-0000551E0000}"/>
    <cellStyle name="Normal 7 4 2 8 2 2 2 3" xfId="17925" xr:uid="{00000000-0005-0000-0000-0000551E0000}"/>
    <cellStyle name="Normal 7 4 2 8 2 2 3" xfId="5051" xr:uid="{00000000-0005-0000-0000-00005F130000}"/>
    <cellStyle name="Normal 7 4 2 8 2 2 3 2" xfId="11438" xr:uid="{00000000-0005-0000-0000-0000561E0000}"/>
    <cellStyle name="Normal 7 4 2 8 2 2 3 3" xfId="19516" xr:uid="{00000000-0005-0000-0000-0000561E0000}"/>
    <cellStyle name="Normal 7 4 2 8 2 2 4" xfId="8252" xr:uid="{00000000-0005-0000-0000-0000571E0000}"/>
    <cellStyle name="Normal 7 4 2 8 2 2 4 2" xfId="16330" xr:uid="{00000000-0005-0000-0000-0000571E0000}"/>
    <cellStyle name="Normal 7 4 2 8 2 2 5" xfId="6642" xr:uid="{00000000-0005-0000-0000-0000541E0000}"/>
    <cellStyle name="Normal 7 4 2 8 2 2 6" xfId="14722" xr:uid="{00000000-0005-0000-0000-0000541E0000}"/>
    <cellStyle name="Normal 7 4 2 8 2 3" xfId="2265" xr:uid="{00000000-0005-0000-0000-000060130000}"/>
    <cellStyle name="Normal 7 4 2 8 2 3 2" xfId="3915" xr:uid="{00000000-0005-0000-0000-000061130000}"/>
    <cellStyle name="Normal 7 4 2 8 2 3 2 2" xfId="10374" xr:uid="{00000000-0005-0000-0000-0000591E0000}"/>
    <cellStyle name="Normal 7 4 2 8 2 3 2 3" xfId="18452" xr:uid="{00000000-0005-0000-0000-0000591E0000}"/>
    <cellStyle name="Normal 7 4 2 8 2 3 3" xfId="5578" xr:uid="{00000000-0005-0000-0000-000062130000}"/>
    <cellStyle name="Normal 7 4 2 8 2 3 3 2" xfId="11965" xr:uid="{00000000-0005-0000-0000-00005A1E0000}"/>
    <cellStyle name="Normal 7 4 2 8 2 3 3 3" xfId="20043" xr:uid="{00000000-0005-0000-0000-00005A1E0000}"/>
    <cellStyle name="Normal 7 4 2 8 2 3 4" xfId="8779" xr:uid="{00000000-0005-0000-0000-00005B1E0000}"/>
    <cellStyle name="Normal 7 4 2 8 2 3 4 2" xfId="16857" xr:uid="{00000000-0005-0000-0000-00005B1E0000}"/>
    <cellStyle name="Normal 7 4 2 8 2 3 5" xfId="7169" xr:uid="{00000000-0005-0000-0000-0000581E0000}"/>
    <cellStyle name="Normal 7 4 2 8 2 3 6" xfId="15249" xr:uid="{00000000-0005-0000-0000-0000581E0000}"/>
    <cellStyle name="Normal 7 4 2 8 2 4" xfId="2836" xr:uid="{00000000-0005-0000-0000-000063130000}"/>
    <cellStyle name="Normal 7 4 2 8 2 4 2" xfId="9325" xr:uid="{00000000-0005-0000-0000-00005C1E0000}"/>
    <cellStyle name="Normal 7 4 2 8 2 4 3" xfId="17403" xr:uid="{00000000-0005-0000-0000-00005C1E0000}"/>
    <cellStyle name="Normal 7 4 2 8 2 5" xfId="4524" xr:uid="{00000000-0005-0000-0000-000064130000}"/>
    <cellStyle name="Normal 7 4 2 8 2 5 2" xfId="10911" xr:uid="{00000000-0005-0000-0000-00005D1E0000}"/>
    <cellStyle name="Normal 7 4 2 8 2 5 3" xfId="18989" xr:uid="{00000000-0005-0000-0000-00005D1E0000}"/>
    <cellStyle name="Normal 7 4 2 8 2 6" xfId="7725" xr:uid="{00000000-0005-0000-0000-00005E1E0000}"/>
    <cellStyle name="Normal 7 4 2 8 2 6 2" xfId="15803" xr:uid="{00000000-0005-0000-0000-00005E1E0000}"/>
    <cellStyle name="Normal 7 4 2 8 2 7" xfId="12822" xr:uid="{00000000-0005-0000-0000-00005F1E0000}"/>
    <cellStyle name="Normal 7 4 2 8 2 7 2" xfId="20861" xr:uid="{00000000-0005-0000-0000-00005F1E0000}"/>
    <cellStyle name="Normal 7 4 2 8 2 8" xfId="6115" xr:uid="{00000000-0005-0000-0000-0000531E0000}"/>
    <cellStyle name="Normal 7 4 2 8 2 9" xfId="14195" xr:uid="{00000000-0005-0000-0000-0000531E0000}"/>
    <cellStyle name="Normal 7 4 2 8 3" xfId="1492" xr:uid="{00000000-0005-0000-0000-000065130000}"/>
    <cellStyle name="Normal 7 4 2 8 3 2" xfId="3141" xr:uid="{00000000-0005-0000-0000-000066130000}"/>
    <cellStyle name="Normal 7 4 2 8 3 2 2" xfId="9600" xr:uid="{00000000-0005-0000-0000-0000611E0000}"/>
    <cellStyle name="Normal 7 4 2 8 3 2 3" xfId="17678" xr:uid="{00000000-0005-0000-0000-0000611E0000}"/>
    <cellStyle name="Normal 7 4 2 8 3 3" xfId="4804" xr:uid="{00000000-0005-0000-0000-000067130000}"/>
    <cellStyle name="Normal 7 4 2 8 3 3 2" xfId="11191" xr:uid="{00000000-0005-0000-0000-0000621E0000}"/>
    <cellStyle name="Normal 7 4 2 8 3 3 3" xfId="19269" xr:uid="{00000000-0005-0000-0000-0000621E0000}"/>
    <cellStyle name="Normal 7 4 2 8 3 4" xfId="8005" xr:uid="{00000000-0005-0000-0000-0000631E0000}"/>
    <cellStyle name="Normal 7 4 2 8 3 4 2" xfId="16083" xr:uid="{00000000-0005-0000-0000-0000631E0000}"/>
    <cellStyle name="Normal 7 4 2 8 3 5" xfId="6395" xr:uid="{00000000-0005-0000-0000-0000601E0000}"/>
    <cellStyle name="Normal 7 4 2 8 3 6" xfId="14475" xr:uid="{00000000-0005-0000-0000-0000601E0000}"/>
    <cellStyle name="Normal 7 4 2 8 4" xfId="2018" xr:uid="{00000000-0005-0000-0000-000068130000}"/>
    <cellStyle name="Normal 7 4 2 8 4 2" xfId="3668" xr:uid="{00000000-0005-0000-0000-000069130000}"/>
    <cellStyle name="Normal 7 4 2 8 4 2 2" xfId="10127" xr:uid="{00000000-0005-0000-0000-0000651E0000}"/>
    <cellStyle name="Normal 7 4 2 8 4 2 3" xfId="18205" xr:uid="{00000000-0005-0000-0000-0000651E0000}"/>
    <cellStyle name="Normal 7 4 2 8 4 3" xfId="5331" xr:uid="{00000000-0005-0000-0000-00006A130000}"/>
    <cellStyle name="Normal 7 4 2 8 4 3 2" xfId="11718" xr:uid="{00000000-0005-0000-0000-0000661E0000}"/>
    <cellStyle name="Normal 7 4 2 8 4 3 3" xfId="19796" xr:uid="{00000000-0005-0000-0000-0000661E0000}"/>
    <cellStyle name="Normal 7 4 2 8 4 4" xfId="8532" xr:uid="{00000000-0005-0000-0000-0000671E0000}"/>
    <cellStyle name="Normal 7 4 2 8 4 4 2" xfId="16610" xr:uid="{00000000-0005-0000-0000-0000671E0000}"/>
    <cellStyle name="Normal 7 4 2 8 4 5" xfId="6922" xr:uid="{00000000-0005-0000-0000-0000641E0000}"/>
    <cellStyle name="Normal 7 4 2 8 4 6" xfId="15002" xr:uid="{00000000-0005-0000-0000-0000641E0000}"/>
    <cellStyle name="Normal 7 4 2 8 5" xfId="2660" xr:uid="{00000000-0005-0000-0000-00006B130000}"/>
    <cellStyle name="Normal 7 4 2 8 5 2" xfId="9154" xr:uid="{00000000-0005-0000-0000-0000681E0000}"/>
    <cellStyle name="Normal 7 4 2 8 5 3" xfId="17232" xr:uid="{00000000-0005-0000-0000-0000681E0000}"/>
    <cellStyle name="Normal 7 4 2 8 6" xfId="4277" xr:uid="{00000000-0005-0000-0000-00006C130000}"/>
    <cellStyle name="Normal 7 4 2 8 6 2" xfId="10664" xr:uid="{00000000-0005-0000-0000-0000691E0000}"/>
    <cellStyle name="Normal 7 4 2 8 6 3" xfId="18742" xr:uid="{00000000-0005-0000-0000-0000691E0000}"/>
    <cellStyle name="Normal 7 4 2 8 7" xfId="7478" xr:uid="{00000000-0005-0000-0000-00006A1E0000}"/>
    <cellStyle name="Normal 7 4 2 8 7 2" xfId="15556" xr:uid="{00000000-0005-0000-0000-00006A1E0000}"/>
    <cellStyle name="Normal 7 4 2 8 8" xfId="12348" xr:uid="{00000000-0005-0000-0000-00006B1E0000}"/>
    <cellStyle name="Normal 7 4 2 8 8 2" xfId="20420" xr:uid="{00000000-0005-0000-0000-00006B1E0000}"/>
    <cellStyle name="Normal 7 4 2 8 9" xfId="13738" xr:uid="{00000000-0005-0000-0000-00006C1E0000}"/>
    <cellStyle name="Normal 7 4 2 8 9 2" xfId="21735" xr:uid="{00000000-0005-0000-0000-00006C1E0000}"/>
    <cellStyle name="Normal 7 4 2 9" xfId="817" xr:uid="{00000000-0005-0000-0000-000031030000}"/>
    <cellStyle name="Normal 7 4 2 9 10" xfId="14188" xr:uid="{00000000-0005-0000-0000-00006D1E0000}"/>
    <cellStyle name="Normal 7 4 2 9 2" xfId="1731" xr:uid="{00000000-0005-0000-0000-00006E130000}"/>
    <cellStyle name="Normal 7 4 2 9 2 2" xfId="3381" xr:uid="{00000000-0005-0000-0000-00006F130000}"/>
    <cellStyle name="Normal 7 4 2 9 2 2 2" xfId="9840" xr:uid="{00000000-0005-0000-0000-00006F1E0000}"/>
    <cellStyle name="Normal 7 4 2 9 2 2 3" xfId="17918" xr:uid="{00000000-0005-0000-0000-00006F1E0000}"/>
    <cellStyle name="Normal 7 4 2 9 2 3" xfId="5044" xr:uid="{00000000-0005-0000-0000-000070130000}"/>
    <cellStyle name="Normal 7 4 2 9 2 3 2" xfId="11431" xr:uid="{00000000-0005-0000-0000-0000701E0000}"/>
    <cellStyle name="Normal 7 4 2 9 2 3 3" xfId="19509" xr:uid="{00000000-0005-0000-0000-0000701E0000}"/>
    <cellStyle name="Normal 7 4 2 9 2 4" xfId="8245" xr:uid="{00000000-0005-0000-0000-0000711E0000}"/>
    <cellStyle name="Normal 7 4 2 9 2 4 2" xfId="16323" xr:uid="{00000000-0005-0000-0000-0000711E0000}"/>
    <cellStyle name="Normal 7 4 2 9 2 5" xfId="13363" xr:uid="{00000000-0005-0000-0000-0000721E0000}"/>
    <cellStyle name="Normal 7 4 2 9 2 5 2" xfId="21400" xr:uid="{00000000-0005-0000-0000-0000721E0000}"/>
    <cellStyle name="Normal 7 4 2 9 2 6" xfId="6635" xr:uid="{00000000-0005-0000-0000-00006E1E0000}"/>
    <cellStyle name="Normal 7 4 2 9 2 7" xfId="14715" xr:uid="{00000000-0005-0000-0000-00006E1E0000}"/>
    <cellStyle name="Normal 7 4 2 9 3" xfId="2258" xr:uid="{00000000-0005-0000-0000-000071130000}"/>
    <cellStyle name="Normal 7 4 2 9 3 2" xfId="3908" xr:uid="{00000000-0005-0000-0000-000072130000}"/>
    <cellStyle name="Normal 7 4 2 9 3 2 2" xfId="10367" xr:uid="{00000000-0005-0000-0000-0000741E0000}"/>
    <cellStyle name="Normal 7 4 2 9 3 2 3" xfId="18445" xr:uid="{00000000-0005-0000-0000-0000741E0000}"/>
    <cellStyle name="Normal 7 4 2 9 3 3" xfId="5571" xr:uid="{00000000-0005-0000-0000-000073130000}"/>
    <cellStyle name="Normal 7 4 2 9 3 3 2" xfId="11958" xr:uid="{00000000-0005-0000-0000-0000751E0000}"/>
    <cellStyle name="Normal 7 4 2 9 3 3 3" xfId="20036" xr:uid="{00000000-0005-0000-0000-0000751E0000}"/>
    <cellStyle name="Normal 7 4 2 9 3 4" xfId="8772" xr:uid="{00000000-0005-0000-0000-0000761E0000}"/>
    <cellStyle name="Normal 7 4 2 9 3 4 2" xfId="16850" xr:uid="{00000000-0005-0000-0000-0000761E0000}"/>
    <cellStyle name="Normal 7 4 2 9 3 5" xfId="7162" xr:uid="{00000000-0005-0000-0000-0000731E0000}"/>
    <cellStyle name="Normal 7 4 2 9 3 6" xfId="15242" xr:uid="{00000000-0005-0000-0000-0000731E0000}"/>
    <cellStyle name="Normal 7 4 2 9 4" xfId="2661" xr:uid="{00000000-0005-0000-0000-000074130000}"/>
    <cellStyle name="Normal 7 4 2 9 4 2" xfId="9155" xr:uid="{00000000-0005-0000-0000-0000771E0000}"/>
    <cellStyle name="Normal 7 4 2 9 4 3" xfId="17233" xr:uid="{00000000-0005-0000-0000-0000771E0000}"/>
    <cellStyle name="Normal 7 4 2 9 5" xfId="4517" xr:uid="{00000000-0005-0000-0000-000075130000}"/>
    <cellStyle name="Normal 7 4 2 9 5 2" xfId="10904" xr:uid="{00000000-0005-0000-0000-0000781E0000}"/>
    <cellStyle name="Normal 7 4 2 9 5 3" xfId="18982" xr:uid="{00000000-0005-0000-0000-0000781E0000}"/>
    <cellStyle name="Normal 7 4 2 9 6" xfId="7718" xr:uid="{00000000-0005-0000-0000-0000791E0000}"/>
    <cellStyle name="Normal 7 4 2 9 6 2" xfId="15796" xr:uid="{00000000-0005-0000-0000-0000791E0000}"/>
    <cellStyle name="Normal 7 4 2 9 7" xfId="12349" xr:uid="{00000000-0005-0000-0000-00007A1E0000}"/>
    <cellStyle name="Normal 7 4 2 9 7 2" xfId="20421" xr:uid="{00000000-0005-0000-0000-00007A1E0000}"/>
    <cellStyle name="Normal 7 4 2 9 8" xfId="13739" xr:uid="{00000000-0005-0000-0000-00007B1E0000}"/>
    <cellStyle name="Normal 7 4 2 9 8 2" xfId="21736" xr:uid="{00000000-0005-0000-0000-00007B1E0000}"/>
    <cellStyle name="Normal 7 4 2 9 9" xfId="6108" xr:uid="{00000000-0005-0000-0000-00006D1E0000}"/>
    <cellStyle name="Normal 7 4 20" xfId="12334" xr:uid="{00000000-0005-0000-0000-00007C1E0000}"/>
    <cellStyle name="Normal 7 4 20 2" xfId="20406" xr:uid="{00000000-0005-0000-0000-00007C1E0000}"/>
    <cellStyle name="Normal 7 4 21" xfId="13724" xr:uid="{00000000-0005-0000-0000-00007D1E0000}"/>
    <cellStyle name="Normal 7 4 21 2" xfId="21721" xr:uid="{00000000-0005-0000-0000-00007D1E0000}"/>
    <cellStyle name="Normal 7 4 22" xfId="5730" xr:uid="{00000000-0005-0000-0000-0000A11C0000}"/>
    <cellStyle name="Normal 7 4 23" xfId="13810" xr:uid="{00000000-0005-0000-0000-0000A11C0000}"/>
    <cellStyle name="Normal 7 4 3" xfId="818" xr:uid="{00000000-0005-0000-0000-000032030000}"/>
    <cellStyle name="Normal 7 4 3 10" xfId="12350" xr:uid="{00000000-0005-0000-0000-00007F1E0000}"/>
    <cellStyle name="Normal 7 4 3 10 2" xfId="20422" xr:uid="{00000000-0005-0000-0000-00007F1E0000}"/>
    <cellStyle name="Normal 7 4 3 11" xfId="13740" xr:uid="{00000000-0005-0000-0000-0000801E0000}"/>
    <cellStyle name="Normal 7 4 3 11 2" xfId="21737" xr:uid="{00000000-0005-0000-0000-0000801E0000}"/>
    <cellStyle name="Normal 7 4 3 12" xfId="5869" xr:uid="{00000000-0005-0000-0000-00007E1E0000}"/>
    <cellStyle name="Normal 7 4 3 13" xfId="13949" xr:uid="{00000000-0005-0000-0000-00007E1E0000}"/>
    <cellStyle name="Normal 7 4 3 2" xfId="819" xr:uid="{00000000-0005-0000-0000-000033030000}"/>
    <cellStyle name="Normal 7 4 3 2 10" xfId="5870" xr:uid="{00000000-0005-0000-0000-0000811E0000}"/>
    <cellStyle name="Normal 7 4 3 2 11" xfId="13950" xr:uid="{00000000-0005-0000-0000-0000811E0000}"/>
    <cellStyle name="Normal 7 4 3 2 2" xfId="820" xr:uid="{00000000-0005-0000-0000-000034030000}"/>
    <cellStyle name="Normal 7 4 3 2 2 10" xfId="14197" xr:uid="{00000000-0005-0000-0000-0000821E0000}"/>
    <cellStyle name="Normal 7 4 3 2 2 2" xfId="1740" xr:uid="{00000000-0005-0000-0000-000079130000}"/>
    <cellStyle name="Normal 7 4 3 2 2 2 2" xfId="3390" xr:uid="{00000000-0005-0000-0000-00007A130000}"/>
    <cellStyle name="Normal 7 4 3 2 2 2 2 2" xfId="13365" xr:uid="{00000000-0005-0000-0000-0000851E0000}"/>
    <cellStyle name="Normal 7 4 3 2 2 2 2 2 2" xfId="21402" xr:uid="{00000000-0005-0000-0000-0000851E0000}"/>
    <cellStyle name="Normal 7 4 3 2 2 2 2 3" xfId="9849" xr:uid="{00000000-0005-0000-0000-0000841E0000}"/>
    <cellStyle name="Normal 7 4 3 2 2 2 2 4" xfId="17927" xr:uid="{00000000-0005-0000-0000-0000841E0000}"/>
    <cellStyle name="Normal 7 4 3 2 2 2 3" xfId="5053" xr:uid="{00000000-0005-0000-0000-00007B130000}"/>
    <cellStyle name="Normal 7 4 3 2 2 2 3 2" xfId="11440" xr:uid="{00000000-0005-0000-0000-0000861E0000}"/>
    <cellStyle name="Normal 7 4 3 2 2 2 3 3" xfId="19518" xr:uid="{00000000-0005-0000-0000-0000861E0000}"/>
    <cellStyle name="Normal 7 4 3 2 2 2 4" xfId="8254" xr:uid="{00000000-0005-0000-0000-0000871E0000}"/>
    <cellStyle name="Normal 7 4 3 2 2 2 4 2" xfId="16332" xr:uid="{00000000-0005-0000-0000-0000871E0000}"/>
    <cellStyle name="Normal 7 4 3 2 2 2 5" xfId="12618" xr:uid="{00000000-0005-0000-0000-0000881E0000}"/>
    <cellStyle name="Normal 7 4 3 2 2 2 5 2" xfId="20683" xr:uid="{00000000-0005-0000-0000-0000881E0000}"/>
    <cellStyle name="Normal 7 4 3 2 2 2 6" xfId="6644" xr:uid="{00000000-0005-0000-0000-0000831E0000}"/>
    <cellStyle name="Normal 7 4 3 2 2 2 7" xfId="14724" xr:uid="{00000000-0005-0000-0000-0000831E0000}"/>
    <cellStyle name="Normal 7 4 3 2 2 3" xfId="2267" xr:uid="{00000000-0005-0000-0000-00007C130000}"/>
    <cellStyle name="Normal 7 4 3 2 2 3 2" xfId="3917" xr:uid="{00000000-0005-0000-0000-00007D130000}"/>
    <cellStyle name="Normal 7 4 3 2 2 3 2 2" xfId="10376" xr:uid="{00000000-0005-0000-0000-00008A1E0000}"/>
    <cellStyle name="Normal 7 4 3 2 2 3 2 3" xfId="18454" xr:uid="{00000000-0005-0000-0000-00008A1E0000}"/>
    <cellStyle name="Normal 7 4 3 2 2 3 3" xfId="5580" xr:uid="{00000000-0005-0000-0000-00007E130000}"/>
    <cellStyle name="Normal 7 4 3 2 2 3 3 2" xfId="11967" xr:uid="{00000000-0005-0000-0000-00008B1E0000}"/>
    <cellStyle name="Normal 7 4 3 2 2 3 3 3" xfId="20045" xr:uid="{00000000-0005-0000-0000-00008B1E0000}"/>
    <cellStyle name="Normal 7 4 3 2 2 3 4" xfId="8781" xr:uid="{00000000-0005-0000-0000-00008C1E0000}"/>
    <cellStyle name="Normal 7 4 3 2 2 3 4 2" xfId="16859" xr:uid="{00000000-0005-0000-0000-00008C1E0000}"/>
    <cellStyle name="Normal 7 4 3 2 2 3 5" xfId="13366" xr:uid="{00000000-0005-0000-0000-00008D1E0000}"/>
    <cellStyle name="Normal 7 4 3 2 2 3 5 2" xfId="21403" xr:uid="{00000000-0005-0000-0000-00008D1E0000}"/>
    <cellStyle name="Normal 7 4 3 2 2 3 6" xfId="7171" xr:uid="{00000000-0005-0000-0000-0000891E0000}"/>
    <cellStyle name="Normal 7 4 3 2 2 3 7" xfId="15251" xr:uid="{00000000-0005-0000-0000-0000891E0000}"/>
    <cellStyle name="Normal 7 4 3 2 2 4" xfId="2664" xr:uid="{00000000-0005-0000-0000-00007F130000}"/>
    <cellStyle name="Normal 7 4 3 2 2 4 2" xfId="13364" xr:uid="{00000000-0005-0000-0000-00008F1E0000}"/>
    <cellStyle name="Normal 7 4 3 2 2 4 2 2" xfId="21401" xr:uid="{00000000-0005-0000-0000-00008F1E0000}"/>
    <cellStyle name="Normal 7 4 3 2 2 4 3" xfId="9158" xr:uid="{00000000-0005-0000-0000-00008E1E0000}"/>
    <cellStyle name="Normal 7 4 3 2 2 4 4" xfId="17236" xr:uid="{00000000-0005-0000-0000-00008E1E0000}"/>
    <cellStyle name="Normal 7 4 3 2 2 5" xfId="4526" xr:uid="{00000000-0005-0000-0000-000080130000}"/>
    <cellStyle name="Normal 7 4 3 2 2 5 2" xfId="10913" xr:uid="{00000000-0005-0000-0000-0000901E0000}"/>
    <cellStyle name="Normal 7 4 3 2 2 5 3" xfId="18991" xr:uid="{00000000-0005-0000-0000-0000901E0000}"/>
    <cellStyle name="Normal 7 4 3 2 2 6" xfId="7727" xr:uid="{00000000-0005-0000-0000-0000911E0000}"/>
    <cellStyle name="Normal 7 4 3 2 2 6 2" xfId="15805" xr:uid="{00000000-0005-0000-0000-0000911E0000}"/>
    <cellStyle name="Normal 7 4 3 2 2 7" xfId="12352" xr:uid="{00000000-0005-0000-0000-0000921E0000}"/>
    <cellStyle name="Normal 7 4 3 2 2 7 2" xfId="20424" xr:uid="{00000000-0005-0000-0000-0000921E0000}"/>
    <cellStyle name="Normal 7 4 3 2 2 8" xfId="13742" xr:uid="{00000000-0005-0000-0000-0000931E0000}"/>
    <cellStyle name="Normal 7 4 3 2 2 8 2" xfId="21739" xr:uid="{00000000-0005-0000-0000-0000931E0000}"/>
    <cellStyle name="Normal 7 4 3 2 2 9" xfId="6117" xr:uid="{00000000-0005-0000-0000-0000821E0000}"/>
    <cellStyle name="Normal 7 4 3 2 3" xfId="1494" xr:uid="{00000000-0005-0000-0000-000081130000}"/>
    <cellStyle name="Normal 7 4 3 2 3 2" xfId="3143" xr:uid="{00000000-0005-0000-0000-000082130000}"/>
    <cellStyle name="Normal 7 4 3 2 3 2 2" xfId="13367" xr:uid="{00000000-0005-0000-0000-0000961E0000}"/>
    <cellStyle name="Normal 7 4 3 2 3 2 2 2" xfId="21404" xr:uid="{00000000-0005-0000-0000-0000961E0000}"/>
    <cellStyle name="Normal 7 4 3 2 3 2 3" xfId="9602" xr:uid="{00000000-0005-0000-0000-0000951E0000}"/>
    <cellStyle name="Normal 7 4 3 2 3 2 4" xfId="17680" xr:uid="{00000000-0005-0000-0000-0000951E0000}"/>
    <cellStyle name="Normal 7 4 3 2 3 3" xfId="4806" xr:uid="{00000000-0005-0000-0000-000083130000}"/>
    <cellStyle name="Normal 7 4 3 2 3 3 2" xfId="11193" xr:uid="{00000000-0005-0000-0000-0000971E0000}"/>
    <cellStyle name="Normal 7 4 3 2 3 3 3" xfId="19271" xr:uid="{00000000-0005-0000-0000-0000971E0000}"/>
    <cellStyle name="Normal 7 4 3 2 3 4" xfId="8007" xr:uid="{00000000-0005-0000-0000-0000981E0000}"/>
    <cellStyle name="Normal 7 4 3 2 3 4 2" xfId="16085" xr:uid="{00000000-0005-0000-0000-0000981E0000}"/>
    <cellStyle name="Normal 7 4 3 2 3 5" xfId="12617" xr:uid="{00000000-0005-0000-0000-0000991E0000}"/>
    <cellStyle name="Normal 7 4 3 2 3 5 2" xfId="20682" xr:uid="{00000000-0005-0000-0000-0000991E0000}"/>
    <cellStyle name="Normal 7 4 3 2 3 6" xfId="6397" xr:uid="{00000000-0005-0000-0000-0000941E0000}"/>
    <cellStyle name="Normal 7 4 3 2 3 7" xfId="14477" xr:uid="{00000000-0005-0000-0000-0000941E0000}"/>
    <cellStyle name="Normal 7 4 3 2 4" xfId="2020" xr:uid="{00000000-0005-0000-0000-000084130000}"/>
    <cellStyle name="Normal 7 4 3 2 4 2" xfId="3670" xr:uid="{00000000-0005-0000-0000-000085130000}"/>
    <cellStyle name="Normal 7 4 3 2 4 2 2" xfId="10129" xr:uid="{00000000-0005-0000-0000-00009B1E0000}"/>
    <cellStyle name="Normal 7 4 3 2 4 2 3" xfId="18207" xr:uid="{00000000-0005-0000-0000-00009B1E0000}"/>
    <cellStyle name="Normal 7 4 3 2 4 3" xfId="5333" xr:uid="{00000000-0005-0000-0000-000086130000}"/>
    <cellStyle name="Normal 7 4 3 2 4 3 2" xfId="11720" xr:uid="{00000000-0005-0000-0000-00009C1E0000}"/>
    <cellStyle name="Normal 7 4 3 2 4 3 3" xfId="19798" xr:uid="{00000000-0005-0000-0000-00009C1E0000}"/>
    <cellStyle name="Normal 7 4 3 2 4 4" xfId="8534" xr:uid="{00000000-0005-0000-0000-00009D1E0000}"/>
    <cellStyle name="Normal 7 4 3 2 4 4 2" xfId="16612" xr:uid="{00000000-0005-0000-0000-00009D1E0000}"/>
    <cellStyle name="Normal 7 4 3 2 4 5" xfId="13368" xr:uid="{00000000-0005-0000-0000-00009E1E0000}"/>
    <cellStyle name="Normal 7 4 3 2 4 5 2" xfId="21405" xr:uid="{00000000-0005-0000-0000-00009E1E0000}"/>
    <cellStyle name="Normal 7 4 3 2 4 6" xfId="6924" xr:uid="{00000000-0005-0000-0000-00009A1E0000}"/>
    <cellStyle name="Normal 7 4 3 2 4 7" xfId="15004" xr:uid="{00000000-0005-0000-0000-00009A1E0000}"/>
    <cellStyle name="Normal 7 4 3 2 5" xfId="2663" xr:uid="{00000000-0005-0000-0000-000087130000}"/>
    <cellStyle name="Normal 7 4 3 2 5 2" xfId="12824" xr:uid="{00000000-0005-0000-0000-0000A01E0000}"/>
    <cellStyle name="Normal 7 4 3 2 5 2 2" xfId="20863" xr:uid="{00000000-0005-0000-0000-0000A01E0000}"/>
    <cellStyle name="Normal 7 4 3 2 5 3" xfId="9157" xr:uid="{00000000-0005-0000-0000-00009F1E0000}"/>
    <cellStyle name="Normal 7 4 3 2 5 4" xfId="17235" xr:uid="{00000000-0005-0000-0000-00009F1E0000}"/>
    <cellStyle name="Normal 7 4 3 2 6" xfId="4279" xr:uid="{00000000-0005-0000-0000-000088130000}"/>
    <cellStyle name="Normal 7 4 3 2 6 2" xfId="10666" xr:uid="{00000000-0005-0000-0000-0000A11E0000}"/>
    <cellStyle name="Normal 7 4 3 2 6 3" xfId="18744" xr:uid="{00000000-0005-0000-0000-0000A11E0000}"/>
    <cellStyle name="Normal 7 4 3 2 7" xfId="7480" xr:uid="{00000000-0005-0000-0000-0000A21E0000}"/>
    <cellStyle name="Normal 7 4 3 2 7 2" xfId="15558" xr:uid="{00000000-0005-0000-0000-0000A21E0000}"/>
    <cellStyle name="Normal 7 4 3 2 8" xfId="12351" xr:uid="{00000000-0005-0000-0000-0000A31E0000}"/>
    <cellStyle name="Normal 7 4 3 2 8 2" xfId="20423" xr:uid="{00000000-0005-0000-0000-0000A31E0000}"/>
    <cellStyle name="Normal 7 4 3 2 9" xfId="13741" xr:uid="{00000000-0005-0000-0000-0000A41E0000}"/>
    <cellStyle name="Normal 7 4 3 2 9 2" xfId="21738" xr:uid="{00000000-0005-0000-0000-0000A41E0000}"/>
    <cellStyle name="Normal 7 4 3 3" xfId="821" xr:uid="{00000000-0005-0000-0000-000035030000}"/>
    <cellStyle name="Normal 7 4 3 3 10" xfId="14196" xr:uid="{00000000-0005-0000-0000-0000A51E0000}"/>
    <cellStyle name="Normal 7 4 3 3 2" xfId="1739" xr:uid="{00000000-0005-0000-0000-00008A130000}"/>
    <cellStyle name="Normal 7 4 3 3 2 2" xfId="3389" xr:uid="{00000000-0005-0000-0000-00008B130000}"/>
    <cellStyle name="Normal 7 4 3 3 2 2 2" xfId="13370" xr:uid="{00000000-0005-0000-0000-0000A81E0000}"/>
    <cellStyle name="Normal 7 4 3 3 2 2 2 2" xfId="21407" xr:uid="{00000000-0005-0000-0000-0000A81E0000}"/>
    <cellStyle name="Normal 7 4 3 3 2 2 3" xfId="9848" xr:uid="{00000000-0005-0000-0000-0000A71E0000}"/>
    <cellStyle name="Normal 7 4 3 3 2 2 4" xfId="17926" xr:uid="{00000000-0005-0000-0000-0000A71E0000}"/>
    <cellStyle name="Normal 7 4 3 3 2 3" xfId="5052" xr:uid="{00000000-0005-0000-0000-00008C130000}"/>
    <cellStyle name="Normal 7 4 3 3 2 3 2" xfId="11439" xr:uid="{00000000-0005-0000-0000-0000A91E0000}"/>
    <cellStyle name="Normal 7 4 3 3 2 3 3" xfId="19517" xr:uid="{00000000-0005-0000-0000-0000A91E0000}"/>
    <cellStyle name="Normal 7 4 3 3 2 4" xfId="8253" xr:uid="{00000000-0005-0000-0000-0000AA1E0000}"/>
    <cellStyle name="Normal 7 4 3 3 2 4 2" xfId="16331" xr:uid="{00000000-0005-0000-0000-0000AA1E0000}"/>
    <cellStyle name="Normal 7 4 3 3 2 5" xfId="12619" xr:uid="{00000000-0005-0000-0000-0000AB1E0000}"/>
    <cellStyle name="Normal 7 4 3 3 2 5 2" xfId="20684" xr:uid="{00000000-0005-0000-0000-0000AB1E0000}"/>
    <cellStyle name="Normal 7 4 3 3 2 6" xfId="6643" xr:uid="{00000000-0005-0000-0000-0000A61E0000}"/>
    <cellStyle name="Normal 7 4 3 3 2 7" xfId="14723" xr:uid="{00000000-0005-0000-0000-0000A61E0000}"/>
    <cellStyle name="Normal 7 4 3 3 3" xfId="2266" xr:uid="{00000000-0005-0000-0000-00008D130000}"/>
    <cellStyle name="Normal 7 4 3 3 3 2" xfId="3916" xr:uid="{00000000-0005-0000-0000-00008E130000}"/>
    <cellStyle name="Normal 7 4 3 3 3 2 2" xfId="10375" xr:uid="{00000000-0005-0000-0000-0000AD1E0000}"/>
    <cellStyle name="Normal 7 4 3 3 3 2 3" xfId="18453" xr:uid="{00000000-0005-0000-0000-0000AD1E0000}"/>
    <cellStyle name="Normal 7 4 3 3 3 3" xfId="5579" xr:uid="{00000000-0005-0000-0000-00008F130000}"/>
    <cellStyle name="Normal 7 4 3 3 3 3 2" xfId="11966" xr:uid="{00000000-0005-0000-0000-0000AE1E0000}"/>
    <cellStyle name="Normal 7 4 3 3 3 3 3" xfId="20044" xr:uid="{00000000-0005-0000-0000-0000AE1E0000}"/>
    <cellStyle name="Normal 7 4 3 3 3 4" xfId="8780" xr:uid="{00000000-0005-0000-0000-0000AF1E0000}"/>
    <cellStyle name="Normal 7 4 3 3 3 4 2" xfId="16858" xr:uid="{00000000-0005-0000-0000-0000AF1E0000}"/>
    <cellStyle name="Normal 7 4 3 3 3 5" xfId="13371" xr:uid="{00000000-0005-0000-0000-0000B01E0000}"/>
    <cellStyle name="Normal 7 4 3 3 3 5 2" xfId="21408" xr:uid="{00000000-0005-0000-0000-0000B01E0000}"/>
    <cellStyle name="Normal 7 4 3 3 3 6" xfId="7170" xr:uid="{00000000-0005-0000-0000-0000AC1E0000}"/>
    <cellStyle name="Normal 7 4 3 3 3 7" xfId="15250" xr:uid="{00000000-0005-0000-0000-0000AC1E0000}"/>
    <cellStyle name="Normal 7 4 3 3 4" xfId="2665" xr:uid="{00000000-0005-0000-0000-000090130000}"/>
    <cellStyle name="Normal 7 4 3 3 4 2" xfId="13369" xr:uid="{00000000-0005-0000-0000-0000B21E0000}"/>
    <cellStyle name="Normal 7 4 3 3 4 2 2" xfId="21406" xr:uid="{00000000-0005-0000-0000-0000B21E0000}"/>
    <cellStyle name="Normal 7 4 3 3 4 3" xfId="9159" xr:uid="{00000000-0005-0000-0000-0000B11E0000}"/>
    <cellStyle name="Normal 7 4 3 3 4 4" xfId="17237" xr:uid="{00000000-0005-0000-0000-0000B11E0000}"/>
    <cellStyle name="Normal 7 4 3 3 5" xfId="4525" xr:uid="{00000000-0005-0000-0000-000091130000}"/>
    <cellStyle name="Normal 7 4 3 3 5 2" xfId="10912" xr:uid="{00000000-0005-0000-0000-0000B31E0000}"/>
    <cellStyle name="Normal 7 4 3 3 5 3" xfId="18990" xr:uid="{00000000-0005-0000-0000-0000B31E0000}"/>
    <cellStyle name="Normal 7 4 3 3 6" xfId="7726" xr:uid="{00000000-0005-0000-0000-0000B41E0000}"/>
    <cellStyle name="Normal 7 4 3 3 6 2" xfId="15804" xr:uid="{00000000-0005-0000-0000-0000B41E0000}"/>
    <cellStyle name="Normal 7 4 3 3 7" xfId="12353" xr:uid="{00000000-0005-0000-0000-0000B51E0000}"/>
    <cellStyle name="Normal 7 4 3 3 7 2" xfId="20425" xr:uid="{00000000-0005-0000-0000-0000B51E0000}"/>
    <cellStyle name="Normal 7 4 3 3 8" xfId="13743" xr:uid="{00000000-0005-0000-0000-0000B61E0000}"/>
    <cellStyle name="Normal 7 4 3 3 8 2" xfId="21740" xr:uid="{00000000-0005-0000-0000-0000B61E0000}"/>
    <cellStyle name="Normal 7 4 3 3 9" xfId="6116" xr:uid="{00000000-0005-0000-0000-0000A51E0000}"/>
    <cellStyle name="Normal 7 4 3 4" xfId="1123" xr:uid="{00000000-0005-0000-0000-000092130000}"/>
    <cellStyle name="Normal 7 4 3 4 2" xfId="1781" xr:uid="{00000000-0005-0000-0000-000093130000}"/>
    <cellStyle name="Normal 7 4 3 4 2 2" xfId="3431" xr:uid="{00000000-0005-0000-0000-000094130000}"/>
    <cellStyle name="Normal 7 4 3 4 2 2 2" xfId="9890" xr:uid="{00000000-0005-0000-0000-0000B91E0000}"/>
    <cellStyle name="Normal 7 4 3 4 2 2 3" xfId="17968" xr:uid="{00000000-0005-0000-0000-0000B91E0000}"/>
    <cellStyle name="Normal 7 4 3 4 2 3" xfId="5094" xr:uid="{00000000-0005-0000-0000-000095130000}"/>
    <cellStyle name="Normal 7 4 3 4 2 3 2" xfId="11481" xr:uid="{00000000-0005-0000-0000-0000BA1E0000}"/>
    <cellStyle name="Normal 7 4 3 4 2 3 3" xfId="19559" xr:uid="{00000000-0005-0000-0000-0000BA1E0000}"/>
    <cellStyle name="Normal 7 4 3 4 2 4" xfId="8295" xr:uid="{00000000-0005-0000-0000-0000BB1E0000}"/>
    <cellStyle name="Normal 7 4 3 4 2 4 2" xfId="16373" xr:uid="{00000000-0005-0000-0000-0000BB1E0000}"/>
    <cellStyle name="Normal 7 4 3 4 2 5" xfId="13372" xr:uid="{00000000-0005-0000-0000-0000BC1E0000}"/>
    <cellStyle name="Normal 7 4 3 4 2 5 2" xfId="21409" xr:uid="{00000000-0005-0000-0000-0000BC1E0000}"/>
    <cellStyle name="Normal 7 4 3 4 2 6" xfId="6685" xr:uid="{00000000-0005-0000-0000-0000B81E0000}"/>
    <cellStyle name="Normal 7 4 3 4 2 7" xfId="14765" xr:uid="{00000000-0005-0000-0000-0000B81E0000}"/>
    <cellStyle name="Normal 7 4 3 4 3" xfId="2308" xr:uid="{00000000-0005-0000-0000-000096130000}"/>
    <cellStyle name="Normal 7 4 3 4 3 2" xfId="3958" xr:uid="{00000000-0005-0000-0000-000097130000}"/>
    <cellStyle name="Normal 7 4 3 4 3 2 2" xfId="10417" xr:uid="{00000000-0005-0000-0000-0000BE1E0000}"/>
    <cellStyle name="Normal 7 4 3 4 3 2 3" xfId="18495" xr:uid="{00000000-0005-0000-0000-0000BE1E0000}"/>
    <cellStyle name="Normal 7 4 3 4 3 3" xfId="5621" xr:uid="{00000000-0005-0000-0000-000098130000}"/>
    <cellStyle name="Normal 7 4 3 4 3 3 2" xfId="12008" xr:uid="{00000000-0005-0000-0000-0000BF1E0000}"/>
    <cellStyle name="Normal 7 4 3 4 3 3 3" xfId="20086" xr:uid="{00000000-0005-0000-0000-0000BF1E0000}"/>
    <cellStyle name="Normal 7 4 3 4 3 4" xfId="8822" xr:uid="{00000000-0005-0000-0000-0000C01E0000}"/>
    <cellStyle name="Normal 7 4 3 4 3 4 2" xfId="16900" xr:uid="{00000000-0005-0000-0000-0000C01E0000}"/>
    <cellStyle name="Normal 7 4 3 4 3 5" xfId="7212" xr:uid="{00000000-0005-0000-0000-0000BD1E0000}"/>
    <cellStyle name="Normal 7 4 3 4 3 6" xfId="15292" xr:uid="{00000000-0005-0000-0000-0000BD1E0000}"/>
    <cellStyle name="Normal 7 4 3 4 4" xfId="2874" xr:uid="{00000000-0005-0000-0000-000099130000}"/>
    <cellStyle name="Normal 7 4 3 4 4 2" xfId="9363" xr:uid="{00000000-0005-0000-0000-0000C11E0000}"/>
    <cellStyle name="Normal 7 4 3 4 4 3" xfId="17441" xr:uid="{00000000-0005-0000-0000-0000C11E0000}"/>
    <cellStyle name="Normal 7 4 3 4 5" xfId="4567" xr:uid="{00000000-0005-0000-0000-00009A130000}"/>
    <cellStyle name="Normal 7 4 3 4 5 2" xfId="10954" xr:uid="{00000000-0005-0000-0000-0000C21E0000}"/>
    <cellStyle name="Normal 7 4 3 4 5 3" xfId="19032" xr:uid="{00000000-0005-0000-0000-0000C21E0000}"/>
    <cellStyle name="Normal 7 4 3 4 6" xfId="7768" xr:uid="{00000000-0005-0000-0000-0000C31E0000}"/>
    <cellStyle name="Normal 7 4 3 4 6 2" xfId="15846" xr:uid="{00000000-0005-0000-0000-0000C31E0000}"/>
    <cellStyle name="Normal 7 4 3 4 7" xfId="12616" xr:uid="{00000000-0005-0000-0000-0000C41E0000}"/>
    <cellStyle name="Normal 7 4 3 4 7 2" xfId="20681" xr:uid="{00000000-0005-0000-0000-0000C41E0000}"/>
    <cellStyle name="Normal 7 4 3 4 8" xfId="6158" xr:uid="{00000000-0005-0000-0000-0000B71E0000}"/>
    <cellStyle name="Normal 7 4 3 4 9" xfId="14238" xr:uid="{00000000-0005-0000-0000-0000B71E0000}"/>
    <cellStyle name="Normal 7 4 3 5" xfId="1493" xr:uid="{00000000-0005-0000-0000-00009B130000}"/>
    <cellStyle name="Normal 7 4 3 5 2" xfId="3142" xr:uid="{00000000-0005-0000-0000-00009C130000}"/>
    <cellStyle name="Normal 7 4 3 5 2 2" xfId="9601" xr:uid="{00000000-0005-0000-0000-0000C61E0000}"/>
    <cellStyle name="Normal 7 4 3 5 2 3" xfId="17679" xr:uid="{00000000-0005-0000-0000-0000C61E0000}"/>
    <cellStyle name="Normal 7 4 3 5 3" xfId="4805" xr:uid="{00000000-0005-0000-0000-00009D130000}"/>
    <cellStyle name="Normal 7 4 3 5 3 2" xfId="11192" xr:uid="{00000000-0005-0000-0000-0000C71E0000}"/>
    <cellStyle name="Normal 7 4 3 5 3 3" xfId="19270" xr:uid="{00000000-0005-0000-0000-0000C71E0000}"/>
    <cellStyle name="Normal 7 4 3 5 4" xfId="8006" xr:uid="{00000000-0005-0000-0000-0000C81E0000}"/>
    <cellStyle name="Normal 7 4 3 5 4 2" xfId="16084" xr:uid="{00000000-0005-0000-0000-0000C81E0000}"/>
    <cellStyle name="Normal 7 4 3 5 5" xfId="13373" xr:uid="{00000000-0005-0000-0000-0000C91E0000}"/>
    <cellStyle name="Normal 7 4 3 5 5 2" xfId="21410" xr:uid="{00000000-0005-0000-0000-0000C91E0000}"/>
    <cellStyle name="Normal 7 4 3 5 6" xfId="6396" xr:uid="{00000000-0005-0000-0000-0000C51E0000}"/>
    <cellStyle name="Normal 7 4 3 5 7" xfId="14476" xr:uid="{00000000-0005-0000-0000-0000C51E0000}"/>
    <cellStyle name="Normal 7 4 3 6" xfId="2019" xr:uid="{00000000-0005-0000-0000-00009E130000}"/>
    <cellStyle name="Normal 7 4 3 6 2" xfId="3669" xr:uid="{00000000-0005-0000-0000-00009F130000}"/>
    <cellStyle name="Normal 7 4 3 6 2 2" xfId="10128" xr:uid="{00000000-0005-0000-0000-0000CB1E0000}"/>
    <cellStyle name="Normal 7 4 3 6 2 3" xfId="18206" xr:uid="{00000000-0005-0000-0000-0000CB1E0000}"/>
    <cellStyle name="Normal 7 4 3 6 3" xfId="5332" xr:uid="{00000000-0005-0000-0000-0000A0130000}"/>
    <cellStyle name="Normal 7 4 3 6 3 2" xfId="11719" xr:uid="{00000000-0005-0000-0000-0000CC1E0000}"/>
    <cellStyle name="Normal 7 4 3 6 3 3" xfId="19797" xr:uid="{00000000-0005-0000-0000-0000CC1E0000}"/>
    <cellStyle name="Normal 7 4 3 6 4" xfId="8533" xr:uid="{00000000-0005-0000-0000-0000CD1E0000}"/>
    <cellStyle name="Normal 7 4 3 6 4 2" xfId="16611" xr:uid="{00000000-0005-0000-0000-0000CD1E0000}"/>
    <cellStyle name="Normal 7 4 3 6 5" xfId="12823" xr:uid="{00000000-0005-0000-0000-0000CE1E0000}"/>
    <cellStyle name="Normal 7 4 3 6 5 2" xfId="20862" xr:uid="{00000000-0005-0000-0000-0000CE1E0000}"/>
    <cellStyle name="Normal 7 4 3 6 6" xfId="6923" xr:uid="{00000000-0005-0000-0000-0000CA1E0000}"/>
    <cellStyle name="Normal 7 4 3 6 7" xfId="15003" xr:uid="{00000000-0005-0000-0000-0000CA1E0000}"/>
    <cellStyle name="Normal 7 4 3 7" xfId="2662" xr:uid="{00000000-0005-0000-0000-0000A1130000}"/>
    <cellStyle name="Normal 7 4 3 7 2" xfId="9156" xr:uid="{00000000-0005-0000-0000-0000CF1E0000}"/>
    <cellStyle name="Normal 7 4 3 7 3" xfId="17234" xr:uid="{00000000-0005-0000-0000-0000CF1E0000}"/>
    <cellStyle name="Normal 7 4 3 8" xfId="4278" xr:uid="{00000000-0005-0000-0000-0000A2130000}"/>
    <cellStyle name="Normal 7 4 3 8 2" xfId="10665" xr:uid="{00000000-0005-0000-0000-0000D01E0000}"/>
    <cellStyle name="Normal 7 4 3 8 3" xfId="18743" xr:uid="{00000000-0005-0000-0000-0000D01E0000}"/>
    <cellStyle name="Normal 7 4 3 9" xfId="7479" xr:uid="{00000000-0005-0000-0000-0000D11E0000}"/>
    <cellStyle name="Normal 7 4 3 9 2" xfId="15557" xr:uid="{00000000-0005-0000-0000-0000D11E0000}"/>
    <cellStyle name="Normal 7 4 4" xfId="822" xr:uid="{00000000-0005-0000-0000-000036030000}"/>
    <cellStyle name="Normal 7 4 4 10" xfId="13744" xr:uid="{00000000-0005-0000-0000-0000D31E0000}"/>
    <cellStyle name="Normal 7 4 4 10 2" xfId="21741" xr:uid="{00000000-0005-0000-0000-0000D31E0000}"/>
    <cellStyle name="Normal 7 4 4 11" xfId="5871" xr:uid="{00000000-0005-0000-0000-0000D21E0000}"/>
    <cellStyle name="Normal 7 4 4 12" xfId="13951" xr:uid="{00000000-0005-0000-0000-0000D21E0000}"/>
    <cellStyle name="Normal 7 4 4 2" xfId="823" xr:uid="{00000000-0005-0000-0000-000037030000}"/>
    <cellStyle name="Normal 7 4 4 2 10" xfId="5979" xr:uid="{00000000-0005-0000-0000-0000D41E0000}"/>
    <cellStyle name="Normal 7 4 4 2 11" xfId="14059" xr:uid="{00000000-0005-0000-0000-0000D41E0000}"/>
    <cellStyle name="Normal 7 4 4 2 2" xfId="1201" xr:uid="{00000000-0005-0000-0000-0000A5130000}"/>
    <cellStyle name="Normal 7 4 4 2 2 2" xfId="1859" xr:uid="{00000000-0005-0000-0000-0000A6130000}"/>
    <cellStyle name="Normal 7 4 4 2 2 2 2" xfId="3509" xr:uid="{00000000-0005-0000-0000-0000A7130000}"/>
    <cellStyle name="Normal 7 4 4 2 2 2 2 2" xfId="13376" xr:uid="{00000000-0005-0000-0000-0000D81E0000}"/>
    <cellStyle name="Normal 7 4 4 2 2 2 2 2 2" xfId="21413" xr:uid="{00000000-0005-0000-0000-0000D81E0000}"/>
    <cellStyle name="Normal 7 4 4 2 2 2 2 3" xfId="9968" xr:uid="{00000000-0005-0000-0000-0000D71E0000}"/>
    <cellStyle name="Normal 7 4 4 2 2 2 2 4" xfId="18046" xr:uid="{00000000-0005-0000-0000-0000D71E0000}"/>
    <cellStyle name="Normal 7 4 4 2 2 2 3" xfId="5172" xr:uid="{00000000-0005-0000-0000-0000A8130000}"/>
    <cellStyle name="Normal 7 4 4 2 2 2 3 2" xfId="11559" xr:uid="{00000000-0005-0000-0000-0000D91E0000}"/>
    <cellStyle name="Normal 7 4 4 2 2 2 3 3" xfId="19637" xr:uid="{00000000-0005-0000-0000-0000D91E0000}"/>
    <cellStyle name="Normal 7 4 4 2 2 2 4" xfId="8373" xr:uid="{00000000-0005-0000-0000-0000DA1E0000}"/>
    <cellStyle name="Normal 7 4 4 2 2 2 4 2" xfId="16451" xr:uid="{00000000-0005-0000-0000-0000DA1E0000}"/>
    <cellStyle name="Normal 7 4 4 2 2 2 5" xfId="12622" xr:uid="{00000000-0005-0000-0000-0000DB1E0000}"/>
    <cellStyle name="Normal 7 4 4 2 2 2 5 2" xfId="20687" xr:uid="{00000000-0005-0000-0000-0000DB1E0000}"/>
    <cellStyle name="Normal 7 4 4 2 2 2 6" xfId="6763" xr:uid="{00000000-0005-0000-0000-0000D61E0000}"/>
    <cellStyle name="Normal 7 4 4 2 2 2 7" xfId="14843" xr:uid="{00000000-0005-0000-0000-0000D61E0000}"/>
    <cellStyle name="Normal 7 4 4 2 2 3" xfId="2386" xr:uid="{00000000-0005-0000-0000-0000A9130000}"/>
    <cellStyle name="Normal 7 4 4 2 2 3 2" xfId="4036" xr:uid="{00000000-0005-0000-0000-0000AA130000}"/>
    <cellStyle name="Normal 7 4 4 2 2 3 2 2" xfId="10495" xr:uid="{00000000-0005-0000-0000-0000DD1E0000}"/>
    <cellStyle name="Normal 7 4 4 2 2 3 2 3" xfId="18573" xr:uid="{00000000-0005-0000-0000-0000DD1E0000}"/>
    <cellStyle name="Normal 7 4 4 2 2 3 3" xfId="5699" xr:uid="{00000000-0005-0000-0000-0000AB130000}"/>
    <cellStyle name="Normal 7 4 4 2 2 3 3 2" xfId="12086" xr:uid="{00000000-0005-0000-0000-0000DE1E0000}"/>
    <cellStyle name="Normal 7 4 4 2 2 3 3 3" xfId="20164" xr:uid="{00000000-0005-0000-0000-0000DE1E0000}"/>
    <cellStyle name="Normal 7 4 4 2 2 3 4" xfId="8900" xr:uid="{00000000-0005-0000-0000-0000DF1E0000}"/>
    <cellStyle name="Normal 7 4 4 2 2 3 4 2" xfId="16978" xr:uid="{00000000-0005-0000-0000-0000DF1E0000}"/>
    <cellStyle name="Normal 7 4 4 2 2 3 5" xfId="13377" xr:uid="{00000000-0005-0000-0000-0000E01E0000}"/>
    <cellStyle name="Normal 7 4 4 2 2 3 5 2" xfId="21414" xr:uid="{00000000-0005-0000-0000-0000E01E0000}"/>
    <cellStyle name="Normal 7 4 4 2 2 3 6" xfId="7290" xr:uid="{00000000-0005-0000-0000-0000DC1E0000}"/>
    <cellStyle name="Normal 7 4 4 2 2 3 7" xfId="15370" xr:uid="{00000000-0005-0000-0000-0000DC1E0000}"/>
    <cellStyle name="Normal 7 4 4 2 2 4" xfId="2952" xr:uid="{00000000-0005-0000-0000-0000AC130000}"/>
    <cellStyle name="Normal 7 4 4 2 2 4 2" xfId="13375" xr:uid="{00000000-0005-0000-0000-0000E21E0000}"/>
    <cellStyle name="Normal 7 4 4 2 2 4 2 2" xfId="21412" xr:uid="{00000000-0005-0000-0000-0000E21E0000}"/>
    <cellStyle name="Normal 7 4 4 2 2 4 3" xfId="9441" xr:uid="{00000000-0005-0000-0000-0000E11E0000}"/>
    <cellStyle name="Normal 7 4 4 2 2 4 4" xfId="17519" xr:uid="{00000000-0005-0000-0000-0000E11E0000}"/>
    <cellStyle name="Normal 7 4 4 2 2 5" xfId="4645" xr:uid="{00000000-0005-0000-0000-0000AD130000}"/>
    <cellStyle name="Normal 7 4 4 2 2 5 2" xfId="11032" xr:uid="{00000000-0005-0000-0000-0000E31E0000}"/>
    <cellStyle name="Normal 7 4 4 2 2 5 3" xfId="19110" xr:uid="{00000000-0005-0000-0000-0000E31E0000}"/>
    <cellStyle name="Normal 7 4 4 2 2 6" xfId="7846" xr:uid="{00000000-0005-0000-0000-0000E41E0000}"/>
    <cellStyle name="Normal 7 4 4 2 2 6 2" xfId="15924" xr:uid="{00000000-0005-0000-0000-0000E41E0000}"/>
    <cellStyle name="Normal 7 4 4 2 2 7" xfId="12413" xr:uid="{00000000-0005-0000-0000-0000E51E0000}"/>
    <cellStyle name="Normal 7 4 4 2 2 7 2" xfId="20484" xr:uid="{00000000-0005-0000-0000-0000E51E0000}"/>
    <cellStyle name="Normal 7 4 4 2 2 8" xfId="6236" xr:uid="{00000000-0005-0000-0000-0000D51E0000}"/>
    <cellStyle name="Normal 7 4 4 2 2 9" xfId="14316" xr:uid="{00000000-0005-0000-0000-0000D51E0000}"/>
    <cellStyle name="Normal 7 4 4 2 3" xfId="1603" xr:uid="{00000000-0005-0000-0000-0000AE130000}"/>
    <cellStyle name="Normal 7 4 4 2 3 2" xfId="3252" xr:uid="{00000000-0005-0000-0000-0000AF130000}"/>
    <cellStyle name="Normal 7 4 4 2 3 2 2" xfId="13378" xr:uid="{00000000-0005-0000-0000-0000E81E0000}"/>
    <cellStyle name="Normal 7 4 4 2 3 2 2 2" xfId="21415" xr:uid="{00000000-0005-0000-0000-0000E81E0000}"/>
    <cellStyle name="Normal 7 4 4 2 3 2 3" xfId="9711" xr:uid="{00000000-0005-0000-0000-0000E71E0000}"/>
    <cellStyle name="Normal 7 4 4 2 3 2 4" xfId="17789" xr:uid="{00000000-0005-0000-0000-0000E71E0000}"/>
    <cellStyle name="Normal 7 4 4 2 3 3" xfId="4915" xr:uid="{00000000-0005-0000-0000-0000B0130000}"/>
    <cellStyle name="Normal 7 4 4 2 3 3 2" xfId="11302" xr:uid="{00000000-0005-0000-0000-0000E91E0000}"/>
    <cellStyle name="Normal 7 4 4 2 3 3 3" xfId="19380" xr:uid="{00000000-0005-0000-0000-0000E91E0000}"/>
    <cellStyle name="Normal 7 4 4 2 3 4" xfId="8116" xr:uid="{00000000-0005-0000-0000-0000EA1E0000}"/>
    <cellStyle name="Normal 7 4 4 2 3 4 2" xfId="16194" xr:uid="{00000000-0005-0000-0000-0000EA1E0000}"/>
    <cellStyle name="Normal 7 4 4 2 3 5" xfId="12621" xr:uid="{00000000-0005-0000-0000-0000EB1E0000}"/>
    <cellStyle name="Normal 7 4 4 2 3 5 2" xfId="20686" xr:uid="{00000000-0005-0000-0000-0000EB1E0000}"/>
    <cellStyle name="Normal 7 4 4 2 3 6" xfId="6506" xr:uid="{00000000-0005-0000-0000-0000E61E0000}"/>
    <cellStyle name="Normal 7 4 4 2 3 7" xfId="14586" xr:uid="{00000000-0005-0000-0000-0000E61E0000}"/>
    <cellStyle name="Normal 7 4 4 2 4" xfId="2129" xr:uid="{00000000-0005-0000-0000-0000B1130000}"/>
    <cellStyle name="Normal 7 4 4 2 4 2" xfId="3779" xr:uid="{00000000-0005-0000-0000-0000B2130000}"/>
    <cellStyle name="Normal 7 4 4 2 4 2 2" xfId="10238" xr:uid="{00000000-0005-0000-0000-0000ED1E0000}"/>
    <cellStyle name="Normal 7 4 4 2 4 2 3" xfId="18316" xr:uid="{00000000-0005-0000-0000-0000ED1E0000}"/>
    <cellStyle name="Normal 7 4 4 2 4 3" xfId="5442" xr:uid="{00000000-0005-0000-0000-0000B3130000}"/>
    <cellStyle name="Normal 7 4 4 2 4 3 2" xfId="11829" xr:uid="{00000000-0005-0000-0000-0000EE1E0000}"/>
    <cellStyle name="Normal 7 4 4 2 4 3 3" xfId="19907" xr:uid="{00000000-0005-0000-0000-0000EE1E0000}"/>
    <cellStyle name="Normal 7 4 4 2 4 4" xfId="8643" xr:uid="{00000000-0005-0000-0000-0000EF1E0000}"/>
    <cellStyle name="Normal 7 4 4 2 4 4 2" xfId="16721" xr:uid="{00000000-0005-0000-0000-0000EF1E0000}"/>
    <cellStyle name="Normal 7 4 4 2 4 5" xfId="13379" xr:uid="{00000000-0005-0000-0000-0000F01E0000}"/>
    <cellStyle name="Normal 7 4 4 2 4 5 2" xfId="21416" xr:uid="{00000000-0005-0000-0000-0000F01E0000}"/>
    <cellStyle name="Normal 7 4 4 2 4 6" xfId="7033" xr:uid="{00000000-0005-0000-0000-0000EC1E0000}"/>
    <cellStyle name="Normal 7 4 4 2 4 7" xfId="15113" xr:uid="{00000000-0005-0000-0000-0000EC1E0000}"/>
    <cellStyle name="Normal 7 4 4 2 5" xfId="2667" xr:uid="{00000000-0005-0000-0000-0000B4130000}"/>
    <cellStyle name="Normal 7 4 4 2 5 2" xfId="13374" xr:uid="{00000000-0005-0000-0000-0000F21E0000}"/>
    <cellStyle name="Normal 7 4 4 2 5 2 2" xfId="21411" xr:uid="{00000000-0005-0000-0000-0000F21E0000}"/>
    <cellStyle name="Normal 7 4 4 2 5 3" xfId="9161" xr:uid="{00000000-0005-0000-0000-0000F11E0000}"/>
    <cellStyle name="Normal 7 4 4 2 5 4" xfId="17239" xr:uid="{00000000-0005-0000-0000-0000F11E0000}"/>
    <cellStyle name="Normal 7 4 4 2 6" xfId="4388" xr:uid="{00000000-0005-0000-0000-0000B5130000}"/>
    <cellStyle name="Normal 7 4 4 2 6 2" xfId="10775" xr:uid="{00000000-0005-0000-0000-0000F31E0000}"/>
    <cellStyle name="Normal 7 4 4 2 6 3" xfId="18853" xr:uid="{00000000-0005-0000-0000-0000F31E0000}"/>
    <cellStyle name="Normal 7 4 4 2 7" xfId="7589" xr:uid="{00000000-0005-0000-0000-0000F41E0000}"/>
    <cellStyle name="Normal 7 4 4 2 7 2" xfId="15667" xr:uid="{00000000-0005-0000-0000-0000F41E0000}"/>
    <cellStyle name="Normal 7 4 4 2 8" xfId="12355" xr:uid="{00000000-0005-0000-0000-0000F51E0000}"/>
    <cellStyle name="Normal 7 4 4 2 8 2" xfId="20427" xr:uid="{00000000-0005-0000-0000-0000F51E0000}"/>
    <cellStyle name="Normal 7 4 4 2 9" xfId="13745" xr:uid="{00000000-0005-0000-0000-0000F61E0000}"/>
    <cellStyle name="Normal 7 4 4 2 9 2" xfId="21742" xr:uid="{00000000-0005-0000-0000-0000F61E0000}"/>
    <cellStyle name="Normal 7 4 4 3" xfId="824" xr:uid="{00000000-0005-0000-0000-000038030000}"/>
    <cellStyle name="Normal 7 4 4 3 10" xfId="14198" xr:uid="{00000000-0005-0000-0000-0000F71E0000}"/>
    <cellStyle name="Normal 7 4 4 3 2" xfId="1741" xr:uid="{00000000-0005-0000-0000-0000B7130000}"/>
    <cellStyle name="Normal 7 4 4 3 2 2" xfId="3391" xr:uid="{00000000-0005-0000-0000-0000B8130000}"/>
    <cellStyle name="Normal 7 4 4 3 2 2 2" xfId="13381" xr:uid="{00000000-0005-0000-0000-0000FA1E0000}"/>
    <cellStyle name="Normal 7 4 4 3 2 2 2 2" xfId="21418" xr:uid="{00000000-0005-0000-0000-0000FA1E0000}"/>
    <cellStyle name="Normal 7 4 4 3 2 2 3" xfId="9850" xr:uid="{00000000-0005-0000-0000-0000F91E0000}"/>
    <cellStyle name="Normal 7 4 4 3 2 2 4" xfId="17928" xr:uid="{00000000-0005-0000-0000-0000F91E0000}"/>
    <cellStyle name="Normal 7 4 4 3 2 3" xfId="5054" xr:uid="{00000000-0005-0000-0000-0000B9130000}"/>
    <cellStyle name="Normal 7 4 4 3 2 3 2" xfId="11441" xr:uid="{00000000-0005-0000-0000-0000FB1E0000}"/>
    <cellStyle name="Normal 7 4 4 3 2 3 3" xfId="19519" xr:uid="{00000000-0005-0000-0000-0000FB1E0000}"/>
    <cellStyle name="Normal 7 4 4 3 2 4" xfId="8255" xr:uid="{00000000-0005-0000-0000-0000FC1E0000}"/>
    <cellStyle name="Normal 7 4 4 3 2 4 2" xfId="16333" xr:uid="{00000000-0005-0000-0000-0000FC1E0000}"/>
    <cellStyle name="Normal 7 4 4 3 2 5" xfId="12623" xr:uid="{00000000-0005-0000-0000-0000FD1E0000}"/>
    <cellStyle name="Normal 7 4 4 3 2 5 2" xfId="20688" xr:uid="{00000000-0005-0000-0000-0000FD1E0000}"/>
    <cellStyle name="Normal 7 4 4 3 2 6" xfId="6645" xr:uid="{00000000-0005-0000-0000-0000F81E0000}"/>
    <cellStyle name="Normal 7 4 4 3 2 7" xfId="14725" xr:uid="{00000000-0005-0000-0000-0000F81E0000}"/>
    <cellStyle name="Normal 7 4 4 3 3" xfId="2268" xr:uid="{00000000-0005-0000-0000-0000BA130000}"/>
    <cellStyle name="Normal 7 4 4 3 3 2" xfId="3918" xr:uid="{00000000-0005-0000-0000-0000BB130000}"/>
    <cellStyle name="Normal 7 4 4 3 3 2 2" xfId="10377" xr:uid="{00000000-0005-0000-0000-0000FF1E0000}"/>
    <cellStyle name="Normal 7 4 4 3 3 2 3" xfId="18455" xr:uid="{00000000-0005-0000-0000-0000FF1E0000}"/>
    <cellStyle name="Normal 7 4 4 3 3 3" xfId="5581" xr:uid="{00000000-0005-0000-0000-0000BC130000}"/>
    <cellStyle name="Normal 7 4 4 3 3 3 2" xfId="11968" xr:uid="{00000000-0005-0000-0000-0000001F0000}"/>
    <cellStyle name="Normal 7 4 4 3 3 3 3" xfId="20046" xr:uid="{00000000-0005-0000-0000-0000001F0000}"/>
    <cellStyle name="Normal 7 4 4 3 3 4" xfId="8782" xr:uid="{00000000-0005-0000-0000-0000011F0000}"/>
    <cellStyle name="Normal 7 4 4 3 3 4 2" xfId="16860" xr:uid="{00000000-0005-0000-0000-0000011F0000}"/>
    <cellStyle name="Normal 7 4 4 3 3 5" xfId="13382" xr:uid="{00000000-0005-0000-0000-0000021F0000}"/>
    <cellStyle name="Normal 7 4 4 3 3 5 2" xfId="21419" xr:uid="{00000000-0005-0000-0000-0000021F0000}"/>
    <cellStyle name="Normal 7 4 4 3 3 6" xfId="7172" xr:uid="{00000000-0005-0000-0000-0000FE1E0000}"/>
    <cellStyle name="Normal 7 4 4 3 3 7" xfId="15252" xr:uid="{00000000-0005-0000-0000-0000FE1E0000}"/>
    <cellStyle name="Normal 7 4 4 3 4" xfId="2668" xr:uid="{00000000-0005-0000-0000-0000BD130000}"/>
    <cellStyle name="Normal 7 4 4 3 4 2" xfId="13380" xr:uid="{00000000-0005-0000-0000-0000041F0000}"/>
    <cellStyle name="Normal 7 4 4 3 4 2 2" xfId="21417" xr:uid="{00000000-0005-0000-0000-0000041F0000}"/>
    <cellStyle name="Normal 7 4 4 3 4 3" xfId="9162" xr:uid="{00000000-0005-0000-0000-0000031F0000}"/>
    <cellStyle name="Normal 7 4 4 3 4 4" xfId="17240" xr:uid="{00000000-0005-0000-0000-0000031F0000}"/>
    <cellStyle name="Normal 7 4 4 3 5" xfId="4527" xr:uid="{00000000-0005-0000-0000-0000BE130000}"/>
    <cellStyle name="Normal 7 4 4 3 5 2" xfId="10914" xr:uid="{00000000-0005-0000-0000-0000051F0000}"/>
    <cellStyle name="Normal 7 4 4 3 5 3" xfId="18992" xr:uid="{00000000-0005-0000-0000-0000051F0000}"/>
    <cellStyle name="Normal 7 4 4 3 6" xfId="7728" xr:uid="{00000000-0005-0000-0000-0000061F0000}"/>
    <cellStyle name="Normal 7 4 4 3 6 2" xfId="15806" xr:uid="{00000000-0005-0000-0000-0000061F0000}"/>
    <cellStyle name="Normal 7 4 4 3 7" xfId="12356" xr:uid="{00000000-0005-0000-0000-0000071F0000}"/>
    <cellStyle name="Normal 7 4 4 3 7 2" xfId="20428" xr:uid="{00000000-0005-0000-0000-0000071F0000}"/>
    <cellStyle name="Normal 7 4 4 3 8" xfId="13746" xr:uid="{00000000-0005-0000-0000-0000081F0000}"/>
    <cellStyle name="Normal 7 4 4 3 8 2" xfId="21743" xr:uid="{00000000-0005-0000-0000-0000081F0000}"/>
    <cellStyle name="Normal 7 4 4 3 9" xfId="6118" xr:uid="{00000000-0005-0000-0000-0000F71E0000}"/>
    <cellStyle name="Normal 7 4 4 4" xfId="1495" xr:uid="{00000000-0005-0000-0000-0000BF130000}"/>
    <cellStyle name="Normal 7 4 4 4 2" xfId="3144" xr:uid="{00000000-0005-0000-0000-0000C0130000}"/>
    <cellStyle name="Normal 7 4 4 4 2 2" xfId="13383" xr:uid="{00000000-0005-0000-0000-00000B1F0000}"/>
    <cellStyle name="Normal 7 4 4 4 2 2 2" xfId="21420" xr:uid="{00000000-0005-0000-0000-00000B1F0000}"/>
    <cellStyle name="Normal 7 4 4 4 2 3" xfId="9603" xr:uid="{00000000-0005-0000-0000-00000A1F0000}"/>
    <cellStyle name="Normal 7 4 4 4 2 4" xfId="17681" xr:uid="{00000000-0005-0000-0000-00000A1F0000}"/>
    <cellStyle name="Normal 7 4 4 4 3" xfId="4807" xr:uid="{00000000-0005-0000-0000-0000C1130000}"/>
    <cellStyle name="Normal 7 4 4 4 3 2" xfId="11194" xr:uid="{00000000-0005-0000-0000-00000C1F0000}"/>
    <cellStyle name="Normal 7 4 4 4 3 3" xfId="19272" xr:uid="{00000000-0005-0000-0000-00000C1F0000}"/>
    <cellStyle name="Normal 7 4 4 4 4" xfId="8008" xr:uid="{00000000-0005-0000-0000-00000D1F0000}"/>
    <cellStyle name="Normal 7 4 4 4 4 2" xfId="16086" xr:uid="{00000000-0005-0000-0000-00000D1F0000}"/>
    <cellStyle name="Normal 7 4 4 4 5" xfId="12620" xr:uid="{00000000-0005-0000-0000-00000E1F0000}"/>
    <cellStyle name="Normal 7 4 4 4 5 2" xfId="20685" xr:uid="{00000000-0005-0000-0000-00000E1F0000}"/>
    <cellStyle name="Normal 7 4 4 4 6" xfId="6398" xr:uid="{00000000-0005-0000-0000-0000091F0000}"/>
    <cellStyle name="Normal 7 4 4 4 7" xfId="14478" xr:uid="{00000000-0005-0000-0000-0000091F0000}"/>
    <cellStyle name="Normal 7 4 4 5" xfId="2021" xr:uid="{00000000-0005-0000-0000-0000C2130000}"/>
    <cellStyle name="Normal 7 4 4 5 2" xfId="3671" xr:uid="{00000000-0005-0000-0000-0000C3130000}"/>
    <cellStyle name="Normal 7 4 4 5 2 2" xfId="10130" xr:uid="{00000000-0005-0000-0000-0000101F0000}"/>
    <cellStyle name="Normal 7 4 4 5 2 3" xfId="18208" xr:uid="{00000000-0005-0000-0000-0000101F0000}"/>
    <cellStyle name="Normal 7 4 4 5 3" xfId="5334" xr:uid="{00000000-0005-0000-0000-0000C4130000}"/>
    <cellStyle name="Normal 7 4 4 5 3 2" xfId="11721" xr:uid="{00000000-0005-0000-0000-0000111F0000}"/>
    <cellStyle name="Normal 7 4 4 5 3 3" xfId="19799" xr:uid="{00000000-0005-0000-0000-0000111F0000}"/>
    <cellStyle name="Normal 7 4 4 5 4" xfId="8535" xr:uid="{00000000-0005-0000-0000-0000121F0000}"/>
    <cellStyle name="Normal 7 4 4 5 4 2" xfId="16613" xr:uid="{00000000-0005-0000-0000-0000121F0000}"/>
    <cellStyle name="Normal 7 4 4 5 5" xfId="13384" xr:uid="{00000000-0005-0000-0000-0000131F0000}"/>
    <cellStyle name="Normal 7 4 4 5 5 2" xfId="21421" xr:uid="{00000000-0005-0000-0000-0000131F0000}"/>
    <cellStyle name="Normal 7 4 4 5 6" xfId="6925" xr:uid="{00000000-0005-0000-0000-00000F1F0000}"/>
    <cellStyle name="Normal 7 4 4 5 7" xfId="15005" xr:uid="{00000000-0005-0000-0000-00000F1F0000}"/>
    <cellStyle name="Normal 7 4 4 6" xfId="2666" xr:uid="{00000000-0005-0000-0000-0000C5130000}"/>
    <cellStyle name="Normal 7 4 4 6 2" xfId="12825" xr:uid="{00000000-0005-0000-0000-0000151F0000}"/>
    <cellStyle name="Normal 7 4 4 6 2 2" xfId="20864" xr:uid="{00000000-0005-0000-0000-0000151F0000}"/>
    <cellStyle name="Normal 7 4 4 6 3" xfId="9160" xr:uid="{00000000-0005-0000-0000-0000141F0000}"/>
    <cellStyle name="Normal 7 4 4 6 4" xfId="17238" xr:uid="{00000000-0005-0000-0000-0000141F0000}"/>
    <cellStyle name="Normal 7 4 4 7" xfId="4280" xr:uid="{00000000-0005-0000-0000-0000C6130000}"/>
    <cellStyle name="Normal 7 4 4 7 2" xfId="10667" xr:uid="{00000000-0005-0000-0000-0000161F0000}"/>
    <cellStyle name="Normal 7 4 4 7 3" xfId="18745" xr:uid="{00000000-0005-0000-0000-0000161F0000}"/>
    <cellStyle name="Normal 7 4 4 8" xfId="7481" xr:uid="{00000000-0005-0000-0000-0000171F0000}"/>
    <cellStyle name="Normal 7 4 4 8 2" xfId="15559" xr:uid="{00000000-0005-0000-0000-0000171F0000}"/>
    <cellStyle name="Normal 7 4 4 9" xfId="12354" xr:uid="{00000000-0005-0000-0000-0000181F0000}"/>
    <cellStyle name="Normal 7 4 4 9 2" xfId="20426" xr:uid="{00000000-0005-0000-0000-0000181F0000}"/>
    <cellStyle name="Normal 7 4 5" xfId="825" xr:uid="{00000000-0005-0000-0000-000039030000}"/>
    <cellStyle name="Normal 7 4 5 10" xfId="13747" xr:uid="{00000000-0005-0000-0000-00001A1F0000}"/>
    <cellStyle name="Normal 7 4 5 10 2" xfId="21744" xr:uid="{00000000-0005-0000-0000-00001A1F0000}"/>
    <cellStyle name="Normal 7 4 5 11" xfId="5872" xr:uid="{00000000-0005-0000-0000-0000191F0000}"/>
    <cellStyle name="Normal 7 4 5 12" xfId="13952" xr:uid="{00000000-0005-0000-0000-0000191F0000}"/>
    <cellStyle name="Normal 7 4 5 2" xfId="826" xr:uid="{00000000-0005-0000-0000-00003A030000}"/>
    <cellStyle name="Normal 7 4 5 2 10" xfId="5960" xr:uid="{00000000-0005-0000-0000-00001B1F0000}"/>
    <cellStyle name="Normal 7 4 5 2 11" xfId="14040" xr:uid="{00000000-0005-0000-0000-00001B1F0000}"/>
    <cellStyle name="Normal 7 4 5 2 2" xfId="1202" xr:uid="{00000000-0005-0000-0000-0000C9130000}"/>
    <cellStyle name="Normal 7 4 5 2 2 2" xfId="1860" xr:uid="{00000000-0005-0000-0000-0000CA130000}"/>
    <cellStyle name="Normal 7 4 5 2 2 2 2" xfId="3510" xr:uid="{00000000-0005-0000-0000-0000CB130000}"/>
    <cellStyle name="Normal 7 4 5 2 2 2 2 2" xfId="9969" xr:uid="{00000000-0005-0000-0000-00001E1F0000}"/>
    <cellStyle name="Normal 7 4 5 2 2 2 2 3" xfId="18047" xr:uid="{00000000-0005-0000-0000-00001E1F0000}"/>
    <cellStyle name="Normal 7 4 5 2 2 2 3" xfId="5173" xr:uid="{00000000-0005-0000-0000-0000CC130000}"/>
    <cellStyle name="Normal 7 4 5 2 2 2 3 2" xfId="11560" xr:uid="{00000000-0005-0000-0000-00001F1F0000}"/>
    <cellStyle name="Normal 7 4 5 2 2 2 3 3" xfId="19638" xr:uid="{00000000-0005-0000-0000-00001F1F0000}"/>
    <cellStyle name="Normal 7 4 5 2 2 2 4" xfId="8374" xr:uid="{00000000-0005-0000-0000-0000201F0000}"/>
    <cellStyle name="Normal 7 4 5 2 2 2 4 2" xfId="16452" xr:uid="{00000000-0005-0000-0000-0000201F0000}"/>
    <cellStyle name="Normal 7 4 5 2 2 2 5" xfId="13386" xr:uid="{00000000-0005-0000-0000-0000211F0000}"/>
    <cellStyle name="Normal 7 4 5 2 2 2 5 2" xfId="21423" xr:uid="{00000000-0005-0000-0000-0000211F0000}"/>
    <cellStyle name="Normal 7 4 5 2 2 2 6" xfId="6764" xr:uid="{00000000-0005-0000-0000-00001D1F0000}"/>
    <cellStyle name="Normal 7 4 5 2 2 2 7" xfId="14844" xr:uid="{00000000-0005-0000-0000-00001D1F0000}"/>
    <cellStyle name="Normal 7 4 5 2 2 3" xfId="2387" xr:uid="{00000000-0005-0000-0000-0000CD130000}"/>
    <cellStyle name="Normal 7 4 5 2 2 3 2" xfId="4037" xr:uid="{00000000-0005-0000-0000-0000CE130000}"/>
    <cellStyle name="Normal 7 4 5 2 2 3 2 2" xfId="10496" xr:uid="{00000000-0005-0000-0000-0000231F0000}"/>
    <cellStyle name="Normal 7 4 5 2 2 3 2 3" xfId="18574" xr:uid="{00000000-0005-0000-0000-0000231F0000}"/>
    <cellStyle name="Normal 7 4 5 2 2 3 3" xfId="5700" xr:uid="{00000000-0005-0000-0000-0000CF130000}"/>
    <cellStyle name="Normal 7 4 5 2 2 3 3 2" xfId="12087" xr:uid="{00000000-0005-0000-0000-0000241F0000}"/>
    <cellStyle name="Normal 7 4 5 2 2 3 3 3" xfId="20165" xr:uid="{00000000-0005-0000-0000-0000241F0000}"/>
    <cellStyle name="Normal 7 4 5 2 2 3 4" xfId="8901" xr:uid="{00000000-0005-0000-0000-0000251F0000}"/>
    <cellStyle name="Normal 7 4 5 2 2 3 4 2" xfId="16979" xr:uid="{00000000-0005-0000-0000-0000251F0000}"/>
    <cellStyle name="Normal 7 4 5 2 2 3 5" xfId="7291" xr:uid="{00000000-0005-0000-0000-0000221F0000}"/>
    <cellStyle name="Normal 7 4 5 2 2 3 6" xfId="15371" xr:uid="{00000000-0005-0000-0000-0000221F0000}"/>
    <cellStyle name="Normal 7 4 5 2 2 4" xfId="2953" xr:uid="{00000000-0005-0000-0000-0000D0130000}"/>
    <cellStyle name="Normal 7 4 5 2 2 4 2" xfId="9442" xr:uid="{00000000-0005-0000-0000-0000261F0000}"/>
    <cellStyle name="Normal 7 4 5 2 2 4 3" xfId="17520" xr:uid="{00000000-0005-0000-0000-0000261F0000}"/>
    <cellStyle name="Normal 7 4 5 2 2 5" xfId="4646" xr:uid="{00000000-0005-0000-0000-0000D1130000}"/>
    <cellStyle name="Normal 7 4 5 2 2 5 2" xfId="11033" xr:uid="{00000000-0005-0000-0000-0000271F0000}"/>
    <cellStyle name="Normal 7 4 5 2 2 5 3" xfId="19111" xr:uid="{00000000-0005-0000-0000-0000271F0000}"/>
    <cellStyle name="Normal 7 4 5 2 2 6" xfId="7847" xr:uid="{00000000-0005-0000-0000-0000281F0000}"/>
    <cellStyle name="Normal 7 4 5 2 2 6 2" xfId="15925" xr:uid="{00000000-0005-0000-0000-0000281F0000}"/>
    <cellStyle name="Normal 7 4 5 2 2 7" xfId="12625" xr:uid="{00000000-0005-0000-0000-0000291F0000}"/>
    <cellStyle name="Normal 7 4 5 2 2 7 2" xfId="20690" xr:uid="{00000000-0005-0000-0000-0000291F0000}"/>
    <cellStyle name="Normal 7 4 5 2 2 8" xfId="6237" xr:uid="{00000000-0005-0000-0000-00001C1F0000}"/>
    <cellStyle name="Normal 7 4 5 2 2 9" xfId="14317" xr:uid="{00000000-0005-0000-0000-00001C1F0000}"/>
    <cellStyle name="Normal 7 4 5 2 3" xfId="1584" xr:uid="{00000000-0005-0000-0000-0000D2130000}"/>
    <cellStyle name="Normal 7 4 5 2 3 2" xfId="3233" xr:uid="{00000000-0005-0000-0000-0000D3130000}"/>
    <cellStyle name="Normal 7 4 5 2 3 2 2" xfId="9692" xr:uid="{00000000-0005-0000-0000-00002B1F0000}"/>
    <cellStyle name="Normal 7 4 5 2 3 2 3" xfId="17770" xr:uid="{00000000-0005-0000-0000-00002B1F0000}"/>
    <cellStyle name="Normal 7 4 5 2 3 3" xfId="4896" xr:uid="{00000000-0005-0000-0000-0000D4130000}"/>
    <cellStyle name="Normal 7 4 5 2 3 3 2" xfId="11283" xr:uid="{00000000-0005-0000-0000-00002C1F0000}"/>
    <cellStyle name="Normal 7 4 5 2 3 3 3" xfId="19361" xr:uid="{00000000-0005-0000-0000-00002C1F0000}"/>
    <cellStyle name="Normal 7 4 5 2 3 4" xfId="8097" xr:uid="{00000000-0005-0000-0000-00002D1F0000}"/>
    <cellStyle name="Normal 7 4 5 2 3 4 2" xfId="16175" xr:uid="{00000000-0005-0000-0000-00002D1F0000}"/>
    <cellStyle name="Normal 7 4 5 2 3 5" xfId="13387" xr:uid="{00000000-0005-0000-0000-00002E1F0000}"/>
    <cellStyle name="Normal 7 4 5 2 3 5 2" xfId="21424" xr:uid="{00000000-0005-0000-0000-00002E1F0000}"/>
    <cellStyle name="Normal 7 4 5 2 3 6" xfId="6487" xr:uid="{00000000-0005-0000-0000-00002A1F0000}"/>
    <cellStyle name="Normal 7 4 5 2 3 7" xfId="14567" xr:uid="{00000000-0005-0000-0000-00002A1F0000}"/>
    <cellStyle name="Normal 7 4 5 2 4" xfId="2110" xr:uid="{00000000-0005-0000-0000-0000D5130000}"/>
    <cellStyle name="Normal 7 4 5 2 4 2" xfId="3760" xr:uid="{00000000-0005-0000-0000-0000D6130000}"/>
    <cellStyle name="Normal 7 4 5 2 4 2 2" xfId="10219" xr:uid="{00000000-0005-0000-0000-0000301F0000}"/>
    <cellStyle name="Normal 7 4 5 2 4 2 3" xfId="18297" xr:uid="{00000000-0005-0000-0000-0000301F0000}"/>
    <cellStyle name="Normal 7 4 5 2 4 3" xfId="5423" xr:uid="{00000000-0005-0000-0000-0000D7130000}"/>
    <cellStyle name="Normal 7 4 5 2 4 3 2" xfId="11810" xr:uid="{00000000-0005-0000-0000-0000311F0000}"/>
    <cellStyle name="Normal 7 4 5 2 4 3 3" xfId="19888" xr:uid="{00000000-0005-0000-0000-0000311F0000}"/>
    <cellStyle name="Normal 7 4 5 2 4 4" xfId="8624" xr:uid="{00000000-0005-0000-0000-0000321F0000}"/>
    <cellStyle name="Normal 7 4 5 2 4 4 2" xfId="16702" xr:uid="{00000000-0005-0000-0000-0000321F0000}"/>
    <cellStyle name="Normal 7 4 5 2 4 5" xfId="13385" xr:uid="{00000000-0005-0000-0000-0000331F0000}"/>
    <cellStyle name="Normal 7 4 5 2 4 5 2" xfId="21422" xr:uid="{00000000-0005-0000-0000-0000331F0000}"/>
    <cellStyle name="Normal 7 4 5 2 4 6" xfId="7014" xr:uid="{00000000-0005-0000-0000-00002F1F0000}"/>
    <cellStyle name="Normal 7 4 5 2 4 7" xfId="15094" xr:uid="{00000000-0005-0000-0000-00002F1F0000}"/>
    <cellStyle name="Normal 7 4 5 2 5" xfId="2670" xr:uid="{00000000-0005-0000-0000-0000D8130000}"/>
    <cellStyle name="Normal 7 4 5 2 5 2" xfId="9164" xr:uid="{00000000-0005-0000-0000-0000341F0000}"/>
    <cellStyle name="Normal 7 4 5 2 5 3" xfId="17242" xr:uid="{00000000-0005-0000-0000-0000341F0000}"/>
    <cellStyle name="Normal 7 4 5 2 6" xfId="4369" xr:uid="{00000000-0005-0000-0000-0000D9130000}"/>
    <cellStyle name="Normal 7 4 5 2 6 2" xfId="10756" xr:uid="{00000000-0005-0000-0000-0000351F0000}"/>
    <cellStyle name="Normal 7 4 5 2 6 3" xfId="18834" xr:uid="{00000000-0005-0000-0000-0000351F0000}"/>
    <cellStyle name="Normal 7 4 5 2 7" xfId="7570" xr:uid="{00000000-0005-0000-0000-0000361F0000}"/>
    <cellStyle name="Normal 7 4 5 2 7 2" xfId="15648" xr:uid="{00000000-0005-0000-0000-0000361F0000}"/>
    <cellStyle name="Normal 7 4 5 2 8" xfId="12358" xr:uid="{00000000-0005-0000-0000-0000371F0000}"/>
    <cellStyle name="Normal 7 4 5 2 8 2" xfId="20430" xr:uid="{00000000-0005-0000-0000-0000371F0000}"/>
    <cellStyle name="Normal 7 4 5 2 9" xfId="13748" xr:uid="{00000000-0005-0000-0000-0000381F0000}"/>
    <cellStyle name="Normal 7 4 5 2 9 2" xfId="21745" xr:uid="{00000000-0005-0000-0000-0000381F0000}"/>
    <cellStyle name="Normal 7 4 5 3" xfId="1086" xr:uid="{00000000-0005-0000-0000-0000DA130000}"/>
    <cellStyle name="Normal 7 4 5 3 2" xfId="1742" xr:uid="{00000000-0005-0000-0000-0000DB130000}"/>
    <cellStyle name="Normal 7 4 5 3 2 2" xfId="3392" xr:uid="{00000000-0005-0000-0000-0000DC130000}"/>
    <cellStyle name="Normal 7 4 5 3 2 2 2" xfId="13389" xr:uid="{00000000-0005-0000-0000-00003C1F0000}"/>
    <cellStyle name="Normal 7 4 5 3 2 2 2 2" xfId="21426" xr:uid="{00000000-0005-0000-0000-00003C1F0000}"/>
    <cellStyle name="Normal 7 4 5 3 2 2 3" xfId="9851" xr:uid="{00000000-0005-0000-0000-00003B1F0000}"/>
    <cellStyle name="Normal 7 4 5 3 2 2 4" xfId="17929" xr:uid="{00000000-0005-0000-0000-00003B1F0000}"/>
    <cellStyle name="Normal 7 4 5 3 2 3" xfId="5055" xr:uid="{00000000-0005-0000-0000-0000DD130000}"/>
    <cellStyle name="Normal 7 4 5 3 2 3 2" xfId="11442" xr:uid="{00000000-0005-0000-0000-00003D1F0000}"/>
    <cellStyle name="Normal 7 4 5 3 2 3 3" xfId="19520" xr:uid="{00000000-0005-0000-0000-00003D1F0000}"/>
    <cellStyle name="Normal 7 4 5 3 2 4" xfId="8256" xr:uid="{00000000-0005-0000-0000-00003E1F0000}"/>
    <cellStyle name="Normal 7 4 5 3 2 4 2" xfId="16334" xr:uid="{00000000-0005-0000-0000-00003E1F0000}"/>
    <cellStyle name="Normal 7 4 5 3 2 5" xfId="12626" xr:uid="{00000000-0005-0000-0000-00003F1F0000}"/>
    <cellStyle name="Normal 7 4 5 3 2 5 2" xfId="20691" xr:uid="{00000000-0005-0000-0000-00003F1F0000}"/>
    <cellStyle name="Normal 7 4 5 3 2 6" xfId="6646" xr:uid="{00000000-0005-0000-0000-00003A1F0000}"/>
    <cellStyle name="Normal 7 4 5 3 2 7" xfId="14726" xr:uid="{00000000-0005-0000-0000-00003A1F0000}"/>
    <cellStyle name="Normal 7 4 5 3 3" xfId="2269" xr:uid="{00000000-0005-0000-0000-0000DE130000}"/>
    <cellStyle name="Normal 7 4 5 3 3 2" xfId="3919" xr:uid="{00000000-0005-0000-0000-0000DF130000}"/>
    <cellStyle name="Normal 7 4 5 3 3 2 2" xfId="10378" xr:uid="{00000000-0005-0000-0000-0000411F0000}"/>
    <cellStyle name="Normal 7 4 5 3 3 2 3" xfId="18456" xr:uid="{00000000-0005-0000-0000-0000411F0000}"/>
    <cellStyle name="Normal 7 4 5 3 3 3" xfId="5582" xr:uid="{00000000-0005-0000-0000-0000E0130000}"/>
    <cellStyle name="Normal 7 4 5 3 3 3 2" xfId="11969" xr:uid="{00000000-0005-0000-0000-0000421F0000}"/>
    <cellStyle name="Normal 7 4 5 3 3 3 3" xfId="20047" xr:uid="{00000000-0005-0000-0000-0000421F0000}"/>
    <cellStyle name="Normal 7 4 5 3 3 4" xfId="8783" xr:uid="{00000000-0005-0000-0000-0000431F0000}"/>
    <cellStyle name="Normal 7 4 5 3 3 4 2" xfId="16861" xr:uid="{00000000-0005-0000-0000-0000431F0000}"/>
    <cellStyle name="Normal 7 4 5 3 3 5" xfId="13390" xr:uid="{00000000-0005-0000-0000-0000441F0000}"/>
    <cellStyle name="Normal 7 4 5 3 3 5 2" xfId="21427" xr:uid="{00000000-0005-0000-0000-0000441F0000}"/>
    <cellStyle name="Normal 7 4 5 3 3 6" xfId="7173" xr:uid="{00000000-0005-0000-0000-0000401F0000}"/>
    <cellStyle name="Normal 7 4 5 3 3 7" xfId="15253" xr:uid="{00000000-0005-0000-0000-0000401F0000}"/>
    <cellStyle name="Normal 7 4 5 3 4" xfId="2837" xr:uid="{00000000-0005-0000-0000-0000E1130000}"/>
    <cellStyle name="Normal 7 4 5 3 4 2" xfId="13388" xr:uid="{00000000-0005-0000-0000-0000461F0000}"/>
    <cellStyle name="Normal 7 4 5 3 4 2 2" xfId="21425" xr:uid="{00000000-0005-0000-0000-0000461F0000}"/>
    <cellStyle name="Normal 7 4 5 3 4 3" xfId="9326" xr:uid="{00000000-0005-0000-0000-0000451F0000}"/>
    <cellStyle name="Normal 7 4 5 3 4 4" xfId="17404" xr:uid="{00000000-0005-0000-0000-0000451F0000}"/>
    <cellStyle name="Normal 7 4 5 3 5" xfId="4528" xr:uid="{00000000-0005-0000-0000-0000E2130000}"/>
    <cellStyle name="Normal 7 4 5 3 5 2" xfId="10915" xr:uid="{00000000-0005-0000-0000-0000471F0000}"/>
    <cellStyle name="Normal 7 4 5 3 5 3" xfId="18993" xr:uid="{00000000-0005-0000-0000-0000471F0000}"/>
    <cellStyle name="Normal 7 4 5 3 6" xfId="7729" xr:uid="{00000000-0005-0000-0000-0000481F0000}"/>
    <cellStyle name="Normal 7 4 5 3 6 2" xfId="15807" xr:uid="{00000000-0005-0000-0000-0000481F0000}"/>
    <cellStyle name="Normal 7 4 5 3 7" xfId="12393" xr:uid="{00000000-0005-0000-0000-0000491F0000}"/>
    <cellStyle name="Normal 7 4 5 3 7 2" xfId="20464" xr:uid="{00000000-0005-0000-0000-0000491F0000}"/>
    <cellStyle name="Normal 7 4 5 3 8" xfId="6119" xr:uid="{00000000-0005-0000-0000-0000391F0000}"/>
    <cellStyle name="Normal 7 4 5 3 9" xfId="14199" xr:uid="{00000000-0005-0000-0000-0000391F0000}"/>
    <cellStyle name="Normal 7 4 5 4" xfId="1496" xr:uid="{00000000-0005-0000-0000-0000E3130000}"/>
    <cellStyle name="Normal 7 4 5 4 2" xfId="3145" xr:uid="{00000000-0005-0000-0000-0000E4130000}"/>
    <cellStyle name="Normal 7 4 5 4 2 2" xfId="13391" xr:uid="{00000000-0005-0000-0000-00004C1F0000}"/>
    <cellStyle name="Normal 7 4 5 4 2 2 2" xfId="21428" xr:uid="{00000000-0005-0000-0000-00004C1F0000}"/>
    <cellStyle name="Normal 7 4 5 4 2 3" xfId="9604" xr:uid="{00000000-0005-0000-0000-00004B1F0000}"/>
    <cellStyle name="Normal 7 4 5 4 2 4" xfId="17682" xr:uid="{00000000-0005-0000-0000-00004B1F0000}"/>
    <cellStyle name="Normal 7 4 5 4 3" xfId="4808" xr:uid="{00000000-0005-0000-0000-0000E5130000}"/>
    <cellStyle name="Normal 7 4 5 4 3 2" xfId="11195" xr:uid="{00000000-0005-0000-0000-00004D1F0000}"/>
    <cellStyle name="Normal 7 4 5 4 3 3" xfId="19273" xr:uid="{00000000-0005-0000-0000-00004D1F0000}"/>
    <cellStyle name="Normal 7 4 5 4 4" xfId="8009" xr:uid="{00000000-0005-0000-0000-00004E1F0000}"/>
    <cellStyle name="Normal 7 4 5 4 4 2" xfId="16087" xr:uid="{00000000-0005-0000-0000-00004E1F0000}"/>
    <cellStyle name="Normal 7 4 5 4 5" xfId="12624" xr:uid="{00000000-0005-0000-0000-00004F1F0000}"/>
    <cellStyle name="Normal 7 4 5 4 5 2" xfId="20689" xr:uid="{00000000-0005-0000-0000-00004F1F0000}"/>
    <cellStyle name="Normal 7 4 5 4 6" xfId="6399" xr:uid="{00000000-0005-0000-0000-00004A1F0000}"/>
    <cellStyle name="Normal 7 4 5 4 7" xfId="14479" xr:uid="{00000000-0005-0000-0000-00004A1F0000}"/>
    <cellStyle name="Normal 7 4 5 5" xfId="2022" xr:uid="{00000000-0005-0000-0000-0000E6130000}"/>
    <cellStyle name="Normal 7 4 5 5 2" xfId="3672" xr:uid="{00000000-0005-0000-0000-0000E7130000}"/>
    <cellStyle name="Normal 7 4 5 5 2 2" xfId="10131" xr:uid="{00000000-0005-0000-0000-0000511F0000}"/>
    <cellStyle name="Normal 7 4 5 5 2 3" xfId="18209" xr:uid="{00000000-0005-0000-0000-0000511F0000}"/>
    <cellStyle name="Normal 7 4 5 5 3" xfId="5335" xr:uid="{00000000-0005-0000-0000-0000E8130000}"/>
    <cellStyle name="Normal 7 4 5 5 3 2" xfId="11722" xr:uid="{00000000-0005-0000-0000-0000521F0000}"/>
    <cellStyle name="Normal 7 4 5 5 3 3" xfId="19800" xr:uid="{00000000-0005-0000-0000-0000521F0000}"/>
    <cellStyle name="Normal 7 4 5 5 4" xfId="8536" xr:uid="{00000000-0005-0000-0000-0000531F0000}"/>
    <cellStyle name="Normal 7 4 5 5 4 2" xfId="16614" xr:uid="{00000000-0005-0000-0000-0000531F0000}"/>
    <cellStyle name="Normal 7 4 5 5 5" xfId="13392" xr:uid="{00000000-0005-0000-0000-0000541F0000}"/>
    <cellStyle name="Normal 7 4 5 5 5 2" xfId="21429" xr:uid="{00000000-0005-0000-0000-0000541F0000}"/>
    <cellStyle name="Normal 7 4 5 5 6" xfId="6926" xr:uid="{00000000-0005-0000-0000-0000501F0000}"/>
    <cellStyle name="Normal 7 4 5 5 7" xfId="15006" xr:uid="{00000000-0005-0000-0000-0000501F0000}"/>
    <cellStyle name="Normal 7 4 5 6" xfId="2669" xr:uid="{00000000-0005-0000-0000-0000E9130000}"/>
    <cellStyle name="Normal 7 4 5 6 2" xfId="12826" xr:uid="{00000000-0005-0000-0000-0000561F0000}"/>
    <cellStyle name="Normal 7 4 5 6 2 2" xfId="20865" xr:uid="{00000000-0005-0000-0000-0000561F0000}"/>
    <cellStyle name="Normal 7 4 5 6 3" xfId="9163" xr:uid="{00000000-0005-0000-0000-0000551F0000}"/>
    <cellStyle name="Normal 7 4 5 6 4" xfId="17241" xr:uid="{00000000-0005-0000-0000-0000551F0000}"/>
    <cellStyle name="Normal 7 4 5 7" xfId="4281" xr:uid="{00000000-0005-0000-0000-0000EA130000}"/>
    <cellStyle name="Normal 7 4 5 7 2" xfId="10668" xr:uid="{00000000-0005-0000-0000-0000571F0000}"/>
    <cellStyle name="Normal 7 4 5 7 3" xfId="18746" xr:uid="{00000000-0005-0000-0000-0000571F0000}"/>
    <cellStyle name="Normal 7 4 5 8" xfId="7482" xr:uid="{00000000-0005-0000-0000-0000581F0000}"/>
    <cellStyle name="Normal 7 4 5 8 2" xfId="15560" xr:uid="{00000000-0005-0000-0000-0000581F0000}"/>
    <cellStyle name="Normal 7 4 5 9" xfId="12357" xr:uid="{00000000-0005-0000-0000-0000591F0000}"/>
    <cellStyle name="Normal 7 4 5 9 2" xfId="20429" xr:uid="{00000000-0005-0000-0000-0000591F0000}"/>
    <cellStyle name="Normal 7 4 6" xfId="827" xr:uid="{00000000-0005-0000-0000-00003B030000}"/>
    <cellStyle name="Normal 7 4 6 10" xfId="13749" xr:uid="{00000000-0005-0000-0000-00005B1F0000}"/>
    <cellStyle name="Normal 7 4 6 10 2" xfId="21746" xr:uid="{00000000-0005-0000-0000-00005B1F0000}"/>
    <cellStyle name="Normal 7 4 6 11" xfId="5873" xr:uid="{00000000-0005-0000-0000-00005A1F0000}"/>
    <cellStyle name="Normal 7 4 6 12" xfId="13953" xr:uid="{00000000-0005-0000-0000-00005A1F0000}"/>
    <cellStyle name="Normal 7 4 6 2" xfId="828" xr:uid="{00000000-0005-0000-0000-00003C030000}"/>
    <cellStyle name="Normal 7 4 6 2 10" xfId="5943" xr:uid="{00000000-0005-0000-0000-00005C1F0000}"/>
    <cellStyle name="Normal 7 4 6 2 11" xfId="14023" xr:uid="{00000000-0005-0000-0000-00005C1F0000}"/>
    <cellStyle name="Normal 7 4 6 2 2" xfId="1203" xr:uid="{00000000-0005-0000-0000-0000ED130000}"/>
    <cellStyle name="Normal 7 4 6 2 2 2" xfId="1861" xr:uid="{00000000-0005-0000-0000-0000EE130000}"/>
    <cellStyle name="Normal 7 4 6 2 2 2 2" xfId="3511" xr:uid="{00000000-0005-0000-0000-0000EF130000}"/>
    <cellStyle name="Normal 7 4 6 2 2 2 2 2" xfId="9970" xr:uid="{00000000-0005-0000-0000-00005F1F0000}"/>
    <cellStyle name="Normal 7 4 6 2 2 2 2 3" xfId="18048" xr:uid="{00000000-0005-0000-0000-00005F1F0000}"/>
    <cellStyle name="Normal 7 4 6 2 2 2 3" xfId="5174" xr:uid="{00000000-0005-0000-0000-0000F0130000}"/>
    <cellStyle name="Normal 7 4 6 2 2 2 3 2" xfId="11561" xr:uid="{00000000-0005-0000-0000-0000601F0000}"/>
    <cellStyle name="Normal 7 4 6 2 2 2 3 3" xfId="19639" xr:uid="{00000000-0005-0000-0000-0000601F0000}"/>
    <cellStyle name="Normal 7 4 6 2 2 2 4" xfId="8375" xr:uid="{00000000-0005-0000-0000-0000611F0000}"/>
    <cellStyle name="Normal 7 4 6 2 2 2 4 2" xfId="16453" xr:uid="{00000000-0005-0000-0000-0000611F0000}"/>
    <cellStyle name="Normal 7 4 6 2 2 2 5" xfId="13394" xr:uid="{00000000-0005-0000-0000-0000621F0000}"/>
    <cellStyle name="Normal 7 4 6 2 2 2 5 2" xfId="21431" xr:uid="{00000000-0005-0000-0000-0000621F0000}"/>
    <cellStyle name="Normal 7 4 6 2 2 2 6" xfId="6765" xr:uid="{00000000-0005-0000-0000-00005E1F0000}"/>
    <cellStyle name="Normal 7 4 6 2 2 2 7" xfId="14845" xr:uid="{00000000-0005-0000-0000-00005E1F0000}"/>
    <cellStyle name="Normal 7 4 6 2 2 3" xfId="2388" xr:uid="{00000000-0005-0000-0000-0000F1130000}"/>
    <cellStyle name="Normal 7 4 6 2 2 3 2" xfId="4038" xr:uid="{00000000-0005-0000-0000-0000F2130000}"/>
    <cellStyle name="Normal 7 4 6 2 2 3 2 2" xfId="10497" xr:uid="{00000000-0005-0000-0000-0000641F0000}"/>
    <cellStyle name="Normal 7 4 6 2 2 3 2 3" xfId="18575" xr:uid="{00000000-0005-0000-0000-0000641F0000}"/>
    <cellStyle name="Normal 7 4 6 2 2 3 3" xfId="5701" xr:uid="{00000000-0005-0000-0000-0000F3130000}"/>
    <cellStyle name="Normal 7 4 6 2 2 3 3 2" xfId="12088" xr:uid="{00000000-0005-0000-0000-0000651F0000}"/>
    <cellStyle name="Normal 7 4 6 2 2 3 3 3" xfId="20166" xr:uid="{00000000-0005-0000-0000-0000651F0000}"/>
    <cellStyle name="Normal 7 4 6 2 2 3 4" xfId="8902" xr:uid="{00000000-0005-0000-0000-0000661F0000}"/>
    <cellStyle name="Normal 7 4 6 2 2 3 4 2" xfId="16980" xr:uid="{00000000-0005-0000-0000-0000661F0000}"/>
    <cellStyle name="Normal 7 4 6 2 2 3 5" xfId="7292" xr:uid="{00000000-0005-0000-0000-0000631F0000}"/>
    <cellStyle name="Normal 7 4 6 2 2 3 6" xfId="15372" xr:uid="{00000000-0005-0000-0000-0000631F0000}"/>
    <cellStyle name="Normal 7 4 6 2 2 4" xfId="2954" xr:uid="{00000000-0005-0000-0000-0000F4130000}"/>
    <cellStyle name="Normal 7 4 6 2 2 4 2" xfId="9443" xr:uid="{00000000-0005-0000-0000-0000671F0000}"/>
    <cellStyle name="Normal 7 4 6 2 2 4 3" xfId="17521" xr:uid="{00000000-0005-0000-0000-0000671F0000}"/>
    <cellStyle name="Normal 7 4 6 2 2 5" xfId="4647" xr:uid="{00000000-0005-0000-0000-0000F5130000}"/>
    <cellStyle name="Normal 7 4 6 2 2 5 2" xfId="11034" xr:uid="{00000000-0005-0000-0000-0000681F0000}"/>
    <cellStyle name="Normal 7 4 6 2 2 5 3" xfId="19112" xr:uid="{00000000-0005-0000-0000-0000681F0000}"/>
    <cellStyle name="Normal 7 4 6 2 2 6" xfId="7848" xr:uid="{00000000-0005-0000-0000-0000691F0000}"/>
    <cellStyle name="Normal 7 4 6 2 2 6 2" xfId="15926" xr:uid="{00000000-0005-0000-0000-0000691F0000}"/>
    <cellStyle name="Normal 7 4 6 2 2 7" xfId="12628" xr:uid="{00000000-0005-0000-0000-00006A1F0000}"/>
    <cellStyle name="Normal 7 4 6 2 2 7 2" xfId="20693" xr:uid="{00000000-0005-0000-0000-00006A1F0000}"/>
    <cellStyle name="Normal 7 4 6 2 2 8" xfId="6238" xr:uid="{00000000-0005-0000-0000-00005D1F0000}"/>
    <cellStyle name="Normal 7 4 6 2 2 9" xfId="14318" xr:uid="{00000000-0005-0000-0000-00005D1F0000}"/>
    <cellStyle name="Normal 7 4 6 2 3" xfId="1567" xr:uid="{00000000-0005-0000-0000-0000F6130000}"/>
    <cellStyle name="Normal 7 4 6 2 3 2" xfId="3216" xr:uid="{00000000-0005-0000-0000-0000F7130000}"/>
    <cellStyle name="Normal 7 4 6 2 3 2 2" xfId="9675" xr:uid="{00000000-0005-0000-0000-00006C1F0000}"/>
    <cellStyle name="Normal 7 4 6 2 3 2 3" xfId="17753" xr:uid="{00000000-0005-0000-0000-00006C1F0000}"/>
    <cellStyle name="Normal 7 4 6 2 3 3" xfId="4879" xr:uid="{00000000-0005-0000-0000-0000F8130000}"/>
    <cellStyle name="Normal 7 4 6 2 3 3 2" xfId="11266" xr:uid="{00000000-0005-0000-0000-00006D1F0000}"/>
    <cellStyle name="Normal 7 4 6 2 3 3 3" xfId="19344" xr:uid="{00000000-0005-0000-0000-00006D1F0000}"/>
    <cellStyle name="Normal 7 4 6 2 3 4" xfId="8080" xr:uid="{00000000-0005-0000-0000-00006E1F0000}"/>
    <cellStyle name="Normal 7 4 6 2 3 4 2" xfId="16158" xr:uid="{00000000-0005-0000-0000-00006E1F0000}"/>
    <cellStyle name="Normal 7 4 6 2 3 5" xfId="13395" xr:uid="{00000000-0005-0000-0000-00006F1F0000}"/>
    <cellStyle name="Normal 7 4 6 2 3 5 2" xfId="21432" xr:uid="{00000000-0005-0000-0000-00006F1F0000}"/>
    <cellStyle name="Normal 7 4 6 2 3 6" xfId="6470" xr:uid="{00000000-0005-0000-0000-00006B1F0000}"/>
    <cellStyle name="Normal 7 4 6 2 3 7" xfId="14550" xr:uid="{00000000-0005-0000-0000-00006B1F0000}"/>
    <cellStyle name="Normal 7 4 6 2 4" xfId="2093" xr:uid="{00000000-0005-0000-0000-0000F9130000}"/>
    <cellStyle name="Normal 7 4 6 2 4 2" xfId="3743" xr:uid="{00000000-0005-0000-0000-0000FA130000}"/>
    <cellStyle name="Normal 7 4 6 2 4 2 2" xfId="10202" xr:uid="{00000000-0005-0000-0000-0000711F0000}"/>
    <cellStyle name="Normal 7 4 6 2 4 2 3" xfId="18280" xr:uid="{00000000-0005-0000-0000-0000711F0000}"/>
    <cellStyle name="Normal 7 4 6 2 4 3" xfId="5406" xr:uid="{00000000-0005-0000-0000-0000FB130000}"/>
    <cellStyle name="Normal 7 4 6 2 4 3 2" xfId="11793" xr:uid="{00000000-0005-0000-0000-0000721F0000}"/>
    <cellStyle name="Normal 7 4 6 2 4 3 3" xfId="19871" xr:uid="{00000000-0005-0000-0000-0000721F0000}"/>
    <cellStyle name="Normal 7 4 6 2 4 4" xfId="8607" xr:uid="{00000000-0005-0000-0000-0000731F0000}"/>
    <cellStyle name="Normal 7 4 6 2 4 4 2" xfId="16685" xr:uid="{00000000-0005-0000-0000-0000731F0000}"/>
    <cellStyle name="Normal 7 4 6 2 4 5" xfId="13393" xr:uid="{00000000-0005-0000-0000-0000741F0000}"/>
    <cellStyle name="Normal 7 4 6 2 4 5 2" xfId="21430" xr:uid="{00000000-0005-0000-0000-0000741F0000}"/>
    <cellStyle name="Normal 7 4 6 2 4 6" xfId="6997" xr:uid="{00000000-0005-0000-0000-0000701F0000}"/>
    <cellStyle name="Normal 7 4 6 2 4 7" xfId="15077" xr:uid="{00000000-0005-0000-0000-0000701F0000}"/>
    <cellStyle name="Normal 7 4 6 2 5" xfId="2672" xr:uid="{00000000-0005-0000-0000-0000FC130000}"/>
    <cellStyle name="Normal 7 4 6 2 5 2" xfId="9166" xr:uid="{00000000-0005-0000-0000-0000751F0000}"/>
    <cellStyle name="Normal 7 4 6 2 5 3" xfId="17244" xr:uid="{00000000-0005-0000-0000-0000751F0000}"/>
    <cellStyle name="Normal 7 4 6 2 6" xfId="4352" xr:uid="{00000000-0005-0000-0000-0000FD130000}"/>
    <cellStyle name="Normal 7 4 6 2 6 2" xfId="10739" xr:uid="{00000000-0005-0000-0000-0000761F0000}"/>
    <cellStyle name="Normal 7 4 6 2 6 3" xfId="18817" xr:uid="{00000000-0005-0000-0000-0000761F0000}"/>
    <cellStyle name="Normal 7 4 6 2 7" xfId="7553" xr:uid="{00000000-0005-0000-0000-0000771F0000}"/>
    <cellStyle name="Normal 7 4 6 2 7 2" xfId="15631" xr:uid="{00000000-0005-0000-0000-0000771F0000}"/>
    <cellStyle name="Normal 7 4 6 2 8" xfId="12360" xr:uid="{00000000-0005-0000-0000-0000781F0000}"/>
    <cellStyle name="Normal 7 4 6 2 8 2" xfId="20432" xr:uid="{00000000-0005-0000-0000-0000781F0000}"/>
    <cellStyle name="Normal 7 4 6 2 9" xfId="13750" xr:uid="{00000000-0005-0000-0000-0000791F0000}"/>
    <cellStyle name="Normal 7 4 6 2 9 2" xfId="21747" xr:uid="{00000000-0005-0000-0000-0000791F0000}"/>
    <cellStyle name="Normal 7 4 6 3" xfId="1087" xr:uid="{00000000-0005-0000-0000-0000FE130000}"/>
    <cellStyle name="Normal 7 4 6 3 2" xfId="1743" xr:uid="{00000000-0005-0000-0000-0000FF130000}"/>
    <cellStyle name="Normal 7 4 6 3 2 2" xfId="3393" xr:uid="{00000000-0005-0000-0000-000000140000}"/>
    <cellStyle name="Normal 7 4 6 3 2 2 2" xfId="9852" xr:uid="{00000000-0005-0000-0000-00007C1F0000}"/>
    <cellStyle name="Normal 7 4 6 3 2 2 3" xfId="17930" xr:uid="{00000000-0005-0000-0000-00007C1F0000}"/>
    <cellStyle name="Normal 7 4 6 3 2 3" xfId="5056" xr:uid="{00000000-0005-0000-0000-000001140000}"/>
    <cellStyle name="Normal 7 4 6 3 2 3 2" xfId="11443" xr:uid="{00000000-0005-0000-0000-00007D1F0000}"/>
    <cellStyle name="Normal 7 4 6 3 2 3 3" xfId="19521" xr:uid="{00000000-0005-0000-0000-00007D1F0000}"/>
    <cellStyle name="Normal 7 4 6 3 2 4" xfId="8257" xr:uid="{00000000-0005-0000-0000-00007E1F0000}"/>
    <cellStyle name="Normal 7 4 6 3 2 4 2" xfId="16335" xr:uid="{00000000-0005-0000-0000-00007E1F0000}"/>
    <cellStyle name="Normal 7 4 6 3 2 5" xfId="13396" xr:uid="{00000000-0005-0000-0000-00007F1F0000}"/>
    <cellStyle name="Normal 7 4 6 3 2 5 2" xfId="21433" xr:uid="{00000000-0005-0000-0000-00007F1F0000}"/>
    <cellStyle name="Normal 7 4 6 3 2 6" xfId="6647" xr:uid="{00000000-0005-0000-0000-00007B1F0000}"/>
    <cellStyle name="Normal 7 4 6 3 2 7" xfId="14727" xr:uid="{00000000-0005-0000-0000-00007B1F0000}"/>
    <cellStyle name="Normal 7 4 6 3 3" xfId="2270" xr:uid="{00000000-0005-0000-0000-000002140000}"/>
    <cellStyle name="Normal 7 4 6 3 3 2" xfId="3920" xr:uid="{00000000-0005-0000-0000-000003140000}"/>
    <cellStyle name="Normal 7 4 6 3 3 2 2" xfId="10379" xr:uid="{00000000-0005-0000-0000-0000811F0000}"/>
    <cellStyle name="Normal 7 4 6 3 3 2 3" xfId="18457" xr:uid="{00000000-0005-0000-0000-0000811F0000}"/>
    <cellStyle name="Normal 7 4 6 3 3 3" xfId="5583" xr:uid="{00000000-0005-0000-0000-000004140000}"/>
    <cellStyle name="Normal 7 4 6 3 3 3 2" xfId="11970" xr:uid="{00000000-0005-0000-0000-0000821F0000}"/>
    <cellStyle name="Normal 7 4 6 3 3 3 3" xfId="20048" xr:uid="{00000000-0005-0000-0000-0000821F0000}"/>
    <cellStyle name="Normal 7 4 6 3 3 4" xfId="8784" xr:uid="{00000000-0005-0000-0000-0000831F0000}"/>
    <cellStyle name="Normal 7 4 6 3 3 4 2" xfId="16862" xr:uid="{00000000-0005-0000-0000-0000831F0000}"/>
    <cellStyle name="Normal 7 4 6 3 3 5" xfId="7174" xr:uid="{00000000-0005-0000-0000-0000801F0000}"/>
    <cellStyle name="Normal 7 4 6 3 3 6" xfId="15254" xr:uid="{00000000-0005-0000-0000-0000801F0000}"/>
    <cellStyle name="Normal 7 4 6 3 4" xfId="2838" xr:uid="{00000000-0005-0000-0000-000005140000}"/>
    <cellStyle name="Normal 7 4 6 3 4 2" xfId="9327" xr:uid="{00000000-0005-0000-0000-0000841F0000}"/>
    <cellStyle name="Normal 7 4 6 3 4 3" xfId="17405" xr:uid="{00000000-0005-0000-0000-0000841F0000}"/>
    <cellStyle name="Normal 7 4 6 3 5" xfId="4529" xr:uid="{00000000-0005-0000-0000-000006140000}"/>
    <cellStyle name="Normal 7 4 6 3 5 2" xfId="10916" xr:uid="{00000000-0005-0000-0000-0000851F0000}"/>
    <cellStyle name="Normal 7 4 6 3 5 3" xfId="18994" xr:uid="{00000000-0005-0000-0000-0000851F0000}"/>
    <cellStyle name="Normal 7 4 6 3 6" xfId="7730" xr:uid="{00000000-0005-0000-0000-0000861F0000}"/>
    <cellStyle name="Normal 7 4 6 3 6 2" xfId="15808" xr:uid="{00000000-0005-0000-0000-0000861F0000}"/>
    <cellStyle name="Normal 7 4 6 3 7" xfId="12627" xr:uid="{00000000-0005-0000-0000-0000871F0000}"/>
    <cellStyle name="Normal 7 4 6 3 7 2" xfId="20692" xr:uid="{00000000-0005-0000-0000-0000871F0000}"/>
    <cellStyle name="Normal 7 4 6 3 8" xfId="6120" xr:uid="{00000000-0005-0000-0000-00007A1F0000}"/>
    <cellStyle name="Normal 7 4 6 3 9" xfId="14200" xr:uid="{00000000-0005-0000-0000-00007A1F0000}"/>
    <cellStyle name="Normal 7 4 6 4" xfId="1497" xr:uid="{00000000-0005-0000-0000-000007140000}"/>
    <cellStyle name="Normal 7 4 6 4 2" xfId="3146" xr:uid="{00000000-0005-0000-0000-000008140000}"/>
    <cellStyle name="Normal 7 4 6 4 2 2" xfId="9605" xr:uid="{00000000-0005-0000-0000-0000891F0000}"/>
    <cellStyle name="Normal 7 4 6 4 2 3" xfId="17683" xr:uid="{00000000-0005-0000-0000-0000891F0000}"/>
    <cellStyle name="Normal 7 4 6 4 3" xfId="4809" xr:uid="{00000000-0005-0000-0000-000009140000}"/>
    <cellStyle name="Normal 7 4 6 4 3 2" xfId="11196" xr:uid="{00000000-0005-0000-0000-00008A1F0000}"/>
    <cellStyle name="Normal 7 4 6 4 3 3" xfId="19274" xr:uid="{00000000-0005-0000-0000-00008A1F0000}"/>
    <cellStyle name="Normal 7 4 6 4 4" xfId="8010" xr:uid="{00000000-0005-0000-0000-00008B1F0000}"/>
    <cellStyle name="Normal 7 4 6 4 4 2" xfId="16088" xr:uid="{00000000-0005-0000-0000-00008B1F0000}"/>
    <cellStyle name="Normal 7 4 6 4 5" xfId="13397" xr:uid="{00000000-0005-0000-0000-00008C1F0000}"/>
    <cellStyle name="Normal 7 4 6 4 5 2" xfId="21434" xr:uid="{00000000-0005-0000-0000-00008C1F0000}"/>
    <cellStyle name="Normal 7 4 6 4 6" xfId="6400" xr:uid="{00000000-0005-0000-0000-0000881F0000}"/>
    <cellStyle name="Normal 7 4 6 4 7" xfId="14480" xr:uid="{00000000-0005-0000-0000-0000881F0000}"/>
    <cellStyle name="Normal 7 4 6 5" xfId="2023" xr:uid="{00000000-0005-0000-0000-00000A140000}"/>
    <cellStyle name="Normal 7 4 6 5 2" xfId="3673" xr:uid="{00000000-0005-0000-0000-00000B140000}"/>
    <cellStyle name="Normal 7 4 6 5 2 2" xfId="10132" xr:uid="{00000000-0005-0000-0000-00008E1F0000}"/>
    <cellStyle name="Normal 7 4 6 5 2 3" xfId="18210" xr:uid="{00000000-0005-0000-0000-00008E1F0000}"/>
    <cellStyle name="Normal 7 4 6 5 3" xfId="5336" xr:uid="{00000000-0005-0000-0000-00000C140000}"/>
    <cellStyle name="Normal 7 4 6 5 3 2" xfId="11723" xr:uid="{00000000-0005-0000-0000-00008F1F0000}"/>
    <cellStyle name="Normal 7 4 6 5 3 3" xfId="19801" xr:uid="{00000000-0005-0000-0000-00008F1F0000}"/>
    <cellStyle name="Normal 7 4 6 5 4" xfId="8537" xr:uid="{00000000-0005-0000-0000-0000901F0000}"/>
    <cellStyle name="Normal 7 4 6 5 4 2" xfId="16615" xr:uid="{00000000-0005-0000-0000-0000901F0000}"/>
    <cellStyle name="Normal 7 4 6 5 5" xfId="12827" xr:uid="{00000000-0005-0000-0000-0000911F0000}"/>
    <cellStyle name="Normal 7 4 6 5 5 2" xfId="20866" xr:uid="{00000000-0005-0000-0000-0000911F0000}"/>
    <cellStyle name="Normal 7 4 6 5 6" xfId="6927" xr:uid="{00000000-0005-0000-0000-00008D1F0000}"/>
    <cellStyle name="Normal 7 4 6 5 7" xfId="15007" xr:uid="{00000000-0005-0000-0000-00008D1F0000}"/>
    <cellStyle name="Normal 7 4 6 6" xfId="2671" xr:uid="{00000000-0005-0000-0000-00000D140000}"/>
    <cellStyle name="Normal 7 4 6 6 2" xfId="9165" xr:uid="{00000000-0005-0000-0000-0000921F0000}"/>
    <cellStyle name="Normal 7 4 6 6 3" xfId="17243" xr:uid="{00000000-0005-0000-0000-0000921F0000}"/>
    <cellStyle name="Normal 7 4 6 7" xfId="4282" xr:uid="{00000000-0005-0000-0000-00000E140000}"/>
    <cellStyle name="Normal 7 4 6 7 2" xfId="10669" xr:uid="{00000000-0005-0000-0000-0000931F0000}"/>
    <cellStyle name="Normal 7 4 6 7 3" xfId="18747" xr:uid="{00000000-0005-0000-0000-0000931F0000}"/>
    <cellStyle name="Normal 7 4 6 8" xfId="7483" xr:uid="{00000000-0005-0000-0000-0000941F0000}"/>
    <cellStyle name="Normal 7 4 6 8 2" xfId="15561" xr:uid="{00000000-0005-0000-0000-0000941F0000}"/>
    <cellStyle name="Normal 7 4 6 9" xfId="12359" xr:uid="{00000000-0005-0000-0000-0000951F0000}"/>
    <cellStyle name="Normal 7 4 6 9 2" xfId="20431" xr:uid="{00000000-0005-0000-0000-0000951F0000}"/>
    <cellStyle name="Normal 7 4 7" xfId="829" xr:uid="{00000000-0005-0000-0000-00003D030000}"/>
    <cellStyle name="Normal 7 4 7 10" xfId="13751" xr:uid="{00000000-0005-0000-0000-0000971F0000}"/>
    <cellStyle name="Normal 7 4 7 10 2" xfId="21748" xr:uid="{00000000-0005-0000-0000-0000971F0000}"/>
    <cellStyle name="Normal 7 4 7 11" xfId="5874" xr:uid="{00000000-0005-0000-0000-0000961F0000}"/>
    <cellStyle name="Normal 7 4 7 12" xfId="13954" xr:uid="{00000000-0005-0000-0000-0000961F0000}"/>
    <cellStyle name="Normal 7 4 7 2" xfId="830" xr:uid="{00000000-0005-0000-0000-00003E030000}"/>
    <cellStyle name="Normal 7 4 7 2 10" xfId="5925" xr:uid="{00000000-0005-0000-0000-0000981F0000}"/>
    <cellStyle name="Normal 7 4 7 2 11" xfId="14005" xr:uid="{00000000-0005-0000-0000-0000981F0000}"/>
    <cellStyle name="Normal 7 4 7 2 2" xfId="1204" xr:uid="{00000000-0005-0000-0000-000011140000}"/>
    <cellStyle name="Normal 7 4 7 2 2 2" xfId="1862" xr:uid="{00000000-0005-0000-0000-000012140000}"/>
    <cellStyle name="Normal 7 4 7 2 2 2 2" xfId="3512" xr:uid="{00000000-0005-0000-0000-000013140000}"/>
    <cellStyle name="Normal 7 4 7 2 2 2 2 2" xfId="9971" xr:uid="{00000000-0005-0000-0000-00009B1F0000}"/>
    <cellStyle name="Normal 7 4 7 2 2 2 2 3" xfId="18049" xr:uid="{00000000-0005-0000-0000-00009B1F0000}"/>
    <cellStyle name="Normal 7 4 7 2 2 2 3" xfId="5175" xr:uid="{00000000-0005-0000-0000-000014140000}"/>
    <cellStyle name="Normal 7 4 7 2 2 2 3 2" xfId="11562" xr:uid="{00000000-0005-0000-0000-00009C1F0000}"/>
    <cellStyle name="Normal 7 4 7 2 2 2 3 3" xfId="19640" xr:uid="{00000000-0005-0000-0000-00009C1F0000}"/>
    <cellStyle name="Normal 7 4 7 2 2 2 4" xfId="8376" xr:uid="{00000000-0005-0000-0000-00009D1F0000}"/>
    <cellStyle name="Normal 7 4 7 2 2 2 4 2" xfId="16454" xr:uid="{00000000-0005-0000-0000-00009D1F0000}"/>
    <cellStyle name="Normal 7 4 7 2 2 2 5" xfId="13399" xr:uid="{00000000-0005-0000-0000-00009E1F0000}"/>
    <cellStyle name="Normal 7 4 7 2 2 2 5 2" xfId="21436" xr:uid="{00000000-0005-0000-0000-00009E1F0000}"/>
    <cellStyle name="Normal 7 4 7 2 2 2 6" xfId="6766" xr:uid="{00000000-0005-0000-0000-00009A1F0000}"/>
    <cellStyle name="Normal 7 4 7 2 2 2 7" xfId="14846" xr:uid="{00000000-0005-0000-0000-00009A1F0000}"/>
    <cellStyle name="Normal 7 4 7 2 2 3" xfId="2389" xr:uid="{00000000-0005-0000-0000-000015140000}"/>
    <cellStyle name="Normal 7 4 7 2 2 3 2" xfId="4039" xr:uid="{00000000-0005-0000-0000-000016140000}"/>
    <cellStyle name="Normal 7 4 7 2 2 3 2 2" xfId="10498" xr:uid="{00000000-0005-0000-0000-0000A01F0000}"/>
    <cellStyle name="Normal 7 4 7 2 2 3 2 3" xfId="18576" xr:uid="{00000000-0005-0000-0000-0000A01F0000}"/>
    <cellStyle name="Normal 7 4 7 2 2 3 3" xfId="5702" xr:uid="{00000000-0005-0000-0000-000017140000}"/>
    <cellStyle name="Normal 7 4 7 2 2 3 3 2" xfId="12089" xr:uid="{00000000-0005-0000-0000-0000A11F0000}"/>
    <cellStyle name="Normal 7 4 7 2 2 3 3 3" xfId="20167" xr:uid="{00000000-0005-0000-0000-0000A11F0000}"/>
    <cellStyle name="Normal 7 4 7 2 2 3 4" xfId="8903" xr:uid="{00000000-0005-0000-0000-0000A21F0000}"/>
    <cellStyle name="Normal 7 4 7 2 2 3 4 2" xfId="16981" xr:uid="{00000000-0005-0000-0000-0000A21F0000}"/>
    <cellStyle name="Normal 7 4 7 2 2 3 5" xfId="7293" xr:uid="{00000000-0005-0000-0000-00009F1F0000}"/>
    <cellStyle name="Normal 7 4 7 2 2 3 6" xfId="15373" xr:uid="{00000000-0005-0000-0000-00009F1F0000}"/>
    <cellStyle name="Normal 7 4 7 2 2 4" xfId="2955" xr:uid="{00000000-0005-0000-0000-000018140000}"/>
    <cellStyle name="Normal 7 4 7 2 2 4 2" xfId="9444" xr:uid="{00000000-0005-0000-0000-0000A31F0000}"/>
    <cellStyle name="Normal 7 4 7 2 2 4 3" xfId="17522" xr:uid="{00000000-0005-0000-0000-0000A31F0000}"/>
    <cellStyle name="Normal 7 4 7 2 2 5" xfId="4648" xr:uid="{00000000-0005-0000-0000-000019140000}"/>
    <cellStyle name="Normal 7 4 7 2 2 5 2" xfId="11035" xr:uid="{00000000-0005-0000-0000-0000A41F0000}"/>
    <cellStyle name="Normal 7 4 7 2 2 5 3" xfId="19113" xr:uid="{00000000-0005-0000-0000-0000A41F0000}"/>
    <cellStyle name="Normal 7 4 7 2 2 6" xfId="7849" xr:uid="{00000000-0005-0000-0000-0000A51F0000}"/>
    <cellStyle name="Normal 7 4 7 2 2 6 2" xfId="15927" xr:uid="{00000000-0005-0000-0000-0000A51F0000}"/>
    <cellStyle name="Normal 7 4 7 2 2 7" xfId="12630" xr:uid="{00000000-0005-0000-0000-0000A61F0000}"/>
    <cellStyle name="Normal 7 4 7 2 2 7 2" xfId="20695" xr:uid="{00000000-0005-0000-0000-0000A61F0000}"/>
    <cellStyle name="Normal 7 4 7 2 2 8" xfId="6239" xr:uid="{00000000-0005-0000-0000-0000991F0000}"/>
    <cellStyle name="Normal 7 4 7 2 2 9" xfId="14319" xr:uid="{00000000-0005-0000-0000-0000991F0000}"/>
    <cellStyle name="Normal 7 4 7 2 3" xfId="1549" xr:uid="{00000000-0005-0000-0000-00001A140000}"/>
    <cellStyle name="Normal 7 4 7 2 3 2" xfId="3198" xr:uid="{00000000-0005-0000-0000-00001B140000}"/>
    <cellStyle name="Normal 7 4 7 2 3 2 2" xfId="9657" xr:uid="{00000000-0005-0000-0000-0000A81F0000}"/>
    <cellStyle name="Normal 7 4 7 2 3 2 3" xfId="17735" xr:uid="{00000000-0005-0000-0000-0000A81F0000}"/>
    <cellStyle name="Normal 7 4 7 2 3 3" xfId="4861" xr:uid="{00000000-0005-0000-0000-00001C140000}"/>
    <cellStyle name="Normal 7 4 7 2 3 3 2" xfId="11248" xr:uid="{00000000-0005-0000-0000-0000A91F0000}"/>
    <cellStyle name="Normal 7 4 7 2 3 3 3" xfId="19326" xr:uid="{00000000-0005-0000-0000-0000A91F0000}"/>
    <cellStyle name="Normal 7 4 7 2 3 4" xfId="8062" xr:uid="{00000000-0005-0000-0000-0000AA1F0000}"/>
    <cellStyle name="Normal 7 4 7 2 3 4 2" xfId="16140" xr:uid="{00000000-0005-0000-0000-0000AA1F0000}"/>
    <cellStyle name="Normal 7 4 7 2 3 5" xfId="13400" xr:uid="{00000000-0005-0000-0000-0000AB1F0000}"/>
    <cellStyle name="Normal 7 4 7 2 3 5 2" xfId="21437" xr:uid="{00000000-0005-0000-0000-0000AB1F0000}"/>
    <cellStyle name="Normal 7 4 7 2 3 6" xfId="6452" xr:uid="{00000000-0005-0000-0000-0000A71F0000}"/>
    <cellStyle name="Normal 7 4 7 2 3 7" xfId="14532" xr:uid="{00000000-0005-0000-0000-0000A71F0000}"/>
    <cellStyle name="Normal 7 4 7 2 4" xfId="2075" xr:uid="{00000000-0005-0000-0000-00001D140000}"/>
    <cellStyle name="Normal 7 4 7 2 4 2" xfId="3725" xr:uid="{00000000-0005-0000-0000-00001E140000}"/>
    <cellStyle name="Normal 7 4 7 2 4 2 2" xfId="10184" xr:uid="{00000000-0005-0000-0000-0000AD1F0000}"/>
    <cellStyle name="Normal 7 4 7 2 4 2 3" xfId="18262" xr:uid="{00000000-0005-0000-0000-0000AD1F0000}"/>
    <cellStyle name="Normal 7 4 7 2 4 3" xfId="5388" xr:uid="{00000000-0005-0000-0000-00001F140000}"/>
    <cellStyle name="Normal 7 4 7 2 4 3 2" xfId="11775" xr:uid="{00000000-0005-0000-0000-0000AE1F0000}"/>
    <cellStyle name="Normal 7 4 7 2 4 3 3" xfId="19853" xr:uid="{00000000-0005-0000-0000-0000AE1F0000}"/>
    <cellStyle name="Normal 7 4 7 2 4 4" xfId="8589" xr:uid="{00000000-0005-0000-0000-0000AF1F0000}"/>
    <cellStyle name="Normal 7 4 7 2 4 4 2" xfId="16667" xr:uid="{00000000-0005-0000-0000-0000AF1F0000}"/>
    <cellStyle name="Normal 7 4 7 2 4 5" xfId="13398" xr:uid="{00000000-0005-0000-0000-0000B01F0000}"/>
    <cellStyle name="Normal 7 4 7 2 4 5 2" xfId="21435" xr:uid="{00000000-0005-0000-0000-0000B01F0000}"/>
    <cellStyle name="Normal 7 4 7 2 4 6" xfId="6979" xr:uid="{00000000-0005-0000-0000-0000AC1F0000}"/>
    <cellStyle name="Normal 7 4 7 2 4 7" xfId="15059" xr:uid="{00000000-0005-0000-0000-0000AC1F0000}"/>
    <cellStyle name="Normal 7 4 7 2 5" xfId="2674" xr:uid="{00000000-0005-0000-0000-000020140000}"/>
    <cellStyle name="Normal 7 4 7 2 5 2" xfId="9168" xr:uid="{00000000-0005-0000-0000-0000B11F0000}"/>
    <cellStyle name="Normal 7 4 7 2 5 3" xfId="17246" xr:uid="{00000000-0005-0000-0000-0000B11F0000}"/>
    <cellStyle name="Normal 7 4 7 2 6" xfId="4334" xr:uid="{00000000-0005-0000-0000-000021140000}"/>
    <cellStyle name="Normal 7 4 7 2 6 2" xfId="10721" xr:uid="{00000000-0005-0000-0000-0000B21F0000}"/>
    <cellStyle name="Normal 7 4 7 2 6 3" xfId="18799" xr:uid="{00000000-0005-0000-0000-0000B21F0000}"/>
    <cellStyle name="Normal 7 4 7 2 7" xfId="7535" xr:uid="{00000000-0005-0000-0000-0000B31F0000}"/>
    <cellStyle name="Normal 7 4 7 2 7 2" xfId="15613" xr:uid="{00000000-0005-0000-0000-0000B31F0000}"/>
    <cellStyle name="Normal 7 4 7 2 8" xfId="12362" xr:uid="{00000000-0005-0000-0000-0000B41F0000}"/>
    <cellStyle name="Normal 7 4 7 2 8 2" xfId="20434" xr:uid="{00000000-0005-0000-0000-0000B41F0000}"/>
    <cellStyle name="Normal 7 4 7 2 9" xfId="13752" xr:uid="{00000000-0005-0000-0000-0000B51F0000}"/>
    <cellStyle name="Normal 7 4 7 2 9 2" xfId="21749" xr:uid="{00000000-0005-0000-0000-0000B51F0000}"/>
    <cellStyle name="Normal 7 4 7 3" xfId="1088" xr:uid="{00000000-0005-0000-0000-000022140000}"/>
    <cellStyle name="Normal 7 4 7 3 2" xfId="1744" xr:uid="{00000000-0005-0000-0000-000023140000}"/>
    <cellStyle name="Normal 7 4 7 3 2 2" xfId="3394" xr:uid="{00000000-0005-0000-0000-000024140000}"/>
    <cellStyle name="Normal 7 4 7 3 2 2 2" xfId="9853" xr:uid="{00000000-0005-0000-0000-0000B81F0000}"/>
    <cellStyle name="Normal 7 4 7 3 2 2 3" xfId="17931" xr:uid="{00000000-0005-0000-0000-0000B81F0000}"/>
    <cellStyle name="Normal 7 4 7 3 2 3" xfId="5057" xr:uid="{00000000-0005-0000-0000-000025140000}"/>
    <cellStyle name="Normal 7 4 7 3 2 3 2" xfId="11444" xr:uid="{00000000-0005-0000-0000-0000B91F0000}"/>
    <cellStyle name="Normal 7 4 7 3 2 3 3" xfId="19522" xr:uid="{00000000-0005-0000-0000-0000B91F0000}"/>
    <cellStyle name="Normal 7 4 7 3 2 4" xfId="8258" xr:uid="{00000000-0005-0000-0000-0000BA1F0000}"/>
    <cellStyle name="Normal 7 4 7 3 2 4 2" xfId="16336" xr:uid="{00000000-0005-0000-0000-0000BA1F0000}"/>
    <cellStyle name="Normal 7 4 7 3 2 5" xfId="13401" xr:uid="{00000000-0005-0000-0000-0000BB1F0000}"/>
    <cellStyle name="Normal 7 4 7 3 2 5 2" xfId="21438" xr:uid="{00000000-0005-0000-0000-0000BB1F0000}"/>
    <cellStyle name="Normal 7 4 7 3 2 6" xfId="6648" xr:uid="{00000000-0005-0000-0000-0000B71F0000}"/>
    <cellStyle name="Normal 7 4 7 3 2 7" xfId="14728" xr:uid="{00000000-0005-0000-0000-0000B71F0000}"/>
    <cellStyle name="Normal 7 4 7 3 3" xfId="2271" xr:uid="{00000000-0005-0000-0000-000026140000}"/>
    <cellStyle name="Normal 7 4 7 3 3 2" xfId="3921" xr:uid="{00000000-0005-0000-0000-000027140000}"/>
    <cellStyle name="Normal 7 4 7 3 3 2 2" xfId="10380" xr:uid="{00000000-0005-0000-0000-0000BD1F0000}"/>
    <cellStyle name="Normal 7 4 7 3 3 2 3" xfId="18458" xr:uid="{00000000-0005-0000-0000-0000BD1F0000}"/>
    <cellStyle name="Normal 7 4 7 3 3 3" xfId="5584" xr:uid="{00000000-0005-0000-0000-000028140000}"/>
    <cellStyle name="Normal 7 4 7 3 3 3 2" xfId="11971" xr:uid="{00000000-0005-0000-0000-0000BE1F0000}"/>
    <cellStyle name="Normal 7 4 7 3 3 3 3" xfId="20049" xr:uid="{00000000-0005-0000-0000-0000BE1F0000}"/>
    <cellStyle name="Normal 7 4 7 3 3 4" xfId="8785" xr:uid="{00000000-0005-0000-0000-0000BF1F0000}"/>
    <cellStyle name="Normal 7 4 7 3 3 4 2" xfId="16863" xr:uid="{00000000-0005-0000-0000-0000BF1F0000}"/>
    <cellStyle name="Normal 7 4 7 3 3 5" xfId="7175" xr:uid="{00000000-0005-0000-0000-0000BC1F0000}"/>
    <cellStyle name="Normal 7 4 7 3 3 6" xfId="15255" xr:uid="{00000000-0005-0000-0000-0000BC1F0000}"/>
    <cellStyle name="Normal 7 4 7 3 4" xfId="2839" xr:uid="{00000000-0005-0000-0000-000029140000}"/>
    <cellStyle name="Normal 7 4 7 3 4 2" xfId="9328" xr:uid="{00000000-0005-0000-0000-0000C01F0000}"/>
    <cellStyle name="Normal 7 4 7 3 4 3" xfId="17406" xr:uid="{00000000-0005-0000-0000-0000C01F0000}"/>
    <cellStyle name="Normal 7 4 7 3 5" xfId="4530" xr:uid="{00000000-0005-0000-0000-00002A140000}"/>
    <cellStyle name="Normal 7 4 7 3 5 2" xfId="10917" xr:uid="{00000000-0005-0000-0000-0000C11F0000}"/>
    <cellStyle name="Normal 7 4 7 3 5 3" xfId="18995" xr:uid="{00000000-0005-0000-0000-0000C11F0000}"/>
    <cellStyle name="Normal 7 4 7 3 6" xfId="7731" xr:uid="{00000000-0005-0000-0000-0000C21F0000}"/>
    <cellStyle name="Normal 7 4 7 3 6 2" xfId="15809" xr:uid="{00000000-0005-0000-0000-0000C21F0000}"/>
    <cellStyle name="Normal 7 4 7 3 7" xfId="12629" xr:uid="{00000000-0005-0000-0000-0000C31F0000}"/>
    <cellStyle name="Normal 7 4 7 3 7 2" xfId="20694" xr:uid="{00000000-0005-0000-0000-0000C31F0000}"/>
    <cellStyle name="Normal 7 4 7 3 8" xfId="6121" xr:uid="{00000000-0005-0000-0000-0000B61F0000}"/>
    <cellStyle name="Normal 7 4 7 3 9" xfId="14201" xr:uid="{00000000-0005-0000-0000-0000B61F0000}"/>
    <cellStyle name="Normal 7 4 7 4" xfId="1498" xr:uid="{00000000-0005-0000-0000-00002B140000}"/>
    <cellStyle name="Normal 7 4 7 4 2" xfId="3147" xr:uid="{00000000-0005-0000-0000-00002C140000}"/>
    <cellStyle name="Normal 7 4 7 4 2 2" xfId="9606" xr:uid="{00000000-0005-0000-0000-0000C51F0000}"/>
    <cellStyle name="Normal 7 4 7 4 2 3" xfId="17684" xr:uid="{00000000-0005-0000-0000-0000C51F0000}"/>
    <cellStyle name="Normal 7 4 7 4 3" xfId="4810" xr:uid="{00000000-0005-0000-0000-00002D140000}"/>
    <cellStyle name="Normal 7 4 7 4 3 2" xfId="11197" xr:uid="{00000000-0005-0000-0000-0000C61F0000}"/>
    <cellStyle name="Normal 7 4 7 4 3 3" xfId="19275" xr:uid="{00000000-0005-0000-0000-0000C61F0000}"/>
    <cellStyle name="Normal 7 4 7 4 4" xfId="8011" xr:uid="{00000000-0005-0000-0000-0000C71F0000}"/>
    <cellStyle name="Normal 7 4 7 4 4 2" xfId="16089" xr:uid="{00000000-0005-0000-0000-0000C71F0000}"/>
    <cellStyle name="Normal 7 4 7 4 5" xfId="13402" xr:uid="{00000000-0005-0000-0000-0000C81F0000}"/>
    <cellStyle name="Normal 7 4 7 4 5 2" xfId="21439" xr:uid="{00000000-0005-0000-0000-0000C81F0000}"/>
    <cellStyle name="Normal 7 4 7 4 6" xfId="6401" xr:uid="{00000000-0005-0000-0000-0000C41F0000}"/>
    <cellStyle name="Normal 7 4 7 4 7" xfId="14481" xr:uid="{00000000-0005-0000-0000-0000C41F0000}"/>
    <cellStyle name="Normal 7 4 7 5" xfId="2024" xr:uid="{00000000-0005-0000-0000-00002E140000}"/>
    <cellStyle name="Normal 7 4 7 5 2" xfId="3674" xr:uid="{00000000-0005-0000-0000-00002F140000}"/>
    <cellStyle name="Normal 7 4 7 5 2 2" xfId="10133" xr:uid="{00000000-0005-0000-0000-0000CA1F0000}"/>
    <cellStyle name="Normal 7 4 7 5 2 3" xfId="18211" xr:uid="{00000000-0005-0000-0000-0000CA1F0000}"/>
    <cellStyle name="Normal 7 4 7 5 3" xfId="5337" xr:uid="{00000000-0005-0000-0000-000030140000}"/>
    <cellStyle name="Normal 7 4 7 5 3 2" xfId="11724" xr:uid="{00000000-0005-0000-0000-0000CB1F0000}"/>
    <cellStyle name="Normal 7 4 7 5 3 3" xfId="19802" xr:uid="{00000000-0005-0000-0000-0000CB1F0000}"/>
    <cellStyle name="Normal 7 4 7 5 4" xfId="8538" xr:uid="{00000000-0005-0000-0000-0000CC1F0000}"/>
    <cellStyle name="Normal 7 4 7 5 4 2" xfId="16616" xr:uid="{00000000-0005-0000-0000-0000CC1F0000}"/>
    <cellStyle name="Normal 7 4 7 5 5" xfId="12828" xr:uid="{00000000-0005-0000-0000-0000CD1F0000}"/>
    <cellStyle name="Normal 7 4 7 5 5 2" xfId="20867" xr:uid="{00000000-0005-0000-0000-0000CD1F0000}"/>
    <cellStyle name="Normal 7 4 7 5 6" xfId="6928" xr:uid="{00000000-0005-0000-0000-0000C91F0000}"/>
    <cellStyle name="Normal 7 4 7 5 7" xfId="15008" xr:uid="{00000000-0005-0000-0000-0000C91F0000}"/>
    <cellStyle name="Normal 7 4 7 6" xfId="2673" xr:uid="{00000000-0005-0000-0000-000031140000}"/>
    <cellStyle name="Normal 7 4 7 6 2" xfId="9167" xr:uid="{00000000-0005-0000-0000-0000CE1F0000}"/>
    <cellStyle name="Normal 7 4 7 6 3" xfId="17245" xr:uid="{00000000-0005-0000-0000-0000CE1F0000}"/>
    <cellStyle name="Normal 7 4 7 7" xfId="4283" xr:uid="{00000000-0005-0000-0000-000032140000}"/>
    <cellStyle name="Normal 7 4 7 7 2" xfId="10670" xr:uid="{00000000-0005-0000-0000-0000CF1F0000}"/>
    <cellStyle name="Normal 7 4 7 7 3" xfId="18748" xr:uid="{00000000-0005-0000-0000-0000CF1F0000}"/>
    <cellStyle name="Normal 7 4 7 8" xfId="7484" xr:uid="{00000000-0005-0000-0000-0000D01F0000}"/>
    <cellStyle name="Normal 7 4 7 8 2" xfId="15562" xr:uid="{00000000-0005-0000-0000-0000D01F0000}"/>
    <cellStyle name="Normal 7 4 7 9" xfId="12361" xr:uid="{00000000-0005-0000-0000-0000D11F0000}"/>
    <cellStyle name="Normal 7 4 7 9 2" xfId="20433" xr:uid="{00000000-0005-0000-0000-0000D11F0000}"/>
    <cellStyle name="Normal 7 4 8" xfId="831" xr:uid="{00000000-0005-0000-0000-00003F030000}"/>
    <cellStyle name="Normal 7 4 8 10" xfId="13753" xr:uid="{00000000-0005-0000-0000-0000D31F0000}"/>
    <cellStyle name="Normal 7 4 8 10 2" xfId="21750" xr:uid="{00000000-0005-0000-0000-0000D31F0000}"/>
    <cellStyle name="Normal 7 4 8 11" xfId="5875" xr:uid="{00000000-0005-0000-0000-0000D21F0000}"/>
    <cellStyle name="Normal 7 4 8 12" xfId="13955" xr:uid="{00000000-0005-0000-0000-0000D21F0000}"/>
    <cellStyle name="Normal 7 4 8 2" xfId="954" xr:uid="{00000000-0005-0000-0000-000034140000}"/>
    <cellStyle name="Normal 7 4 8 2 10" xfId="13987" xr:uid="{00000000-0005-0000-0000-0000D41F0000}"/>
    <cellStyle name="Normal 7 4 8 2 2" xfId="1205" xr:uid="{00000000-0005-0000-0000-000035140000}"/>
    <cellStyle name="Normal 7 4 8 2 2 2" xfId="1863" xr:uid="{00000000-0005-0000-0000-000036140000}"/>
    <cellStyle name="Normal 7 4 8 2 2 2 2" xfId="3513" xr:uid="{00000000-0005-0000-0000-000037140000}"/>
    <cellStyle name="Normal 7 4 8 2 2 2 2 2" xfId="9972" xr:uid="{00000000-0005-0000-0000-0000D71F0000}"/>
    <cellStyle name="Normal 7 4 8 2 2 2 2 3" xfId="18050" xr:uid="{00000000-0005-0000-0000-0000D71F0000}"/>
    <cellStyle name="Normal 7 4 8 2 2 2 3" xfId="5176" xr:uid="{00000000-0005-0000-0000-000038140000}"/>
    <cellStyle name="Normal 7 4 8 2 2 2 3 2" xfId="11563" xr:uid="{00000000-0005-0000-0000-0000D81F0000}"/>
    <cellStyle name="Normal 7 4 8 2 2 2 3 3" xfId="19641" xr:uid="{00000000-0005-0000-0000-0000D81F0000}"/>
    <cellStyle name="Normal 7 4 8 2 2 2 4" xfId="8377" xr:uid="{00000000-0005-0000-0000-0000D91F0000}"/>
    <cellStyle name="Normal 7 4 8 2 2 2 4 2" xfId="16455" xr:uid="{00000000-0005-0000-0000-0000D91F0000}"/>
    <cellStyle name="Normal 7 4 8 2 2 2 5" xfId="6767" xr:uid="{00000000-0005-0000-0000-0000D61F0000}"/>
    <cellStyle name="Normal 7 4 8 2 2 2 6" xfId="14847" xr:uid="{00000000-0005-0000-0000-0000D61F0000}"/>
    <cellStyle name="Normal 7 4 8 2 2 3" xfId="2390" xr:uid="{00000000-0005-0000-0000-000039140000}"/>
    <cellStyle name="Normal 7 4 8 2 2 3 2" xfId="4040" xr:uid="{00000000-0005-0000-0000-00003A140000}"/>
    <cellStyle name="Normal 7 4 8 2 2 3 2 2" xfId="10499" xr:uid="{00000000-0005-0000-0000-0000DB1F0000}"/>
    <cellStyle name="Normal 7 4 8 2 2 3 2 3" xfId="18577" xr:uid="{00000000-0005-0000-0000-0000DB1F0000}"/>
    <cellStyle name="Normal 7 4 8 2 2 3 3" xfId="5703" xr:uid="{00000000-0005-0000-0000-00003B140000}"/>
    <cellStyle name="Normal 7 4 8 2 2 3 3 2" xfId="12090" xr:uid="{00000000-0005-0000-0000-0000DC1F0000}"/>
    <cellStyle name="Normal 7 4 8 2 2 3 3 3" xfId="20168" xr:uid="{00000000-0005-0000-0000-0000DC1F0000}"/>
    <cellStyle name="Normal 7 4 8 2 2 3 4" xfId="8904" xr:uid="{00000000-0005-0000-0000-0000DD1F0000}"/>
    <cellStyle name="Normal 7 4 8 2 2 3 4 2" xfId="16982" xr:uid="{00000000-0005-0000-0000-0000DD1F0000}"/>
    <cellStyle name="Normal 7 4 8 2 2 3 5" xfId="7294" xr:uid="{00000000-0005-0000-0000-0000DA1F0000}"/>
    <cellStyle name="Normal 7 4 8 2 2 3 6" xfId="15374" xr:uid="{00000000-0005-0000-0000-0000DA1F0000}"/>
    <cellStyle name="Normal 7 4 8 2 2 4" xfId="2956" xr:uid="{00000000-0005-0000-0000-00003C140000}"/>
    <cellStyle name="Normal 7 4 8 2 2 4 2" xfId="9445" xr:uid="{00000000-0005-0000-0000-0000DE1F0000}"/>
    <cellStyle name="Normal 7 4 8 2 2 4 3" xfId="17523" xr:uid="{00000000-0005-0000-0000-0000DE1F0000}"/>
    <cellStyle name="Normal 7 4 8 2 2 5" xfId="4649" xr:uid="{00000000-0005-0000-0000-00003D140000}"/>
    <cellStyle name="Normal 7 4 8 2 2 5 2" xfId="11036" xr:uid="{00000000-0005-0000-0000-0000DF1F0000}"/>
    <cellStyle name="Normal 7 4 8 2 2 5 3" xfId="19114" xr:uid="{00000000-0005-0000-0000-0000DF1F0000}"/>
    <cellStyle name="Normal 7 4 8 2 2 6" xfId="7850" xr:uid="{00000000-0005-0000-0000-0000E01F0000}"/>
    <cellStyle name="Normal 7 4 8 2 2 6 2" xfId="15928" xr:uid="{00000000-0005-0000-0000-0000E01F0000}"/>
    <cellStyle name="Normal 7 4 8 2 2 7" xfId="13403" xr:uid="{00000000-0005-0000-0000-0000E11F0000}"/>
    <cellStyle name="Normal 7 4 8 2 2 7 2" xfId="21440" xr:uid="{00000000-0005-0000-0000-0000E11F0000}"/>
    <cellStyle name="Normal 7 4 8 2 2 8" xfId="6240" xr:uid="{00000000-0005-0000-0000-0000D51F0000}"/>
    <cellStyle name="Normal 7 4 8 2 2 9" xfId="14320" xr:uid="{00000000-0005-0000-0000-0000D51F0000}"/>
    <cellStyle name="Normal 7 4 8 2 3" xfId="1531" xr:uid="{00000000-0005-0000-0000-00003E140000}"/>
    <cellStyle name="Normal 7 4 8 2 3 2" xfId="3180" xr:uid="{00000000-0005-0000-0000-00003F140000}"/>
    <cellStyle name="Normal 7 4 8 2 3 2 2" xfId="9639" xr:uid="{00000000-0005-0000-0000-0000E31F0000}"/>
    <cellStyle name="Normal 7 4 8 2 3 2 3" xfId="17717" xr:uid="{00000000-0005-0000-0000-0000E31F0000}"/>
    <cellStyle name="Normal 7 4 8 2 3 3" xfId="4843" xr:uid="{00000000-0005-0000-0000-000040140000}"/>
    <cellStyle name="Normal 7 4 8 2 3 3 2" xfId="11230" xr:uid="{00000000-0005-0000-0000-0000E41F0000}"/>
    <cellStyle name="Normal 7 4 8 2 3 3 3" xfId="19308" xr:uid="{00000000-0005-0000-0000-0000E41F0000}"/>
    <cellStyle name="Normal 7 4 8 2 3 4" xfId="8044" xr:uid="{00000000-0005-0000-0000-0000E51F0000}"/>
    <cellStyle name="Normal 7 4 8 2 3 4 2" xfId="16122" xr:uid="{00000000-0005-0000-0000-0000E51F0000}"/>
    <cellStyle name="Normal 7 4 8 2 3 5" xfId="6434" xr:uid="{00000000-0005-0000-0000-0000E21F0000}"/>
    <cellStyle name="Normal 7 4 8 2 3 6" xfId="14514" xr:uid="{00000000-0005-0000-0000-0000E21F0000}"/>
    <cellStyle name="Normal 7 4 8 2 4" xfId="2057" xr:uid="{00000000-0005-0000-0000-000041140000}"/>
    <cellStyle name="Normal 7 4 8 2 4 2" xfId="3707" xr:uid="{00000000-0005-0000-0000-000042140000}"/>
    <cellStyle name="Normal 7 4 8 2 4 2 2" xfId="10166" xr:uid="{00000000-0005-0000-0000-0000E71F0000}"/>
    <cellStyle name="Normal 7 4 8 2 4 2 3" xfId="18244" xr:uid="{00000000-0005-0000-0000-0000E71F0000}"/>
    <cellStyle name="Normal 7 4 8 2 4 3" xfId="5370" xr:uid="{00000000-0005-0000-0000-000043140000}"/>
    <cellStyle name="Normal 7 4 8 2 4 3 2" xfId="11757" xr:uid="{00000000-0005-0000-0000-0000E81F0000}"/>
    <cellStyle name="Normal 7 4 8 2 4 3 3" xfId="19835" xr:uid="{00000000-0005-0000-0000-0000E81F0000}"/>
    <cellStyle name="Normal 7 4 8 2 4 4" xfId="8571" xr:uid="{00000000-0005-0000-0000-0000E91F0000}"/>
    <cellStyle name="Normal 7 4 8 2 4 4 2" xfId="16649" xr:uid="{00000000-0005-0000-0000-0000E91F0000}"/>
    <cellStyle name="Normal 7 4 8 2 4 5" xfId="6961" xr:uid="{00000000-0005-0000-0000-0000E61F0000}"/>
    <cellStyle name="Normal 7 4 8 2 4 6" xfId="15041" xr:uid="{00000000-0005-0000-0000-0000E61F0000}"/>
    <cellStyle name="Normal 7 4 8 2 5" xfId="2719" xr:uid="{00000000-0005-0000-0000-000044140000}"/>
    <cellStyle name="Normal 7 4 8 2 5 2" xfId="9208" xr:uid="{00000000-0005-0000-0000-0000EA1F0000}"/>
    <cellStyle name="Normal 7 4 8 2 5 3" xfId="17286" xr:uid="{00000000-0005-0000-0000-0000EA1F0000}"/>
    <cellStyle name="Normal 7 4 8 2 6" xfId="4316" xr:uid="{00000000-0005-0000-0000-000045140000}"/>
    <cellStyle name="Normal 7 4 8 2 6 2" xfId="10703" xr:uid="{00000000-0005-0000-0000-0000EB1F0000}"/>
    <cellStyle name="Normal 7 4 8 2 6 3" xfId="18781" xr:uid="{00000000-0005-0000-0000-0000EB1F0000}"/>
    <cellStyle name="Normal 7 4 8 2 7" xfId="7517" xr:uid="{00000000-0005-0000-0000-0000EC1F0000}"/>
    <cellStyle name="Normal 7 4 8 2 7 2" xfId="15595" xr:uid="{00000000-0005-0000-0000-0000EC1F0000}"/>
    <cellStyle name="Normal 7 4 8 2 8" xfId="12631" xr:uid="{00000000-0005-0000-0000-0000ED1F0000}"/>
    <cellStyle name="Normal 7 4 8 2 8 2" xfId="20696" xr:uid="{00000000-0005-0000-0000-0000ED1F0000}"/>
    <cellStyle name="Normal 7 4 8 2 9" xfId="5907" xr:uid="{00000000-0005-0000-0000-0000D41F0000}"/>
    <cellStyle name="Normal 7 4 8 3" xfId="1089" xr:uid="{00000000-0005-0000-0000-000046140000}"/>
    <cellStyle name="Normal 7 4 8 3 2" xfId="1745" xr:uid="{00000000-0005-0000-0000-000047140000}"/>
    <cellStyle name="Normal 7 4 8 3 2 2" xfId="3395" xr:uid="{00000000-0005-0000-0000-000048140000}"/>
    <cellStyle name="Normal 7 4 8 3 2 2 2" xfId="9854" xr:uid="{00000000-0005-0000-0000-0000F01F0000}"/>
    <cellStyle name="Normal 7 4 8 3 2 2 3" xfId="17932" xr:uid="{00000000-0005-0000-0000-0000F01F0000}"/>
    <cellStyle name="Normal 7 4 8 3 2 3" xfId="5058" xr:uid="{00000000-0005-0000-0000-000049140000}"/>
    <cellStyle name="Normal 7 4 8 3 2 3 2" xfId="11445" xr:uid="{00000000-0005-0000-0000-0000F11F0000}"/>
    <cellStyle name="Normal 7 4 8 3 2 3 3" xfId="19523" xr:uid="{00000000-0005-0000-0000-0000F11F0000}"/>
    <cellStyle name="Normal 7 4 8 3 2 4" xfId="8259" xr:uid="{00000000-0005-0000-0000-0000F21F0000}"/>
    <cellStyle name="Normal 7 4 8 3 2 4 2" xfId="16337" xr:uid="{00000000-0005-0000-0000-0000F21F0000}"/>
    <cellStyle name="Normal 7 4 8 3 2 5" xfId="6649" xr:uid="{00000000-0005-0000-0000-0000EF1F0000}"/>
    <cellStyle name="Normal 7 4 8 3 2 6" xfId="14729" xr:uid="{00000000-0005-0000-0000-0000EF1F0000}"/>
    <cellStyle name="Normal 7 4 8 3 3" xfId="2272" xr:uid="{00000000-0005-0000-0000-00004A140000}"/>
    <cellStyle name="Normal 7 4 8 3 3 2" xfId="3922" xr:uid="{00000000-0005-0000-0000-00004B140000}"/>
    <cellStyle name="Normal 7 4 8 3 3 2 2" xfId="10381" xr:uid="{00000000-0005-0000-0000-0000F41F0000}"/>
    <cellStyle name="Normal 7 4 8 3 3 2 3" xfId="18459" xr:uid="{00000000-0005-0000-0000-0000F41F0000}"/>
    <cellStyle name="Normal 7 4 8 3 3 3" xfId="5585" xr:uid="{00000000-0005-0000-0000-00004C140000}"/>
    <cellStyle name="Normal 7 4 8 3 3 3 2" xfId="11972" xr:uid="{00000000-0005-0000-0000-0000F51F0000}"/>
    <cellStyle name="Normal 7 4 8 3 3 3 3" xfId="20050" xr:uid="{00000000-0005-0000-0000-0000F51F0000}"/>
    <cellStyle name="Normal 7 4 8 3 3 4" xfId="8786" xr:uid="{00000000-0005-0000-0000-0000F61F0000}"/>
    <cellStyle name="Normal 7 4 8 3 3 4 2" xfId="16864" xr:uid="{00000000-0005-0000-0000-0000F61F0000}"/>
    <cellStyle name="Normal 7 4 8 3 3 5" xfId="7176" xr:uid="{00000000-0005-0000-0000-0000F31F0000}"/>
    <cellStyle name="Normal 7 4 8 3 3 6" xfId="15256" xr:uid="{00000000-0005-0000-0000-0000F31F0000}"/>
    <cellStyle name="Normal 7 4 8 3 4" xfId="2840" xr:uid="{00000000-0005-0000-0000-00004D140000}"/>
    <cellStyle name="Normal 7 4 8 3 4 2" xfId="9329" xr:uid="{00000000-0005-0000-0000-0000F71F0000}"/>
    <cellStyle name="Normal 7 4 8 3 4 3" xfId="17407" xr:uid="{00000000-0005-0000-0000-0000F71F0000}"/>
    <cellStyle name="Normal 7 4 8 3 5" xfId="4531" xr:uid="{00000000-0005-0000-0000-00004E140000}"/>
    <cellStyle name="Normal 7 4 8 3 5 2" xfId="10918" xr:uid="{00000000-0005-0000-0000-0000F81F0000}"/>
    <cellStyle name="Normal 7 4 8 3 5 3" xfId="18996" xr:uid="{00000000-0005-0000-0000-0000F81F0000}"/>
    <cellStyle name="Normal 7 4 8 3 6" xfId="7732" xr:uid="{00000000-0005-0000-0000-0000F91F0000}"/>
    <cellStyle name="Normal 7 4 8 3 6 2" xfId="15810" xr:uid="{00000000-0005-0000-0000-0000F91F0000}"/>
    <cellStyle name="Normal 7 4 8 3 7" xfId="13404" xr:uid="{00000000-0005-0000-0000-0000FA1F0000}"/>
    <cellStyle name="Normal 7 4 8 3 7 2" xfId="21441" xr:uid="{00000000-0005-0000-0000-0000FA1F0000}"/>
    <cellStyle name="Normal 7 4 8 3 8" xfId="6122" xr:uid="{00000000-0005-0000-0000-0000EE1F0000}"/>
    <cellStyle name="Normal 7 4 8 3 9" xfId="14202" xr:uid="{00000000-0005-0000-0000-0000EE1F0000}"/>
    <cellStyle name="Normal 7 4 8 4" xfId="1499" xr:uid="{00000000-0005-0000-0000-00004F140000}"/>
    <cellStyle name="Normal 7 4 8 4 2" xfId="3148" xr:uid="{00000000-0005-0000-0000-000050140000}"/>
    <cellStyle name="Normal 7 4 8 4 2 2" xfId="9607" xr:uid="{00000000-0005-0000-0000-0000FC1F0000}"/>
    <cellStyle name="Normal 7 4 8 4 2 3" xfId="17685" xr:uid="{00000000-0005-0000-0000-0000FC1F0000}"/>
    <cellStyle name="Normal 7 4 8 4 3" xfId="4811" xr:uid="{00000000-0005-0000-0000-000051140000}"/>
    <cellStyle name="Normal 7 4 8 4 3 2" xfId="11198" xr:uid="{00000000-0005-0000-0000-0000FD1F0000}"/>
    <cellStyle name="Normal 7 4 8 4 3 3" xfId="19276" xr:uid="{00000000-0005-0000-0000-0000FD1F0000}"/>
    <cellStyle name="Normal 7 4 8 4 4" xfId="8012" xr:uid="{00000000-0005-0000-0000-0000FE1F0000}"/>
    <cellStyle name="Normal 7 4 8 4 4 2" xfId="16090" xr:uid="{00000000-0005-0000-0000-0000FE1F0000}"/>
    <cellStyle name="Normal 7 4 8 4 5" xfId="12829" xr:uid="{00000000-0005-0000-0000-0000FF1F0000}"/>
    <cellStyle name="Normal 7 4 8 4 5 2" xfId="20868" xr:uid="{00000000-0005-0000-0000-0000FF1F0000}"/>
    <cellStyle name="Normal 7 4 8 4 6" xfId="6402" xr:uid="{00000000-0005-0000-0000-0000FB1F0000}"/>
    <cellStyle name="Normal 7 4 8 4 7" xfId="14482" xr:uid="{00000000-0005-0000-0000-0000FB1F0000}"/>
    <cellStyle name="Normal 7 4 8 5" xfId="2025" xr:uid="{00000000-0005-0000-0000-000052140000}"/>
    <cellStyle name="Normal 7 4 8 5 2" xfId="3675" xr:uid="{00000000-0005-0000-0000-000053140000}"/>
    <cellStyle name="Normal 7 4 8 5 2 2" xfId="10134" xr:uid="{00000000-0005-0000-0000-000001200000}"/>
    <cellStyle name="Normal 7 4 8 5 2 3" xfId="18212" xr:uid="{00000000-0005-0000-0000-000001200000}"/>
    <cellStyle name="Normal 7 4 8 5 3" xfId="5338" xr:uid="{00000000-0005-0000-0000-000054140000}"/>
    <cellStyle name="Normal 7 4 8 5 3 2" xfId="11725" xr:uid="{00000000-0005-0000-0000-000002200000}"/>
    <cellStyle name="Normal 7 4 8 5 3 3" xfId="19803" xr:uid="{00000000-0005-0000-0000-000002200000}"/>
    <cellStyle name="Normal 7 4 8 5 4" xfId="8539" xr:uid="{00000000-0005-0000-0000-000003200000}"/>
    <cellStyle name="Normal 7 4 8 5 4 2" xfId="16617" xr:uid="{00000000-0005-0000-0000-000003200000}"/>
    <cellStyle name="Normal 7 4 8 5 5" xfId="6929" xr:uid="{00000000-0005-0000-0000-000000200000}"/>
    <cellStyle name="Normal 7 4 8 5 6" xfId="15009" xr:uid="{00000000-0005-0000-0000-000000200000}"/>
    <cellStyle name="Normal 7 4 8 6" xfId="2675" xr:uid="{00000000-0005-0000-0000-000055140000}"/>
    <cellStyle name="Normal 7 4 8 6 2" xfId="9169" xr:uid="{00000000-0005-0000-0000-000004200000}"/>
    <cellStyle name="Normal 7 4 8 6 3" xfId="17247" xr:uid="{00000000-0005-0000-0000-000004200000}"/>
    <cellStyle name="Normal 7 4 8 7" xfId="4284" xr:uid="{00000000-0005-0000-0000-000056140000}"/>
    <cellStyle name="Normal 7 4 8 7 2" xfId="10671" xr:uid="{00000000-0005-0000-0000-000005200000}"/>
    <cellStyle name="Normal 7 4 8 7 3" xfId="18749" xr:uid="{00000000-0005-0000-0000-000005200000}"/>
    <cellStyle name="Normal 7 4 8 8" xfId="7485" xr:uid="{00000000-0005-0000-0000-000006200000}"/>
    <cellStyle name="Normal 7 4 8 8 2" xfId="15563" xr:uid="{00000000-0005-0000-0000-000006200000}"/>
    <cellStyle name="Normal 7 4 8 9" xfId="12363" xr:uid="{00000000-0005-0000-0000-000007200000}"/>
    <cellStyle name="Normal 7 4 8 9 2" xfId="20435" xr:uid="{00000000-0005-0000-0000-000007200000}"/>
    <cellStyle name="Normal 7 4 9" xfId="832" xr:uid="{00000000-0005-0000-0000-000040030000}"/>
    <cellStyle name="Normal 7 4 9 10" xfId="5876" xr:uid="{00000000-0005-0000-0000-000008200000}"/>
    <cellStyle name="Normal 7 4 9 11" xfId="13956" xr:uid="{00000000-0005-0000-0000-000008200000}"/>
    <cellStyle name="Normal 7 4 9 2" xfId="1090" xr:uid="{00000000-0005-0000-0000-000058140000}"/>
    <cellStyle name="Normal 7 4 9 2 2" xfId="1746" xr:uid="{00000000-0005-0000-0000-000059140000}"/>
    <cellStyle name="Normal 7 4 9 2 2 2" xfId="3396" xr:uid="{00000000-0005-0000-0000-00005A140000}"/>
    <cellStyle name="Normal 7 4 9 2 2 2 2" xfId="9855" xr:uid="{00000000-0005-0000-0000-00000B200000}"/>
    <cellStyle name="Normal 7 4 9 2 2 2 3" xfId="17933" xr:uid="{00000000-0005-0000-0000-00000B200000}"/>
    <cellStyle name="Normal 7 4 9 2 2 3" xfId="5059" xr:uid="{00000000-0005-0000-0000-00005B140000}"/>
    <cellStyle name="Normal 7 4 9 2 2 3 2" xfId="11446" xr:uid="{00000000-0005-0000-0000-00000C200000}"/>
    <cellStyle name="Normal 7 4 9 2 2 3 3" xfId="19524" xr:uid="{00000000-0005-0000-0000-00000C200000}"/>
    <cellStyle name="Normal 7 4 9 2 2 4" xfId="8260" xr:uid="{00000000-0005-0000-0000-00000D200000}"/>
    <cellStyle name="Normal 7 4 9 2 2 4 2" xfId="16338" xr:uid="{00000000-0005-0000-0000-00000D200000}"/>
    <cellStyle name="Normal 7 4 9 2 2 5" xfId="6650" xr:uid="{00000000-0005-0000-0000-00000A200000}"/>
    <cellStyle name="Normal 7 4 9 2 2 6" xfId="14730" xr:uid="{00000000-0005-0000-0000-00000A200000}"/>
    <cellStyle name="Normal 7 4 9 2 3" xfId="2273" xr:uid="{00000000-0005-0000-0000-00005C140000}"/>
    <cellStyle name="Normal 7 4 9 2 3 2" xfId="3923" xr:uid="{00000000-0005-0000-0000-00005D140000}"/>
    <cellStyle name="Normal 7 4 9 2 3 2 2" xfId="10382" xr:uid="{00000000-0005-0000-0000-00000F200000}"/>
    <cellStyle name="Normal 7 4 9 2 3 2 3" xfId="18460" xr:uid="{00000000-0005-0000-0000-00000F200000}"/>
    <cellStyle name="Normal 7 4 9 2 3 3" xfId="5586" xr:uid="{00000000-0005-0000-0000-00005E140000}"/>
    <cellStyle name="Normal 7 4 9 2 3 3 2" xfId="11973" xr:uid="{00000000-0005-0000-0000-000010200000}"/>
    <cellStyle name="Normal 7 4 9 2 3 3 3" xfId="20051" xr:uid="{00000000-0005-0000-0000-000010200000}"/>
    <cellStyle name="Normal 7 4 9 2 3 4" xfId="8787" xr:uid="{00000000-0005-0000-0000-000011200000}"/>
    <cellStyle name="Normal 7 4 9 2 3 4 2" xfId="16865" xr:uid="{00000000-0005-0000-0000-000011200000}"/>
    <cellStyle name="Normal 7 4 9 2 3 5" xfId="7177" xr:uid="{00000000-0005-0000-0000-00000E200000}"/>
    <cellStyle name="Normal 7 4 9 2 3 6" xfId="15257" xr:uid="{00000000-0005-0000-0000-00000E200000}"/>
    <cellStyle name="Normal 7 4 9 2 4" xfId="2841" xr:uid="{00000000-0005-0000-0000-00005F140000}"/>
    <cellStyle name="Normal 7 4 9 2 4 2" xfId="9330" xr:uid="{00000000-0005-0000-0000-000012200000}"/>
    <cellStyle name="Normal 7 4 9 2 4 3" xfId="17408" xr:uid="{00000000-0005-0000-0000-000012200000}"/>
    <cellStyle name="Normal 7 4 9 2 5" xfId="4532" xr:uid="{00000000-0005-0000-0000-000060140000}"/>
    <cellStyle name="Normal 7 4 9 2 5 2" xfId="10919" xr:uid="{00000000-0005-0000-0000-000013200000}"/>
    <cellStyle name="Normal 7 4 9 2 5 3" xfId="18997" xr:uid="{00000000-0005-0000-0000-000013200000}"/>
    <cellStyle name="Normal 7 4 9 2 6" xfId="7733" xr:uid="{00000000-0005-0000-0000-000014200000}"/>
    <cellStyle name="Normal 7 4 9 2 6 2" xfId="15811" xr:uid="{00000000-0005-0000-0000-000014200000}"/>
    <cellStyle name="Normal 7 4 9 2 7" xfId="13405" xr:uid="{00000000-0005-0000-0000-000015200000}"/>
    <cellStyle name="Normal 7 4 9 2 7 2" xfId="21442" xr:uid="{00000000-0005-0000-0000-000015200000}"/>
    <cellStyle name="Normal 7 4 9 2 8" xfId="6123" xr:uid="{00000000-0005-0000-0000-000009200000}"/>
    <cellStyle name="Normal 7 4 9 2 9" xfId="14203" xr:uid="{00000000-0005-0000-0000-000009200000}"/>
    <cellStyle name="Normal 7 4 9 3" xfId="1500" xr:uid="{00000000-0005-0000-0000-000061140000}"/>
    <cellStyle name="Normal 7 4 9 3 2" xfId="3149" xr:uid="{00000000-0005-0000-0000-000062140000}"/>
    <cellStyle name="Normal 7 4 9 3 2 2" xfId="9608" xr:uid="{00000000-0005-0000-0000-000017200000}"/>
    <cellStyle name="Normal 7 4 9 3 2 3" xfId="17686" xr:uid="{00000000-0005-0000-0000-000017200000}"/>
    <cellStyle name="Normal 7 4 9 3 3" xfId="4812" xr:uid="{00000000-0005-0000-0000-000063140000}"/>
    <cellStyle name="Normal 7 4 9 3 3 2" xfId="11199" xr:uid="{00000000-0005-0000-0000-000018200000}"/>
    <cellStyle name="Normal 7 4 9 3 3 3" xfId="19277" xr:uid="{00000000-0005-0000-0000-000018200000}"/>
    <cellStyle name="Normal 7 4 9 3 4" xfId="8013" xr:uid="{00000000-0005-0000-0000-000019200000}"/>
    <cellStyle name="Normal 7 4 9 3 4 2" xfId="16091" xr:uid="{00000000-0005-0000-0000-000019200000}"/>
    <cellStyle name="Normal 7 4 9 3 5" xfId="12830" xr:uid="{00000000-0005-0000-0000-00001A200000}"/>
    <cellStyle name="Normal 7 4 9 3 5 2" xfId="20869" xr:uid="{00000000-0005-0000-0000-00001A200000}"/>
    <cellStyle name="Normal 7 4 9 3 6" xfId="6403" xr:uid="{00000000-0005-0000-0000-000016200000}"/>
    <cellStyle name="Normal 7 4 9 3 7" xfId="14483" xr:uid="{00000000-0005-0000-0000-000016200000}"/>
    <cellStyle name="Normal 7 4 9 4" xfId="2026" xr:uid="{00000000-0005-0000-0000-000064140000}"/>
    <cellStyle name="Normal 7 4 9 4 2" xfId="3676" xr:uid="{00000000-0005-0000-0000-000065140000}"/>
    <cellStyle name="Normal 7 4 9 4 2 2" xfId="10135" xr:uid="{00000000-0005-0000-0000-00001C200000}"/>
    <cellStyle name="Normal 7 4 9 4 2 3" xfId="18213" xr:uid="{00000000-0005-0000-0000-00001C200000}"/>
    <cellStyle name="Normal 7 4 9 4 3" xfId="5339" xr:uid="{00000000-0005-0000-0000-000066140000}"/>
    <cellStyle name="Normal 7 4 9 4 3 2" xfId="11726" xr:uid="{00000000-0005-0000-0000-00001D200000}"/>
    <cellStyle name="Normal 7 4 9 4 3 3" xfId="19804" xr:uid="{00000000-0005-0000-0000-00001D200000}"/>
    <cellStyle name="Normal 7 4 9 4 4" xfId="8540" xr:uid="{00000000-0005-0000-0000-00001E200000}"/>
    <cellStyle name="Normal 7 4 9 4 4 2" xfId="16618" xr:uid="{00000000-0005-0000-0000-00001E200000}"/>
    <cellStyle name="Normal 7 4 9 4 5" xfId="6930" xr:uid="{00000000-0005-0000-0000-00001B200000}"/>
    <cellStyle name="Normal 7 4 9 4 6" xfId="15010" xr:uid="{00000000-0005-0000-0000-00001B200000}"/>
    <cellStyle name="Normal 7 4 9 5" xfId="2676" xr:uid="{00000000-0005-0000-0000-000067140000}"/>
    <cellStyle name="Normal 7 4 9 5 2" xfId="9170" xr:uid="{00000000-0005-0000-0000-00001F200000}"/>
    <cellStyle name="Normal 7 4 9 5 3" xfId="17248" xr:uid="{00000000-0005-0000-0000-00001F200000}"/>
    <cellStyle name="Normal 7 4 9 6" xfId="4285" xr:uid="{00000000-0005-0000-0000-000068140000}"/>
    <cellStyle name="Normal 7 4 9 6 2" xfId="10672" xr:uid="{00000000-0005-0000-0000-000020200000}"/>
    <cellStyle name="Normal 7 4 9 6 3" xfId="18750" xr:uid="{00000000-0005-0000-0000-000020200000}"/>
    <cellStyle name="Normal 7 4 9 7" xfId="7486" xr:uid="{00000000-0005-0000-0000-000021200000}"/>
    <cellStyle name="Normal 7 4 9 7 2" xfId="15564" xr:uid="{00000000-0005-0000-0000-000021200000}"/>
    <cellStyle name="Normal 7 4 9 8" xfId="12364" xr:uid="{00000000-0005-0000-0000-000022200000}"/>
    <cellStyle name="Normal 7 4 9 8 2" xfId="20436" xr:uid="{00000000-0005-0000-0000-000022200000}"/>
    <cellStyle name="Normal 7 4 9 9" xfId="13754" xr:uid="{00000000-0005-0000-0000-000023200000}"/>
    <cellStyle name="Normal 7 4 9 9 2" xfId="21751" xr:uid="{00000000-0005-0000-0000-000023200000}"/>
    <cellStyle name="Normal 7 5" xfId="833" xr:uid="{00000000-0005-0000-0000-000041030000}"/>
    <cellStyle name="Normal 7 6" xfId="834" xr:uid="{00000000-0005-0000-0000-000042030000}"/>
    <cellStyle name="Normal 7 6 10" xfId="835" xr:uid="{00000000-0005-0000-0000-000043030000}"/>
    <cellStyle name="Normal 7 6 10 2" xfId="836" xr:uid="{00000000-0005-0000-0000-000044030000}"/>
    <cellStyle name="Normal 7 6 10 2 2" xfId="1352" xr:uid="{00000000-0005-0000-0000-00006D140000}"/>
    <cellStyle name="Normal 7 6 10 2 3" xfId="2992" xr:uid="{00000000-0005-0000-0000-00006E140000}"/>
    <cellStyle name="Normal 7 6 10 2 3 2" xfId="4067" xr:uid="{00000000-0005-0000-0000-00006F140000}"/>
    <cellStyle name="Normal 7 6 10 2 4" xfId="1262" xr:uid="{00000000-0005-0000-0000-00006C140000}"/>
    <cellStyle name="Normal 7 6 10 3" xfId="1233" xr:uid="{00000000-0005-0000-0000-000070140000}"/>
    <cellStyle name="Normal 7 6 10 4" xfId="12831" xr:uid="{00000000-0005-0000-0000-00002C200000}"/>
    <cellStyle name="Normal 7 6 10 4 2" xfId="13497" xr:uid="{00000000-0005-0000-0000-00002D200000}"/>
    <cellStyle name="Normal 7 6 11" xfId="837" xr:uid="{00000000-0005-0000-0000-000045030000}"/>
    <cellStyle name="Normal 7 6 11 10" xfId="13957" xr:uid="{00000000-0005-0000-0000-00002E200000}"/>
    <cellStyle name="Normal 7 6 11 2" xfId="1501" xr:uid="{00000000-0005-0000-0000-000072140000}"/>
    <cellStyle name="Normal 7 6 11 2 2" xfId="3150" xr:uid="{00000000-0005-0000-0000-000073140000}"/>
    <cellStyle name="Normal 7 6 11 2 2 2" xfId="9609" xr:uid="{00000000-0005-0000-0000-000030200000}"/>
    <cellStyle name="Normal 7 6 11 2 2 3" xfId="17687" xr:uid="{00000000-0005-0000-0000-000030200000}"/>
    <cellStyle name="Normal 7 6 11 2 3" xfId="4813" xr:uid="{00000000-0005-0000-0000-000074140000}"/>
    <cellStyle name="Normal 7 6 11 2 3 2" xfId="11200" xr:uid="{00000000-0005-0000-0000-000031200000}"/>
    <cellStyle name="Normal 7 6 11 2 3 3" xfId="19278" xr:uid="{00000000-0005-0000-0000-000031200000}"/>
    <cellStyle name="Normal 7 6 11 2 4" xfId="8014" xr:uid="{00000000-0005-0000-0000-000032200000}"/>
    <cellStyle name="Normal 7 6 11 2 4 2" xfId="16092" xr:uid="{00000000-0005-0000-0000-000032200000}"/>
    <cellStyle name="Normal 7 6 11 2 5" xfId="12832" xr:uid="{00000000-0005-0000-0000-000033200000}"/>
    <cellStyle name="Normal 7 6 11 2 5 2" xfId="20870" xr:uid="{00000000-0005-0000-0000-000033200000}"/>
    <cellStyle name="Normal 7 6 11 2 6" xfId="6404" xr:uid="{00000000-0005-0000-0000-00002F200000}"/>
    <cellStyle name="Normal 7 6 11 2 7" xfId="14484" xr:uid="{00000000-0005-0000-0000-00002F200000}"/>
    <cellStyle name="Normal 7 6 11 3" xfId="2027" xr:uid="{00000000-0005-0000-0000-000075140000}"/>
    <cellStyle name="Normal 7 6 11 3 2" xfId="3677" xr:uid="{00000000-0005-0000-0000-000076140000}"/>
    <cellStyle name="Normal 7 6 11 3 2 2" xfId="10136" xr:uid="{00000000-0005-0000-0000-000035200000}"/>
    <cellStyle name="Normal 7 6 11 3 2 3" xfId="18214" xr:uid="{00000000-0005-0000-0000-000035200000}"/>
    <cellStyle name="Normal 7 6 11 3 3" xfId="5340" xr:uid="{00000000-0005-0000-0000-000077140000}"/>
    <cellStyle name="Normal 7 6 11 3 3 2" xfId="11727" xr:uid="{00000000-0005-0000-0000-000036200000}"/>
    <cellStyle name="Normal 7 6 11 3 3 3" xfId="19805" xr:uid="{00000000-0005-0000-0000-000036200000}"/>
    <cellStyle name="Normal 7 6 11 3 4" xfId="8541" xr:uid="{00000000-0005-0000-0000-000037200000}"/>
    <cellStyle name="Normal 7 6 11 3 4 2" xfId="16619" xr:uid="{00000000-0005-0000-0000-000037200000}"/>
    <cellStyle name="Normal 7 6 11 3 5" xfId="6931" xr:uid="{00000000-0005-0000-0000-000034200000}"/>
    <cellStyle name="Normal 7 6 11 3 6" xfId="15011" xr:uid="{00000000-0005-0000-0000-000034200000}"/>
    <cellStyle name="Normal 7 6 11 4" xfId="2677" xr:uid="{00000000-0005-0000-0000-000078140000}"/>
    <cellStyle name="Normal 7 6 11 4 2" xfId="9171" xr:uid="{00000000-0005-0000-0000-000038200000}"/>
    <cellStyle name="Normal 7 6 11 4 3" xfId="17249" xr:uid="{00000000-0005-0000-0000-000038200000}"/>
    <cellStyle name="Normal 7 6 11 5" xfId="4286" xr:uid="{00000000-0005-0000-0000-000079140000}"/>
    <cellStyle name="Normal 7 6 11 5 2" xfId="10673" xr:uid="{00000000-0005-0000-0000-000039200000}"/>
    <cellStyle name="Normal 7 6 11 5 3" xfId="18751" xr:uid="{00000000-0005-0000-0000-000039200000}"/>
    <cellStyle name="Normal 7 6 11 6" xfId="7487" xr:uid="{00000000-0005-0000-0000-00003A200000}"/>
    <cellStyle name="Normal 7 6 11 6 2" xfId="15565" xr:uid="{00000000-0005-0000-0000-00003A200000}"/>
    <cellStyle name="Normal 7 6 11 7" xfId="12365" xr:uid="{00000000-0005-0000-0000-00003B200000}"/>
    <cellStyle name="Normal 7 6 11 7 2" xfId="20437" xr:uid="{00000000-0005-0000-0000-00003B200000}"/>
    <cellStyle name="Normal 7 6 11 8" xfId="13755" xr:uid="{00000000-0005-0000-0000-00003C200000}"/>
    <cellStyle name="Normal 7 6 11 8 2" xfId="21752" xr:uid="{00000000-0005-0000-0000-00003C200000}"/>
    <cellStyle name="Normal 7 6 11 9" xfId="5877" xr:uid="{00000000-0005-0000-0000-00002E200000}"/>
    <cellStyle name="Normal 7 6 12" xfId="838" xr:uid="{00000000-0005-0000-0000-000046030000}"/>
    <cellStyle name="Normal 7 6 12 2" xfId="839" xr:uid="{00000000-0005-0000-0000-000047030000}"/>
    <cellStyle name="Normal 7 6 12 2 10" xfId="1351" xr:uid="{00000000-0005-0000-0000-00007B140000}"/>
    <cellStyle name="Normal 7 6 12 2 2" xfId="1878" xr:uid="{00000000-0005-0000-0000-00007C140000}"/>
    <cellStyle name="Normal 7 6 12 2 2 2" xfId="3528" xr:uid="{00000000-0005-0000-0000-00007D140000}"/>
    <cellStyle name="Normal 7 6 12 2 2 2 2" xfId="9987" xr:uid="{00000000-0005-0000-0000-000040200000}"/>
    <cellStyle name="Normal 7 6 12 2 2 2 3" xfId="18065" xr:uid="{00000000-0005-0000-0000-000040200000}"/>
    <cellStyle name="Normal 7 6 12 2 2 3" xfId="5191" xr:uid="{00000000-0005-0000-0000-00007E140000}"/>
    <cellStyle name="Normal 7 6 12 2 2 3 2" xfId="11578" xr:uid="{00000000-0005-0000-0000-000041200000}"/>
    <cellStyle name="Normal 7 6 12 2 2 3 3" xfId="19656" xr:uid="{00000000-0005-0000-0000-000041200000}"/>
    <cellStyle name="Normal 7 6 12 2 2 4" xfId="8392" xr:uid="{00000000-0005-0000-0000-000042200000}"/>
    <cellStyle name="Normal 7 6 12 2 2 4 2" xfId="16470" xr:uid="{00000000-0005-0000-0000-000042200000}"/>
    <cellStyle name="Normal 7 6 12 2 2 5" xfId="6782" xr:uid="{00000000-0005-0000-0000-00003F200000}"/>
    <cellStyle name="Normal 7 6 12 2 2 6" xfId="14862" xr:uid="{00000000-0005-0000-0000-00003F200000}"/>
    <cellStyle name="Normal 7 6 12 2 3" xfId="2405" xr:uid="{00000000-0005-0000-0000-00007F140000}"/>
    <cellStyle name="Normal 7 6 12 2 3 2" xfId="4055" xr:uid="{00000000-0005-0000-0000-000080140000}"/>
    <cellStyle name="Normal 7 6 12 2 3 2 2" xfId="10514" xr:uid="{00000000-0005-0000-0000-000044200000}"/>
    <cellStyle name="Normal 7 6 12 2 3 2 3" xfId="18592" xr:uid="{00000000-0005-0000-0000-000044200000}"/>
    <cellStyle name="Normal 7 6 12 2 3 3" xfId="5718" xr:uid="{00000000-0005-0000-0000-000081140000}"/>
    <cellStyle name="Normal 7 6 12 2 3 3 2" xfId="12105" xr:uid="{00000000-0005-0000-0000-000045200000}"/>
    <cellStyle name="Normal 7 6 12 2 3 3 3" xfId="20183" xr:uid="{00000000-0005-0000-0000-000045200000}"/>
    <cellStyle name="Normal 7 6 12 2 3 4" xfId="8919" xr:uid="{00000000-0005-0000-0000-000046200000}"/>
    <cellStyle name="Normal 7 6 12 2 3 4 2" xfId="16997" xr:uid="{00000000-0005-0000-0000-000046200000}"/>
    <cellStyle name="Normal 7 6 12 2 3 5" xfId="7309" xr:uid="{00000000-0005-0000-0000-000043200000}"/>
    <cellStyle name="Normal 7 6 12 2 3 6" xfId="15389" xr:uid="{00000000-0005-0000-0000-000043200000}"/>
    <cellStyle name="Normal 7 6 12 2 4" xfId="3001" xr:uid="{00000000-0005-0000-0000-000082140000}"/>
    <cellStyle name="Normal 7 6 12 2 4 2" xfId="9460" xr:uid="{00000000-0005-0000-0000-000047200000}"/>
    <cellStyle name="Normal 7 6 12 2 4 3" xfId="17538" xr:uid="{00000000-0005-0000-0000-000047200000}"/>
    <cellStyle name="Normal 7 6 12 2 5" xfId="2679" xr:uid="{00000000-0005-0000-0000-000083140000}"/>
    <cellStyle name="Normal 7 6 12 2 6" xfId="4664" xr:uid="{00000000-0005-0000-0000-000084140000}"/>
    <cellStyle name="Normal 7 6 12 2 6 2" xfId="11051" xr:uid="{00000000-0005-0000-0000-000049200000}"/>
    <cellStyle name="Normal 7 6 12 2 6 3" xfId="19129" xr:uid="{00000000-0005-0000-0000-000049200000}"/>
    <cellStyle name="Normal 7 6 12 2 7" xfId="7865" xr:uid="{00000000-0005-0000-0000-00004A200000}"/>
    <cellStyle name="Normal 7 6 12 2 7 2" xfId="15943" xr:uid="{00000000-0005-0000-0000-00004A200000}"/>
    <cellStyle name="Normal 7 6 12 2 8" xfId="6255" xr:uid="{00000000-0005-0000-0000-00003E200000}"/>
    <cellStyle name="Normal 7 6 12 2 9" xfId="14335" xr:uid="{00000000-0005-0000-0000-00003E200000}"/>
    <cellStyle name="Normal 7 6 12 3" xfId="840" xr:uid="{00000000-0005-0000-0000-000048030000}"/>
    <cellStyle name="Normal 7 6 12 4" xfId="2678" xr:uid="{00000000-0005-0000-0000-000086140000}"/>
    <cellStyle name="Normal 7 6 12 4 2" xfId="4059" xr:uid="{00000000-0005-0000-0000-000087140000}"/>
    <cellStyle name="Normal 7 6 13" xfId="1114" xr:uid="{00000000-0005-0000-0000-000088140000}"/>
    <cellStyle name="Normal 7 6 13 2" xfId="1772" xr:uid="{00000000-0005-0000-0000-000089140000}"/>
    <cellStyle name="Normal 7 6 13 2 2" xfId="3422" xr:uid="{00000000-0005-0000-0000-00008A140000}"/>
    <cellStyle name="Normal 7 6 13 2 2 2" xfId="9881" xr:uid="{00000000-0005-0000-0000-000050200000}"/>
    <cellStyle name="Normal 7 6 13 2 2 3" xfId="17959" xr:uid="{00000000-0005-0000-0000-000050200000}"/>
    <cellStyle name="Normal 7 6 13 2 3" xfId="5085" xr:uid="{00000000-0005-0000-0000-00008B140000}"/>
    <cellStyle name="Normal 7 6 13 2 3 2" xfId="11472" xr:uid="{00000000-0005-0000-0000-000051200000}"/>
    <cellStyle name="Normal 7 6 13 2 3 3" xfId="19550" xr:uid="{00000000-0005-0000-0000-000051200000}"/>
    <cellStyle name="Normal 7 6 13 2 4" xfId="8286" xr:uid="{00000000-0005-0000-0000-000052200000}"/>
    <cellStyle name="Normal 7 6 13 2 4 2" xfId="16364" xr:uid="{00000000-0005-0000-0000-000052200000}"/>
    <cellStyle name="Normal 7 6 13 2 5" xfId="6676" xr:uid="{00000000-0005-0000-0000-00004F200000}"/>
    <cellStyle name="Normal 7 6 13 2 6" xfId="14756" xr:uid="{00000000-0005-0000-0000-00004F200000}"/>
    <cellStyle name="Normal 7 6 13 3" xfId="2299" xr:uid="{00000000-0005-0000-0000-00008C140000}"/>
    <cellStyle name="Normal 7 6 13 3 2" xfId="3949" xr:uid="{00000000-0005-0000-0000-00008D140000}"/>
    <cellStyle name="Normal 7 6 13 3 2 2" xfId="10408" xr:uid="{00000000-0005-0000-0000-000054200000}"/>
    <cellStyle name="Normal 7 6 13 3 2 3" xfId="18486" xr:uid="{00000000-0005-0000-0000-000054200000}"/>
    <cellStyle name="Normal 7 6 13 3 3" xfId="5612" xr:uid="{00000000-0005-0000-0000-00008E140000}"/>
    <cellStyle name="Normal 7 6 13 3 3 2" xfId="11999" xr:uid="{00000000-0005-0000-0000-000055200000}"/>
    <cellStyle name="Normal 7 6 13 3 3 3" xfId="20077" xr:uid="{00000000-0005-0000-0000-000055200000}"/>
    <cellStyle name="Normal 7 6 13 3 4" xfId="8813" xr:uid="{00000000-0005-0000-0000-000056200000}"/>
    <cellStyle name="Normal 7 6 13 3 4 2" xfId="16891" xr:uid="{00000000-0005-0000-0000-000056200000}"/>
    <cellStyle name="Normal 7 6 13 3 5" xfId="7203" xr:uid="{00000000-0005-0000-0000-000053200000}"/>
    <cellStyle name="Normal 7 6 13 3 6" xfId="15283" xr:uid="{00000000-0005-0000-0000-000053200000}"/>
    <cellStyle name="Normal 7 6 13 4" xfId="2865" xr:uid="{00000000-0005-0000-0000-00008F140000}"/>
    <cellStyle name="Normal 7 6 13 4 2" xfId="9354" xr:uid="{00000000-0005-0000-0000-000057200000}"/>
    <cellStyle name="Normal 7 6 13 4 3" xfId="17432" xr:uid="{00000000-0005-0000-0000-000057200000}"/>
    <cellStyle name="Normal 7 6 13 5" xfId="4558" xr:uid="{00000000-0005-0000-0000-000090140000}"/>
    <cellStyle name="Normal 7 6 13 5 2" xfId="10945" xr:uid="{00000000-0005-0000-0000-000058200000}"/>
    <cellStyle name="Normal 7 6 13 5 3" xfId="19023" xr:uid="{00000000-0005-0000-0000-000058200000}"/>
    <cellStyle name="Normal 7 6 13 6" xfId="7759" xr:uid="{00000000-0005-0000-0000-000059200000}"/>
    <cellStyle name="Normal 7 6 13 6 2" xfId="15837" xr:uid="{00000000-0005-0000-0000-000059200000}"/>
    <cellStyle name="Normal 7 6 13 7" xfId="13406" xr:uid="{00000000-0005-0000-0000-00005A200000}"/>
    <cellStyle name="Normal 7 6 13 7 2" xfId="21443" xr:uid="{00000000-0005-0000-0000-00005A200000}"/>
    <cellStyle name="Normal 7 6 13 8" xfId="6149" xr:uid="{00000000-0005-0000-0000-00004E200000}"/>
    <cellStyle name="Normal 7 6 13 9" xfId="14229" xr:uid="{00000000-0005-0000-0000-00004E200000}"/>
    <cellStyle name="Normal 7 6 14" xfId="942" xr:uid="{00000000-0005-0000-0000-000091140000}"/>
    <cellStyle name="Normal 7 6 14 2" xfId="4065" xr:uid="{00000000-0005-0000-0000-000092140000}"/>
    <cellStyle name="Normal 7 6 2" xfId="841" xr:uid="{00000000-0005-0000-0000-000049030000}"/>
    <cellStyle name="Normal 7 6 2 2" xfId="842" xr:uid="{00000000-0005-0000-0000-00004A030000}"/>
    <cellStyle name="Normal 7 6 2 2 2" xfId="843" xr:uid="{00000000-0005-0000-0000-00004B030000}"/>
    <cellStyle name="Normal 7 6 2 2 2 2" xfId="1264" xr:uid="{00000000-0005-0000-0000-000096140000}"/>
    <cellStyle name="Normal 7 6 2 2 2 2 2" xfId="1871" xr:uid="{00000000-0005-0000-0000-000097140000}"/>
    <cellStyle name="Normal 7 6 2 2 2 2 2 2" xfId="3521" xr:uid="{00000000-0005-0000-0000-000098140000}"/>
    <cellStyle name="Normal 7 6 2 2 2 2 2 2 2" xfId="9980" xr:uid="{00000000-0005-0000-0000-000062200000}"/>
    <cellStyle name="Normal 7 6 2 2 2 2 2 2 3" xfId="18058" xr:uid="{00000000-0005-0000-0000-000062200000}"/>
    <cellStyle name="Normal 7 6 2 2 2 2 2 3" xfId="5184" xr:uid="{00000000-0005-0000-0000-000099140000}"/>
    <cellStyle name="Normal 7 6 2 2 2 2 2 3 2" xfId="11571" xr:uid="{00000000-0005-0000-0000-000063200000}"/>
    <cellStyle name="Normal 7 6 2 2 2 2 2 3 3" xfId="19649" xr:uid="{00000000-0005-0000-0000-000063200000}"/>
    <cellStyle name="Normal 7 6 2 2 2 2 2 4" xfId="8385" xr:uid="{00000000-0005-0000-0000-000064200000}"/>
    <cellStyle name="Normal 7 6 2 2 2 2 2 4 2" xfId="16463" xr:uid="{00000000-0005-0000-0000-000064200000}"/>
    <cellStyle name="Normal 7 6 2 2 2 2 2 5" xfId="13408" xr:uid="{00000000-0005-0000-0000-000065200000}"/>
    <cellStyle name="Normal 7 6 2 2 2 2 2 5 2" xfId="21445" xr:uid="{00000000-0005-0000-0000-000065200000}"/>
    <cellStyle name="Normal 7 6 2 2 2 2 2 6" xfId="6775" xr:uid="{00000000-0005-0000-0000-000061200000}"/>
    <cellStyle name="Normal 7 6 2 2 2 2 2 7" xfId="14855" xr:uid="{00000000-0005-0000-0000-000061200000}"/>
    <cellStyle name="Normal 7 6 2 2 2 2 3" xfId="2398" xr:uid="{00000000-0005-0000-0000-00009A140000}"/>
    <cellStyle name="Normal 7 6 2 2 2 2 3 2" xfId="4048" xr:uid="{00000000-0005-0000-0000-00009B140000}"/>
    <cellStyle name="Normal 7 6 2 2 2 2 3 2 2" xfId="10507" xr:uid="{00000000-0005-0000-0000-000067200000}"/>
    <cellStyle name="Normal 7 6 2 2 2 2 3 2 3" xfId="18585" xr:uid="{00000000-0005-0000-0000-000067200000}"/>
    <cellStyle name="Normal 7 6 2 2 2 2 3 3" xfId="5711" xr:uid="{00000000-0005-0000-0000-00009C140000}"/>
    <cellStyle name="Normal 7 6 2 2 2 2 3 3 2" xfId="12098" xr:uid="{00000000-0005-0000-0000-000068200000}"/>
    <cellStyle name="Normal 7 6 2 2 2 2 3 3 3" xfId="20176" xr:uid="{00000000-0005-0000-0000-000068200000}"/>
    <cellStyle name="Normal 7 6 2 2 2 2 3 4" xfId="8912" xr:uid="{00000000-0005-0000-0000-000069200000}"/>
    <cellStyle name="Normal 7 6 2 2 2 2 3 4 2" xfId="16990" xr:uid="{00000000-0005-0000-0000-000069200000}"/>
    <cellStyle name="Normal 7 6 2 2 2 2 3 5" xfId="7302" xr:uid="{00000000-0005-0000-0000-000066200000}"/>
    <cellStyle name="Normal 7 6 2 2 2 2 3 6" xfId="15382" xr:uid="{00000000-0005-0000-0000-000066200000}"/>
    <cellStyle name="Normal 7 6 2 2 2 2 4" xfId="2994" xr:uid="{00000000-0005-0000-0000-00009D140000}"/>
    <cellStyle name="Normal 7 6 2 2 2 2 4 2" xfId="9453" xr:uid="{00000000-0005-0000-0000-00006A200000}"/>
    <cellStyle name="Normal 7 6 2 2 2 2 4 3" xfId="17531" xr:uid="{00000000-0005-0000-0000-00006A200000}"/>
    <cellStyle name="Normal 7 6 2 2 2 2 5" xfId="4657" xr:uid="{00000000-0005-0000-0000-00009E140000}"/>
    <cellStyle name="Normal 7 6 2 2 2 2 5 2" xfId="11044" xr:uid="{00000000-0005-0000-0000-00006B200000}"/>
    <cellStyle name="Normal 7 6 2 2 2 2 5 3" xfId="19122" xr:uid="{00000000-0005-0000-0000-00006B200000}"/>
    <cellStyle name="Normal 7 6 2 2 2 2 6" xfId="7858" xr:uid="{00000000-0005-0000-0000-00006C200000}"/>
    <cellStyle name="Normal 7 6 2 2 2 2 6 2" xfId="15936" xr:uid="{00000000-0005-0000-0000-00006C200000}"/>
    <cellStyle name="Normal 7 6 2 2 2 2 7" xfId="12633" xr:uid="{00000000-0005-0000-0000-00006D200000}"/>
    <cellStyle name="Normal 7 6 2 2 2 2 7 2" xfId="20697" xr:uid="{00000000-0005-0000-0000-00006D200000}"/>
    <cellStyle name="Normal 7 6 2 2 2 2 8" xfId="6248" xr:uid="{00000000-0005-0000-0000-000060200000}"/>
    <cellStyle name="Normal 7 6 2 2 2 2 9" xfId="14328" xr:uid="{00000000-0005-0000-0000-000060200000}"/>
    <cellStyle name="Normal 7 6 2 2 2 3" xfId="13409" xr:uid="{00000000-0005-0000-0000-00006E200000}"/>
    <cellStyle name="Normal 7 6 2 2 2 3 2" xfId="21446" xr:uid="{00000000-0005-0000-0000-00006E200000}"/>
    <cellStyle name="Normal 7 6 2 2 2 4" xfId="13407" xr:uid="{00000000-0005-0000-0000-00006F200000}"/>
    <cellStyle name="Normal 7 6 2 2 2 4 2" xfId="21444" xr:uid="{00000000-0005-0000-0000-00006F200000}"/>
    <cellStyle name="Normal 7 6 2 2 2 5" xfId="12418" xr:uid="{00000000-0005-0000-0000-000070200000}"/>
    <cellStyle name="Normal 7 6 2 2 2 5 2" xfId="20489" xr:uid="{00000000-0005-0000-0000-000070200000}"/>
    <cellStyle name="Normal 7 6 2 2 3" xfId="844" xr:uid="{00000000-0005-0000-0000-00004C030000}"/>
    <cellStyle name="Normal 7 6 2 2 3 10" xfId="14064" xr:uid="{00000000-0005-0000-0000-000071200000}"/>
    <cellStyle name="Normal 7 6 2 2 3 2" xfId="1608" xr:uid="{00000000-0005-0000-0000-0000A0140000}"/>
    <cellStyle name="Normal 7 6 2 2 3 2 2" xfId="3257" xr:uid="{00000000-0005-0000-0000-0000A1140000}"/>
    <cellStyle name="Normal 7 6 2 2 3 2 2 2" xfId="9716" xr:uid="{00000000-0005-0000-0000-000073200000}"/>
    <cellStyle name="Normal 7 6 2 2 3 2 2 3" xfId="17794" xr:uid="{00000000-0005-0000-0000-000073200000}"/>
    <cellStyle name="Normal 7 6 2 2 3 2 3" xfId="4920" xr:uid="{00000000-0005-0000-0000-0000A2140000}"/>
    <cellStyle name="Normal 7 6 2 2 3 2 3 2" xfId="11307" xr:uid="{00000000-0005-0000-0000-000074200000}"/>
    <cellStyle name="Normal 7 6 2 2 3 2 3 3" xfId="19385" xr:uid="{00000000-0005-0000-0000-000074200000}"/>
    <cellStyle name="Normal 7 6 2 2 3 2 4" xfId="8121" xr:uid="{00000000-0005-0000-0000-000075200000}"/>
    <cellStyle name="Normal 7 6 2 2 3 2 4 2" xfId="16199" xr:uid="{00000000-0005-0000-0000-000075200000}"/>
    <cellStyle name="Normal 7 6 2 2 3 2 5" xfId="13410" xr:uid="{00000000-0005-0000-0000-000076200000}"/>
    <cellStyle name="Normal 7 6 2 2 3 2 5 2" xfId="21447" xr:uid="{00000000-0005-0000-0000-000076200000}"/>
    <cellStyle name="Normal 7 6 2 2 3 2 6" xfId="6511" xr:uid="{00000000-0005-0000-0000-000072200000}"/>
    <cellStyle name="Normal 7 6 2 2 3 2 7" xfId="14591" xr:uid="{00000000-0005-0000-0000-000072200000}"/>
    <cellStyle name="Normal 7 6 2 2 3 3" xfId="2134" xr:uid="{00000000-0005-0000-0000-0000A3140000}"/>
    <cellStyle name="Normal 7 6 2 2 3 3 2" xfId="3784" xr:uid="{00000000-0005-0000-0000-0000A4140000}"/>
    <cellStyle name="Normal 7 6 2 2 3 3 2 2" xfId="10243" xr:uid="{00000000-0005-0000-0000-000078200000}"/>
    <cellStyle name="Normal 7 6 2 2 3 3 2 3" xfId="18321" xr:uid="{00000000-0005-0000-0000-000078200000}"/>
    <cellStyle name="Normal 7 6 2 2 3 3 3" xfId="5447" xr:uid="{00000000-0005-0000-0000-0000A5140000}"/>
    <cellStyle name="Normal 7 6 2 2 3 3 3 2" xfId="11834" xr:uid="{00000000-0005-0000-0000-000079200000}"/>
    <cellStyle name="Normal 7 6 2 2 3 3 3 3" xfId="19912" xr:uid="{00000000-0005-0000-0000-000079200000}"/>
    <cellStyle name="Normal 7 6 2 2 3 3 4" xfId="8648" xr:uid="{00000000-0005-0000-0000-00007A200000}"/>
    <cellStyle name="Normal 7 6 2 2 3 3 4 2" xfId="16726" xr:uid="{00000000-0005-0000-0000-00007A200000}"/>
    <cellStyle name="Normal 7 6 2 2 3 3 5" xfId="7038" xr:uid="{00000000-0005-0000-0000-000077200000}"/>
    <cellStyle name="Normal 7 6 2 2 3 3 6" xfId="15118" xr:uid="{00000000-0005-0000-0000-000077200000}"/>
    <cellStyle name="Normal 7 6 2 2 3 4" xfId="2680" xr:uid="{00000000-0005-0000-0000-0000A6140000}"/>
    <cellStyle name="Normal 7 6 2 2 3 4 2" xfId="9172" xr:uid="{00000000-0005-0000-0000-00007B200000}"/>
    <cellStyle name="Normal 7 6 2 2 3 4 3" xfId="17250" xr:uid="{00000000-0005-0000-0000-00007B200000}"/>
    <cellStyle name="Normal 7 6 2 2 3 5" xfId="4393" xr:uid="{00000000-0005-0000-0000-0000A7140000}"/>
    <cellStyle name="Normal 7 6 2 2 3 5 2" xfId="10780" xr:uid="{00000000-0005-0000-0000-00007C200000}"/>
    <cellStyle name="Normal 7 6 2 2 3 5 3" xfId="18858" xr:uid="{00000000-0005-0000-0000-00007C200000}"/>
    <cellStyle name="Normal 7 6 2 2 3 6" xfId="7594" xr:uid="{00000000-0005-0000-0000-00007D200000}"/>
    <cellStyle name="Normal 7 6 2 2 3 6 2" xfId="15672" xr:uid="{00000000-0005-0000-0000-00007D200000}"/>
    <cellStyle name="Normal 7 6 2 2 3 7" xfId="12366" xr:uid="{00000000-0005-0000-0000-00007E200000}"/>
    <cellStyle name="Normal 7 6 2 2 3 7 2" xfId="20438" xr:uid="{00000000-0005-0000-0000-00007E200000}"/>
    <cellStyle name="Normal 7 6 2 2 3 8" xfId="13756" xr:uid="{00000000-0005-0000-0000-00007F200000}"/>
    <cellStyle name="Normal 7 6 2 2 3 8 2" xfId="21753" xr:uid="{00000000-0005-0000-0000-00007F200000}"/>
    <cellStyle name="Normal 7 6 2 2 3 9" xfId="5984" xr:uid="{00000000-0005-0000-0000-000071200000}"/>
    <cellStyle name="Normal 7 6 2 2 4" xfId="12632" xr:uid="{00000000-0005-0000-0000-000080200000}"/>
    <cellStyle name="Normal 7 6 2 2 5" xfId="13411" xr:uid="{00000000-0005-0000-0000-000081200000}"/>
    <cellStyle name="Normal 7 6 2 2 5 2" xfId="21448" xr:uid="{00000000-0005-0000-0000-000081200000}"/>
    <cellStyle name="Normal 7 6 2 3" xfId="845" xr:uid="{00000000-0005-0000-0000-00004D030000}"/>
    <cellStyle name="Normal 7 6 2 3 10" xfId="13958" xr:uid="{00000000-0005-0000-0000-000082200000}"/>
    <cellStyle name="Normal 7 6 2 3 2" xfId="1502" xr:uid="{00000000-0005-0000-0000-0000A9140000}"/>
    <cellStyle name="Normal 7 6 2 3 2 2" xfId="3151" xr:uid="{00000000-0005-0000-0000-0000AA140000}"/>
    <cellStyle name="Normal 7 6 2 3 2 2 2" xfId="13412" xr:uid="{00000000-0005-0000-0000-000085200000}"/>
    <cellStyle name="Normal 7 6 2 3 2 2 2 2" xfId="21449" xr:uid="{00000000-0005-0000-0000-000085200000}"/>
    <cellStyle name="Normal 7 6 2 3 2 2 3" xfId="9610" xr:uid="{00000000-0005-0000-0000-000084200000}"/>
    <cellStyle name="Normal 7 6 2 3 2 2 4" xfId="17688" xr:uid="{00000000-0005-0000-0000-000084200000}"/>
    <cellStyle name="Normal 7 6 2 3 2 3" xfId="4814" xr:uid="{00000000-0005-0000-0000-0000AB140000}"/>
    <cellStyle name="Normal 7 6 2 3 2 3 2" xfId="11201" xr:uid="{00000000-0005-0000-0000-000086200000}"/>
    <cellStyle name="Normal 7 6 2 3 2 3 3" xfId="19279" xr:uid="{00000000-0005-0000-0000-000086200000}"/>
    <cellStyle name="Normal 7 6 2 3 2 4" xfId="8015" xr:uid="{00000000-0005-0000-0000-000087200000}"/>
    <cellStyle name="Normal 7 6 2 3 2 4 2" xfId="16093" xr:uid="{00000000-0005-0000-0000-000087200000}"/>
    <cellStyle name="Normal 7 6 2 3 2 5" xfId="12634" xr:uid="{00000000-0005-0000-0000-000088200000}"/>
    <cellStyle name="Normal 7 6 2 3 2 5 2" xfId="20698" xr:uid="{00000000-0005-0000-0000-000088200000}"/>
    <cellStyle name="Normal 7 6 2 3 2 6" xfId="6405" xr:uid="{00000000-0005-0000-0000-000083200000}"/>
    <cellStyle name="Normal 7 6 2 3 2 7" xfId="14485" xr:uid="{00000000-0005-0000-0000-000083200000}"/>
    <cellStyle name="Normal 7 6 2 3 3" xfId="2028" xr:uid="{00000000-0005-0000-0000-0000AC140000}"/>
    <cellStyle name="Normal 7 6 2 3 3 2" xfId="3678" xr:uid="{00000000-0005-0000-0000-0000AD140000}"/>
    <cellStyle name="Normal 7 6 2 3 3 2 2" xfId="10137" xr:uid="{00000000-0005-0000-0000-00008A200000}"/>
    <cellStyle name="Normal 7 6 2 3 3 2 3" xfId="18215" xr:uid="{00000000-0005-0000-0000-00008A200000}"/>
    <cellStyle name="Normal 7 6 2 3 3 3" xfId="5341" xr:uid="{00000000-0005-0000-0000-0000AE140000}"/>
    <cellStyle name="Normal 7 6 2 3 3 3 2" xfId="11728" xr:uid="{00000000-0005-0000-0000-00008B200000}"/>
    <cellStyle name="Normal 7 6 2 3 3 3 3" xfId="19806" xr:uid="{00000000-0005-0000-0000-00008B200000}"/>
    <cellStyle name="Normal 7 6 2 3 3 4" xfId="8542" xr:uid="{00000000-0005-0000-0000-00008C200000}"/>
    <cellStyle name="Normal 7 6 2 3 3 4 2" xfId="16620" xr:uid="{00000000-0005-0000-0000-00008C200000}"/>
    <cellStyle name="Normal 7 6 2 3 3 5" xfId="13413" xr:uid="{00000000-0005-0000-0000-00008D200000}"/>
    <cellStyle name="Normal 7 6 2 3 3 5 2" xfId="21450" xr:uid="{00000000-0005-0000-0000-00008D200000}"/>
    <cellStyle name="Normal 7 6 2 3 3 6" xfId="6932" xr:uid="{00000000-0005-0000-0000-000089200000}"/>
    <cellStyle name="Normal 7 6 2 3 3 7" xfId="15012" xr:uid="{00000000-0005-0000-0000-000089200000}"/>
    <cellStyle name="Normal 7 6 2 3 4" xfId="2681" xr:uid="{00000000-0005-0000-0000-0000AF140000}"/>
    <cellStyle name="Normal 7 6 2 3 4 2" xfId="12833" xr:uid="{00000000-0005-0000-0000-00008F200000}"/>
    <cellStyle name="Normal 7 6 2 3 4 2 2" xfId="20871" xr:uid="{00000000-0005-0000-0000-00008F200000}"/>
    <cellStyle name="Normal 7 6 2 3 4 3" xfId="9173" xr:uid="{00000000-0005-0000-0000-00008E200000}"/>
    <cellStyle name="Normal 7 6 2 3 4 4" xfId="17251" xr:uid="{00000000-0005-0000-0000-00008E200000}"/>
    <cellStyle name="Normal 7 6 2 3 5" xfId="4287" xr:uid="{00000000-0005-0000-0000-0000B0140000}"/>
    <cellStyle name="Normal 7 6 2 3 5 2" xfId="10674" xr:uid="{00000000-0005-0000-0000-000090200000}"/>
    <cellStyle name="Normal 7 6 2 3 5 3" xfId="18752" xr:uid="{00000000-0005-0000-0000-000090200000}"/>
    <cellStyle name="Normal 7 6 2 3 6" xfId="7488" xr:uid="{00000000-0005-0000-0000-000091200000}"/>
    <cellStyle name="Normal 7 6 2 3 6 2" xfId="15566" xr:uid="{00000000-0005-0000-0000-000091200000}"/>
    <cellStyle name="Normal 7 6 2 3 7" xfId="12367" xr:uid="{00000000-0005-0000-0000-000092200000}"/>
    <cellStyle name="Normal 7 6 2 3 7 2" xfId="20439" xr:uid="{00000000-0005-0000-0000-000092200000}"/>
    <cellStyle name="Normal 7 6 2 3 8" xfId="13757" xr:uid="{00000000-0005-0000-0000-000093200000}"/>
    <cellStyle name="Normal 7 6 2 3 8 2" xfId="21754" xr:uid="{00000000-0005-0000-0000-000093200000}"/>
    <cellStyle name="Normal 7 6 2 3 9" xfId="5878" xr:uid="{00000000-0005-0000-0000-000082200000}"/>
    <cellStyle name="Normal 7 6 2 4" xfId="846" xr:uid="{00000000-0005-0000-0000-00004E030000}"/>
    <cellStyle name="Normal 7 6 2 4 2" xfId="1353" xr:uid="{00000000-0005-0000-0000-0000B2140000}"/>
    <cellStyle name="Normal 7 6 2 4 2 2" xfId="1879" xr:uid="{00000000-0005-0000-0000-0000B3140000}"/>
    <cellStyle name="Normal 7 6 2 4 2 2 2" xfId="3529" xr:uid="{00000000-0005-0000-0000-0000B4140000}"/>
    <cellStyle name="Normal 7 6 2 4 2 2 2 2" xfId="9988" xr:uid="{00000000-0005-0000-0000-000097200000}"/>
    <cellStyle name="Normal 7 6 2 4 2 2 2 3" xfId="18066" xr:uid="{00000000-0005-0000-0000-000097200000}"/>
    <cellStyle name="Normal 7 6 2 4 2 2 3" xfId="5192" xr:uid="{00000000-0005-0000-0000-0000B5140000}"/>
    <cellStyle name="Normal 7 6 2 4 2 2 3 2" xfId="11579" xr:uid="{00000000-0005-0000-0000-000098200000}"/>
    <cellStyle name="Normal 7 6 2 4 2 2 3 3" xfId="19657" xr:uid="{00000000-0005-0000-0000-000098200000}"/>
    <cellStyle name="Normal 7 6 2 4 2 2 4" xfId="8393" xr:uid="{00000000-0005-0000-0000-000099200000}"/>
    <cellStyle name="Normal 7 6 2 4 2 2 4 2" xfId="16471" xr:uid="{00000000-0005-0000-0000-000099200000}"/>
    <cellStyle name="Normal 7 6 2 4 2 2 5" xfId="6783" xr:uid="{00000000-0005-0000-0000-000096200000}"/>
    <cellStyle name="Normal 7 6 2 4 2 2 6" xfId="14863" xr:uid="{00000000-0005-0000-0000-000096200000}"/>
    <cellStyle name="Normal 7 6 2 4 2 3" xfId="2406" xr:uid="{00000000-0005-0000-0000-0000B6140000}"/>
    <cellStyle name="Normal 7 6 2 4 2 3 2" xfId="4056" xr:uid="{00000000-0005-0000-0000-0000B7140000}"/>
    <cellStyle name="Normal 7 6 2 4 2 3 2 2" xfId="10515" xr:uid="{00000000-0005-0000-0000-00009B200000}"/>
    <cellStyle name="Normal 7 6 2 4 2 3 2 3" xfId="18593" xr:uid="{00000000-0005-0000-0000-00009B200000}"/>
    <cellStyle name="Normal 7 6 2 4 2 3 3" xfId="5719" xr:uid="{00000000-0005-0000-0000-0000B8140000}"/>
    <cellStyle name="Normal 7 6 2 4 2 3 3 2" xfId="12106" xr:uid="{00000000-0005-0000-0000-00009C200000}"/>
    <cellStyle name="Normal 7 6 2 4 2 3 3 3" xfId="20184" xr:uid="{00000000-0005-0000-0000-00009C200000}"/>
    <cellStyle name="Normal 7 6 2 4 2 3 4" xfId="8920" xr:uid="{00000000-0005-0000-0000-00009D200000}"/>
    <cellStyle name="Normal 7 6 2 4 2 3 4 2" xfId="16998" xr:uid="{00000000-0005-0000-0000-00009D200000}"/>
    <cellStyle name="Normal 7 6 2 4 2 3 5" xfId="7310" xr:uid="{00000000-0005-0000-0000-00009A200000}"/>
    <cellStyle name="Normal 7 6 2 4 2 3 6" xfId="15390" xr:uid="{00000000-0005-0000-0000-00009A200000}"/>
    <cellStyle name="Normal 7 6 2 4 2 4" xfId="3002" xr:uid="{00000000-0005-0000-0000-0000B9140000}"/>
    <cellStyle name="Normal 7 6 2 4 2 4 2" xfId="9461" xr:uid="{00000000-0005-0000-0000-00009E200000}"/>
    <cellStyle name="Normal 7 6 2 4 2 4 3" xfId="17539" xr:uid="{00000000-0005-0000-0000-00009E200000}"/>
    <cellStyle name="Normal 7 6 2 4 2 5" xfId="4665" xr:uid="{00000000-0005-0000-0000-0000BA140000}"/>
    <cellStyle name="Normal 7 6 2 4 2 5 2" xfId="11052" xr:uid="{00000000-0005-0000-0000-00009F200000}"/>
    <cellStyle name="Normal 7 6 2 4 2 5 3" xfId="19130" xr:uid="{00000000-0005-0000-0000-00009F200000}"/>
    <cellStyle name="Normal 7 6 2 4 2 6" xfId="7866" xr:uid="{00000000-0005-0000-0000-0000A0200000}"/>
    <cellStyle name="Normal 7 6 2 4 2 6 2" xfId="15944" xr:uid="{00000000-0005-0000-0000-0000A0200000}"/>
    <cellStyle name="Normal 7 6 2 4 2 7" xfId="6256" xr:uid="{00000000-0005-0000-0000-000095200000}"/>
    <cellStyle name="Normal 7 6 2 4 2 8" xfId="14336" xr:uid="{00000000-0005-0000-0000-000095200000}"/>
    <cellStyle name="Normal 7 6 2 5" xfId="1127" xr:uid="{00000000-0005-0000-0000-0000BB140000}"/>
    <cellStyle name="Normal 7 6 2 5 2" xfId="1785" xr:uid="{00000000-0005-0000-0000-0000BC140000}"/>
    <cellStyle name="Normal 7 6 2 5 2 2" xfId="3435" xr:uid="{00000000-0005-0000-0000-0000BD140000}"/>
    <cellStyle name="Normal 7 6 2 5 2 2 2" xfId="9894" xr:uid="{00000000-0005-0000-0000-0000A3200000}"/>
    <cellStyle name="Normal 7 6 2 5 2 2 3" xfId="17972" xr:uid="{00000000-0005-0000-0000-0000A3200000}"/>
    <cellStyle name="Normal 7 6 2 5 2 3" xfId="5098" xr:uid="{00000000-0005-0000-0000-0000BE140000}"/>
    <cellStyle name="Normal 7 6 2 5 2 3 2" xfId="11485" xr:uid="{00000000-0005-0000-0000-0000A4200000}"/>
    <cellStyle name="Normal 7 6 2 5 2 3 3" xfId="19563" xr:uid="{00000000-0005-0000-0000-0000A4200000}"/>
    <cellStyle name="Normal 7 6 2 5 2 4" xfId="8299" xr:uid="{00000000-0005-0000-0000-0000A5200000}"/>
    <cellStyle name="Normal 7 6 2 5 2 4 2" xfId="16377" xr:uid="{00000000-0005-0000-0000-0000A5200000}"/>
    <cellStyle name="Normal 7 6 2 5 2 5" xfId="6689" xr:uid="{00000000-0005-0000-0000-0000A2200000}"/>
    <cellStyle name="Normal 7 6 2 5 2 6" xfId="14769" xr:uid="{00000000-0005-0000-0000-0000A2200000}"/>
    <cellStyle name="Normal 7 6 2 5 3" xfId="2312" xr:uid="{00000000-0005-0000-0000-0000BF140000}"/>
    <cellStyle name="Normal 7 6 2 5 3 2" xfId="3962" xr:uid="{00000000-0005-0000-0000-0000C0140000}"/>
    <cellStyle name="Normal 7 6 2 5 3 2 2" xfId="10421" xr:uid="{00000000-0005-0000-0000-0000A7200000}"/>
    <cellStyle name="Normal 7 6 2 5 3 2 3" xfId="18499" xr:uid="{00000000-0005-0000-0000-0000A7200000}"/>
    <cellStyle name="Normal 7 6 2 5 3 3" xfId="5625" xr:uid="{00000000-0005-0000-0000-0000C1140000}"/>
    <cellStyle name="Normal 7 6 2 5 3 3 2" xfId="12012" xr:uid="{00000000-0005-0000-0000-0000A8200000}"/>
    <cellStyle name="Normal 7 6 2 5 3 3 3" xfId="20090" xr:uid="{00000000-0005-0000-0000-0000A8200000}"/>
    <cellStyle name="Normal 7 6 2 5 3 4" xfId="8826" xr:uid="{00000000-0005-0000-0000-0000A9200000}"/>
    <cellStyle name="Normal 7 6 2 5 3 4 2" xfId="16904" xr:uid="{00000000-0005-0000-0000-0000A9200000}"/>
    <cellStyle name="Normal 7 6 2 5 3 5" xfId="7216" xr:uid="{00000000-0005-0000-0000-0000A6200000}"/>
    <cellStyle name="Normal 7 6 2 5 3 6" xfId="15296" xr:uid="{00000000-0005-0000-0000-0000A6200000}"/>
    <cellStyle name="Normal 7 6 2 5 4" xfId="2878" xr:uid="{00000000-0005-0000-0000-0000C2140000}"/>
    <cellStyle name="Normal 7 6 2 5 4 2" xfId="9367" xr:uid="{00000000-0005-0000-0000-0000AA200000}"/>
    <cellStyle name="Normal 7 6 2 5 4 3" xfId="17445" xr:uid="{00000000-0005-0000-0000-0000AA200000}"/>
    <cellStyle name="Normal 7 6 2 5 5" xfId="4571" xr:uid="{00000000-0005-0000-0000-0000C3140000}"/>
    <cellStyle name="Normal 7 6 2 5 5 2" xfId="10958" xr:uid="{00000000-0005-0000-0000-0000AB200000}"/>
    <cellStyle name="Normal 7 6 2 5 5 3" xfId="19036" xr:uid="{00000000-0005-0000-0000-0000AB200000}"/>
    <cellStyle name="Normal 7 6 2 5 6" xfId="7772" xr:uid="{00000000-0005-0000-0000-0000AC200000}"/>
    <cellStyle name="Normal 7 6 2 5 6 2" xfId="15850" xr:uid="{00000000-0005-0000-0000-0000AC200000}"/>
    <cellStyle name="Normal 7 6 2 5 7" xfId="13414" xr:uid="{00000000-0005-0000-0000-0000AD200000}"/>
    <cellStyle name="Normal 7 6 2 5 7 2" xfId="21451" xr:uid="{00000000-0005-0000-0000-0000AD200000}"/>
    <cellStyle name="Normal 7 6 2 5 8" xfId="6162" xr:uid="{00000000-0005-0000-0000-0000A1200000}"/>
    <cellStyle name="Normal 7 6 2 5 9" xfId="14242" xr:uid="{00000000-0005-0000-0000-0000A1200000}"/>
    <cellStyle name="Normal 7 6 3" xfId="847" xr:uid="{00000000-0005-0000-0000-00004F030000}"/>
    <cellStyle name="Normal 7 6 3 10" xfId="12368" xr:uid="{00000000-0005-0000-0000-0000AF200000}"/>
    <cellStyle name="Normal 7 6 3 10 2" xfId="20440" xr:uid="{00000000-0005-0000-0000-0000AF200000}"/>
    <cellStyle name="Normal 7 6 3 11" xfId="13758" xr:uid="{00000000-0005-0000-0000-0000B0200000}"/>
    <cellStyle name="Normal 7 6 3 11 2" xfId="21755" xr:uid="{00000000-0005-0000-0000-0000B0200000}"/>
    <cellStyle name="Normal 7 6 3 12" xfId="5879" xr:uid="{00000000-0005-0000-0000-0000AE200000}"/>
    <cellStyle name="Normal 7 6 3 13" xfId="13959" xr:uid="{00000000-0005-0000-0000-0000AE200000}"/>
    <cellStyle name="Normal 7 6 3 2" xfId="848" xr:uid="{00000000-0005-0000-0000-000050030000}"/>
    <cellStyle name="Normal 7 6 3 2 10" xfId="5970" xr:uid="{00000000-0005-0000-0000-0000B1200000}"/>
    <cellStyle name="Normal 7 6 3 2 11" xfId="14050" xr:uid="{00000000-0005-0000-0000-0000B1200000}"/>
    <cellStyle name="Normal 7 6 3 2 2" xfId="1091" xr:uid="{00000000-0005-0000-0000-0000C6140000}"/>
    <cellStyle name="Normal 7 6 3 2 2 2" xfId="1747" xr:uid="{00000000-0005-0000-0000-0000C7140000}"/>
    <cellStyle name="Normal 7 6 3 2 2 2 2" xfId="3397" xr:uid="{00000000-0005-0000-0000-0000C8140000}"/>
    <cellStyle name="Normal 7 6 3 2 2 2 2 2" xfId="9856" xr:uid="{00000000-0005-0000-0000-0000B4200000}"/>
    <cellStyle name="Normal 7 6 3 2 2 2 2 3" xfId="17934" xr:uid="{00000000-0005-0000-0000-0000B4200000}"/>
    <cellStyle name="Normal 7 6 3 2 2 2 3" xfId="5060" xr:uid="{00000000-0005-0000-0000-0000C9140000}"/>
    <cellStyle name="Normal 7 6 3 2 2 2 3 2" xfId="11447" xr:uid="{00000000-0005-0000-0000-0000B5200000}"/>
    <cellStyle name="Normal 7 6 3 2 2 2 3 3" xfId="19525" xr:uid="{00000000-0005-0000-0000-0000B5200000}"/>
    <cellStyle name="Normal 7 6 3 2 2 2 4" xfId="8261" xr:uid="{00000000-0005-0000-0000-0000B6200000}"/>
    <cellStyle name="Normal 7 6 3 2 2 2 4 2" xfId="16339" xr:uid="{00000000-0005-0000-0000-0000B6200000}"/>
    <cellStyle name="Normal 7 6 3 2 2 2 5" xfId="13416" xr:uid="{00000000-0005-0000-0000-0000B7200000}"/>
    <cellStyle name="Normal 7 6 3 2 2 2 5 2" xfId="21453" xr:uid="{00000000-0005-0000-0000-0000B7200000}"/>
    <cellStyle name="Normal 7 6 3 2 2 2 6" xfId="6651" xr:uid="{00000000-0005-0000-0000-0000B3200000}"/>
    <cellStyle name="Normal 7 6 3 2 2 2 7" xfId="14731" xr:uid="{00000000-0005-0000-0000-0000B3200000}"/>
    <cellStyle name="Normal 7 6 3 2 2 3" xfId="2274" xr:uid="{00000000-0005-0000-0000-0000CA140000}"/>
    <cellStyle name="Normal 7 6 3 2 2 3 2" xfId="3924" xr:uid="{00000000-0005-0000-0000-0000CB140000}"/>
    <cellStyle name="Normal 7 6 3 2 2 3 2 2" xfId="10383" xr:uid="{00000000-0005-0000-0000-0000B9200000}"/>
    <cellStyle name="Normal 7 6 3 2 2 3 2 3" xfId="18461" xr:uid="{00000000-0005-0000-0000-0000B9200000}"/>
    <cellStyle name="Normal 7 6 3 2 2 3 3" xfId="5587" xr:uid="{00000000-0005-0000-0000-0000CC140000}"/>
    <cellStyle name="Normal 7 6 3 2 2 3 3 2" xfId="11974" xr:uid="{00000000-0005-0000-0000-0000BA200000}"/>
    <cellStyle name="Normal 7 6 3 2 2 3 3 3" xfId="20052" xr:uid="{00000000-0005-0000-0000-0000BA200000}"/>
    <cellStyle name="Normal 7 6 3 2 2 3 4" xfId="8788" xr:uid="{00000000-0005-0000-0000-0000BB200000}"/>
    <cellStyle name="Normal 7 6 3 2 2 3 4 2" xfId="16866" xr:uid="{00000000-0005-0000-0000-0000BB200000}"/>
    <cellStyle name="Normal 7 6 3 2 2 3 5" xfId="7178" xr:uid="{00000000-0005-0000-0000-0000B8200000}"/>
    <cellStyle name="Normal 7 6 3 2 2 3 6" xfId="15258" xr:uid="{00000000-0005-0000-0000-0000B8200000}"/>
    <cellStyle name="Normal 7 6 3 2 2 4" xfId="2842" xr:uid="{00000000-0005-0000-0000-0000CD140000}"/>
    <cellStyle name="Normal 7 6 3 2 2 4 2" xfId="9331" xr:uid="{00000000-0005-0000-0000-0000BC200000}"/>
    <cellStyle name="Normal 7 6 3 2 2 4 3" xfId="17409" xr:uid="{00000000-0005-0000-0000-0000BC200000}"/>
    <cellStyle name="Normal 7 6 3 2 2 5" xfId="4533" xr:uid="{00000000-0005-0000-0000-0000CE140000}"/>
    <cellStyle name="Normal 7 6 3 2 2 5 2" xfId="10920" xr:uid="{00000000-0005-0000-0000-0000BD200000}"/>
    <cellStyle name="Normal 7 6 3 2 2 5 3" xfId="18998" xr:uid="{00000000-0005-0000-0000-0000BD200000}"/>
    <cellStyle name="Normal 7 6 3 2 2 6" xfId="7734" xr:uid="{00000000-0005-0000-0000-0000BE200000}"/>
    <cellStyle name="Normal 7 6 3 2 2 6 2" xfId="15812" xr:uid="{00000000-0005-0000-0000-0000BE200000}"/>
    <cellStyle name="Normal 7 6 3 2 2 7" xfId="12636" xr:uid="{00000000-0005-0000-0000-0000BF200000}"/>
    <cellStyle name="Normal 7 6 3 2 2 7 2" xfId="20700" xr:uid="{00000000-0005-0000-0000-0000BF200000}"/>
    <cellStyle name="Normal 7 6 3 2 2 8" xfId="6124" xr:uid="{00000000-0005-0000-0000-0000B2200000}"/>
    <cellStyle name="Normal 7 6 3 2 2 9" xfId="14204" xr:uid="{00000000-0005-0000-0000-0000B2200000}"/>
    <cellStyle name="Normal 7 6 3 2 3" xfId="1594" xr:uid="{00000000-0005-0000-0000-0000CF140000}"/>
    <cellStyle name="Normal 7 6 3 2 3 2" xfId="3243" xr:uid="{00000000-0005-0000-0000-0000D0140000}"/>
    <cellStyle name="Normal 7 6 3 2 3 2 2" xfId="9702" xr:uid="{00000000-0005-0000-0000-0000C1200000}"/>
    <cellStyle name="Normal 7 6 3 2 3 2 3" xfId="17780" xr:uid="{00000000-0005-0000-0000-0000C1200000}"/>
    <cellStyle name="Normal 7 6 3 2 3 3" xfId="4906" xr:uid="{00000000-0005-0000-0000-0000D1140000}"/>
    <cellStyle name="Normal 7 6 3 2 3 3 2" xfId="11293" xr:uid="{00000000-0005-0000-0000-0000C2200000}"/>
    <cellStyle name="Normal 7 6 3 2 3 3 3" xfId="19371" xr:uid="{00000000-0005-0000-0000-0000C2200000}"/>
    <cellStyle name="Normal 7 6 3 2 3 4" xfId="8107" xr:uid="{00000000-0005-0000-0000-0000C3200000}"/>
    <cellStyle name="Normal 7 6 3 2 3 4 2" xfId="16185" xr:uid="{00000000-0005-0000-0000-0000C3200000}"/>
    <cellStyle name="Normal 7 6 3 2 3 5" xfId="13417" xr:uid="{00000000-0005-0000-0000-0000C4200000}"/>
    <cellStyle name="Normal 7 6 3 2 3 5 2" xfId="21454" xr:uid="{00000000-0005-0000-0000-0000C4200000}"/>
    <cellStyle name="Normal 7 6 3 2 3 6" xfId="6497" xr:uid="{00000000-0005-0000-0000-0000C0200000}"/>
    <cellStyle name="Normal 7 6 3 2 3 7" xfId="14577" xr:uid="{00000000-0005-0000-0000-0000C0200000}"/>
    <cellStyle name="Normal 7 6 3 2 4" xfId="2120" xr:uid="{00000000-0005-0000-0000-0000D2140000}"/>
    <cellStyle name="Normal 7 6 3 2 4 2" xfId="3770" xr:uid="{00000000-0005-0000-0000-0000D3140000}"/>
    <cellStyle name="Normal 7 6 3 2 4 2 2" xfId="10229" xr:uid="{00000000-0005-0000-0000-0000C6200000}"/>
    <cellStyle name="Normal 7 6 3 2 4 2 3" xfId="18307" xr:uid="{00000000-0005-0000-0000-0000C6200000}"/>
    <cellStyle name="Normal 7 6 3 2 4 3" xfId="5433" xr:uid="{00000000-0005-0000-0000-0000D4140000}"/>
    <cellStyle name="Normal 7 6 3 2 4 3 2" xfId="11820" xr:uid="{00000000-0005-0000-0000-0000C7200000}"/>
    <cellStyle name="Normal 7 6 3 2 4 3 3" xfId="19898" xr:uid="{00000000-0005-0000-0000-0000C7200000}"/>
    <cellStyle name="Normal 7 6 3 2 4 4" xfId="8634" xr:uid="{00000000-0005-0000-0000-0000C8200000}"/>
    <cellStyle name="Normal 7 6 3 2 4 4 2" xfId="16712" xr:uid="{00000000-0005-0000-0000-0000C8200000}"/>
    <cellStyle name="Normal 7 6 3 2 4 5" xfId="13415" xr:uid="{00000000-0005-0000-0000-0000C9200000}"/>
    <cellStyle name="Normal 7 6 3 2 4 5 2" xfId="21452" xr:uid="{00000000-0005-0000-0000-0000C9200000}"/>
    <cellStyle name="Normal 7 6 3 2 4 6" xfId="7024" xr:uid="{00000000-0005-0000-0000-0000C5200000}"/>
    <cellStyle name="Normal 7 6 3 2 4 7" xfId="15104" xr:uid="{00000000-0005-0000-0000-0000C5200000}"/>
    <cellStyle name="Normal 7 6 3 2 5" xfId="2683" xr:uid="{00000000-0005-0000-0000-0000D5140000}"/>
    <cellStyle name="Normal 7 6 3 2 5 2" xfId="9175" xr:uid="{00000000-0005-0000-0000-0000CA200000}"/>
    <cellStyle name="Normal 7 6 3 2 5 3" xfId="17253" xr:uid="{00000000-0005-0000-0000-0000CA200000}"/>
    <cellStyle name="Normal 7 6 3 2 6" xfId="4379" xr:uid="{00000000-0005-0000-0000-0000D6140000}"/>
    <cellStyle name="Normal 7 6 3 2 6 2" xfId="10766" xr:uid="{00000000-0005-0000-0000-0000CB200000}"/>
    <cellStyle name="Normal 7 6 3 2 6 3" xfId="18844" xr:uid="{00000000-0005-0000-0000-0000CB200000}"/>
    <cellStyle name="Normal 7 6 3 2 7" xfId="7580" xr:uid="{00000000-0005-0000-0000-0000CC200000}"/>
    <cellStyle name="Normal 7 6 3 2 7 2" xfId="15658" xr:uid="{00000000-0005-0000-0000-0000CC200000}"/>
    <cellStyle name="Normal 7 6 3 2 8" xfId="12369" xr:uid="{00000000-0005-0000-0000-0000CD200000}"/>
    <cellStyle name="Normal 7 6 3 2 8 2" xfId="20441" xr:uid="{00000000-0005-0000-0000-0000CD200000}"/>
    <cellStyle name="Normal 7 6 3 2 9" xfId="13759" xr:uid="{00000000-0005-0000-0000-0000CE200000}"/>
    <cellStyle name="Normal 7 6 3 2 9 2" xfId="21756" xr:uid="{00000000-0005-0000-0000-0000CE200000}"/>
    <cellStyle name="Normal 7 6 3 3" xfId="849" xr:uid="{00000000-0005-0000-0000-000051030000}"/>
    <cellStyle name="Normal 7 6 3 3 2" xfId="850" xr:uid="{00000000-0005-0000-0000-000052030000}"/>
    <cellStyle name="Normal 7 6 3 3 2 2" xfId="2993" xr:uid="{00000000-0005-0000-0000-0000D9140000}"/>
    <cellStyle name="Normal 7 6 3 3 2 2 2" xfId="4062" xr:uid="{00000000-0005-0000-0000-0000DA140000}"/>
    <cellStyle name="Normal 7 6 3 3 2 2 3" xfId="13419" xr:uid="{00000000-0005-0000-0000-0000D3200000}"/>
    <cellStyle name="Normal 7 6 3 3 2 2 3 2" xfId="21456" xr:uid="{00000000-0005-0000-0000-0000D3200000}"/>
    <cellStyle name="Normal 7 6 3 3 2 3" xfId="2684" xr:uid="{00000000-0005-0000-0000-0000DB140000}"/>
    <cellStyle name="Normal 7 6 3 3 2 3 2" xfId="13503" xr:uid="{00000000-0005-0000-0000-0000D5200000}"/>
    <cellStyle name="Normal 7 6 3 3 2 4" xfId="12637" xr:uid="{00000000-0005-0000-0000-0000D6200000}"/>
    <cellStyle name="Normal 7 6 3 3 2 4 2" xfId="20701" xr:uid="{00000000-0005-0000-0000-0000D6200000}"/>
    <cellStyle name="Normal 7 6 3 3 2 5" xfId="1263" xr:uid="{00000000-0005-0000-0000-0000D8140000}"/>
    <cellStyle name="Normal 7 6 3 3 3" xfId="851" xr:uid="{00000000-0005-0000-0000-000053030000}"/>
    <cellStyle name="Normal 7 6 3 3 3 2" xfId="13420" xr:uid="{00000000-0005-0000-0000-0000D8200000}"/>
    <cellStyle name="Normal 7 6 3 3 3 2 2" xfId="21457" xr:uid="{00000000-0005-0000-0000-0000D8200000}"/>
    <cellStyle name="Normal 7 6 3 3 4" xfId="13418" xr:uid="{00000000-0005-0000-0000-0000D9200000}"/>
    <cellStyle name="Normal 7 6 3 3 4 2" xfId="21455" xr:uid="{00000000-0005-0000-0000-0000D9200000}"/>
    <cellStyle name="Normal 7 6 3 3 5" xfId="12404" xr:uid="{00000000-0005-0000-0000-0000DA200000}"/>
    <cellStyle name="Normal 7 6 3 3 5 2" xfId="20475" xr:uid="{00000000-0005-0000-0000-0000DA200000}"/>
    <cellStyle name="Normal 7 6 3 4" xfId="1117" xr:uid="{00000000-0005-0000-0000-0000DD140000}"/>
    <cellStyle name="Normal 7 6 3 4 2" xfId="1775" xr:uid="{00000000-0005-0000-0000-0000DE140000}"/>
    <cellStyle name="Normal 7 6 3 4 2 2" xfId="3425" xr:uid="{00000000-0005-0000-0000-0000DF140000}"/>
    <cellStyle name="Normal 7 6 3 4 2 2 2" xfId="9884" xr:uid="{00000000-0005-0000-0000-0000DD200000}"/>
    <cellStyle name="Normal 7 6 3 4 2 2 3" xfId="17962" xr:uid="{00000000-0005-0000-0000-0000DD200000}"/>
    <cellStyle name="Normal 7 6 3 4 2 3" xfId="5088" xr:uid="{00000000-0005-0000-0000-0000E0140000}"/>
    <cellStyle name="Normal 7 6 3 4 2 3 2" xfId="11475" xr:uid="{00000000-0005-0000-0000-0000DE200000}"/>
    <cellStyle name="Normal 7 6 3 4 2 3 3" xfId="19553" xr:uid="{00000000-0005-0000-0000-0000DE200000}"/>
    <cellStyle name="Normal 7 6 3 4 2 4" xfId="8289" xr:uid="{00000000-0005-0000-0000-0000DF200000}"/>
    <cellStyle name="Normal 7 6 3 4 2 4 2" xfId="16367" xr:uid="{00000000-0005-0000-0000-0000DF200000}"/>
    <cellStyle name="Normal 7 6 3 4 2 5" xfId="13421" xr:uid="{00000000-0005-0000-0000-0000E0200000}"/>
    <cellStyle name="Normal 7 6 3 4 2 5 2" xfId="21458" xr:uid="{00000000-0005-0000-0000-0000E0200000}"/>
    <cellStyle name="Normal 7 6 3 4 2 6" xfId="6679" xr:uid="{00000000-0005-0000-0000-0000DC200000}"/>
    <cellStyle name="Normal 7 6 3 4 2 7" xfId="14759" xr:uid="{00000000-0005-0000-0000-0000DC200000}"/>
    <cellStyle name="Normal 7 6 3 4 3" xfId="2302" xr:uid="{00000000-0005-0000-0000-0000E1140000}"/>
    <cellStyle name="Normal 7 6 3 4 3 2" xfId="3952" xr:uid="{00000000-0005-0000-0000-0000E2140000}"/>
    <cellStyle name="Normal 7 6 3 4 3 2 2" xfId="10411" xr:uid="{00000000-0005-0000-0000-0000E2200000}"/>
    <cellStyle name="Normal 7 6 3 4 3 2 3" xfId="18489" xr:uid="{00000000-0005-0000-0000-0000E2200000}"/>
    <cellStyle name="Normal 7 6 3 4 3 3" xfId="5615" xr:uid="{00000000-0005-0000-0000-0000E3140000}"/>
    <cellStyle name="Normal 7 6 3 4 3 3 2" xfId="12002" xr:uid="{00000000-0005-0000-0000-0000E3200000}"/>
    <cellStyle name="Normal 7 6 3 4 3 3 3" xfId="20080" xr:uid="{00000000-0005-0000-0000-0000E3200000}"/>
    <cellStyle name="Normal 7 6 3 4 3 4" xfId="8816" xr:uid="{00000000-0005-0000-0000-0000E4200000}"/>
    <cellStyle name="Normal 7 6 3 4 3 4 2" xfId="16894" xr:uid="{00000000-0005-0000-0000-0000E4200000}"/>
    <cellStyle name="Normal 7 6 3 4 3 5" xfId="7206" xr:uid="{00000000-0005-0000-0000-0000E1200000}"/>
    <cellStyle name="Normal 7 6 3 4 3 6" xfId="15286" xr:uid="{00000000-0005-0000-0000-0000E1200000}"/>
    <cellStyle name="Normal 7 6 3 4 4" xfId="2868" xr:uid="{00000000-0005-0000-0000-0000E4140000}"/>
    <cellStyle name="Normal 7 6 3 4 4 2" xfId="9357" xr:uid="{00000000-0005-0000-0000-0000E5200000}"/>
    <cellStyle name="Normal 7 6 3 4 4 3" xfId="17435" xr:uid="{00000000-0005-0000-0000-0000E5200000}"/>
    <cellStyle name="Normal 7 6 3 4 5" xfId="4561" xr:uid="{00000000-0005-0000-0000-0000E5140000}"/>
    <cellStyle name="Normal 7 6 3 4 5 2" xfId="10948" xr:uid="{00000000-0005-0000-0000-0000E6200000}"/>
    <cellStyle name="Normal 7 6 3 4 5 3" xfId="19026" xr:uid="{00000000-0005-0000-0000-0000E6200000}"/>
    <cellStyle name="Normal 7 6 3 4 6" xfId="7762" xr:uid="{00000000-0005-0000-0000-0000E7200000}"/>
    <cellStyle name="Normal 7 6 3 4 6 2" xfId="15840" xr:uid="{00000000-0005-0000-0000-0000E7200000}"/>
    <cellStyle name="Normal 7 6 3 4 7" xfId="12635" xr:uid="{00000000-0005-0000-0000-0000E8200000}"/>
    <cellStyle name="Normal 7 6 3 4 7 2" xfId="20699" xr:uid="{00000000-0005-0000-0000-0000E8200000}"/>
    <cellStyle name="Normal 7 6 3 4 8" xfId="6152" xr:uid="{00000000-0005-0000-0000-0000DB200000}"/>
    <cellStyle name="Normal 7 6 3 4 9" xfId="14232" xr:uid="{00000000-0005-0000-0000-0000DB200000}"/>
    <cellStyle name="Normal 7 6 3 5" xfId="1503" xr:uid="{00000000-0005-0000-0000-0000E6140000}"/>
    <cellStyle name="Normal 7 6 3 5 2" xfId="3152" xr:uid="{00000000-0005-0000-0000-0000E7140000}"/>
    <cellStyle name="Normal 7 6 3 5 2 2" xfId="9611" xr:uid="{00000000-0005-0000-0000-0000EA200000}"/>
    <cellStyle name="Normal 7 6 3 5 2 3" xfId="17689" xr:uid="{00000000-0005-0000-0000-0000EA200000}"/>
    <cellStyle name="Normal 7 6 3 5 3" xfId="4815" xr:uid="{00000000-0005-0000-0000-0000E8140000}"/>
    <cellStyle name="Normal 7 6 3 5 3 2" xfId="11202" xr:uid="{00000000-0005-0000-0000-0000EB200000}"/>
    <cellStyle name="Normal 7 6 3 5 3 3" xfId="19280" xr:uid="{00000000-0005-0000-0000-0000EB200000}"/>
    <cellStyle name="Normal 7 6 3 5 4" xfId="8016" xr:uid="{00000000-0005-0000-0000-0000EC200000}"/>
    <cellStyle name="Normal 7 6 3 5 4 2" xfId="16094" xr:uid="{00000000-0005-0000-0000-0000EC200000}"/>
    <cellStyle name="Normal 7 6 3 5 5" xfId="13422" xr:uid="{00000000-0005-0000-0000-0000ED200000}"/>
    <cellStyle name="Normal 7 6 3 5 5 2" xfId="21459" xr:uid="{00000000-0005-0000-0000-0000ED200000}"/>
    <cellStyle name="Normal 7 6 3 5 6" xfId="6406" xr:uid="{00000000-0005-0000-0000-0000E9200000}"/>
    <cellStyle name="Normal 7 6 3 5 7" xfId="14486" xr:uid="{00000000-0005-0000-0000-0000E9200000}"/>
    <cellStyle name="Normal 7 6 3 6" xfId="2029" xr:uid="{00000000-0005-0000-0000-0000E9140000}"/>
    <cellStyle name="Normal 7 6 3 6 2" xfId="3679" xr:uid="{00000000-0005-0000-0000-0000EA140000}"/>
    <cellStyle name="Normal 7 6 3 6 2 2" xfId="10138" xr:uid="{00000000-0005-0000-0000-0000EF200000}"/>
    <cellStyle name="Normal 7 6 3 6 2 3" xfId="18216" xr:uid="{00000000-0005-0000-0000-0000EF200000}"/>
    <cellStyle name="Normal 7 6 3 6 3" xfId="5342" xr:uid="{00000000-0005-0000-0000-0000EB140000}"/>
    <cellStyle name="Normal 7 6 3 6 3 2" xfId="11729" xr:uid="{00000000-0005-0000-0000-0000F0200000}"/>
    <cellStyle name="Normal 7 6 3 6 3 3" xfId="19807" xr:uid="{00000000-0005-0000-0000-0000F0200000}"/>
    <cellStyle name="Normal 7 6 3 6 4" xfId="8543" xr:uid="{00000000-0005-0000-0000-0000F1200000}"/>
    <cellStyle name="Normal 7 6 3 6 4 2" xfId="16621" xr:uid="{00000000-0005-0000-0000-0000F1200000}"/>
    <cellStyle name="Normal 7 6 3 6 5" xfId="12834" xr:uid="{00000000-0005-0000-0000-0000F2200000}"/>
    <cellStyle name="Normal 7 6 3 6 5 2" xfId="20872" xr:uid="{00000000-0005-0000-0000-0000F2200000}"/>
    <cellStyle name="Normal 7 6 3 6 6" xfId="6933" xr:uid="{00000000-0005-0000-0000-0000EE200000}"/>
    <cellStyle name="Normal 7 6 3 6 7" xfId="15013" xr:uid="{00000000-0005-0000-0000-0000EE200000}"/>
    <cellStyle name="Normal 7 6 3 7" xfId="2682" xr:uid="{00000000-0005-0000-0000-0000EC140000}"/>
    <cellStyle name="Normal 7 6 3 7 2" xfId="9174" xr:uid="{00000000-0005-0000-0000-0000F3200000}"/>
    <cellStyle name="Normal 7 6 3 7 3" xfId="17252" xr:uid="{00000000-0005-0000-0000-0000F3200000}"/>
    <cellStyle name="Normal 7 6 3 8" xfId="943" xr:uid="{00000000-0005-0000-0000-0000ED140000}"/>
    <cellStyle name="Normal 7 6 3 8 2" xfId="7489" xr:uid="{00000000-0005-0000-0000-0000F4200000}"/>
    <cellStyle name="Normal 7 6 3 8 3" xfId="15567" xr:uid="{00000000-0005-0000-0000-0000F4200000}"/>
    <cellStyle name="Normal 7 6 3 9" xfId="4288" xr:uid="{00000000-0005-0000-0000-0000EE140000}"/>
    <cellStyle name="Normal 7 6 3 9 2" xfId="10675" xr:uid="{00000000-0005-0000-0000-0000F5200000}"/>
    <cellStyle name="Normal 7 6 3 9 3" xfId="18753" xr:uid="{00000000-0005-0000-0000-0000F5200000}"/>
    <cellStyle name="Normal 7 6 4" xfId="852" xr:uid="{00000000-0005-0000-0000-000054030000}"/>
    <cellStyle name="Normal 7 6 4 10" xfId="13760" xr:uid="{00000000-0005-0000-0000-0000F7200000}"/>
    <cellStyle name="Normal 7 6 4 10 2" xfId="21757" xr:uid="{00000000-0005-0000-0000-0000F7200000}"/>
    <cellStyle name="Normal 7 6 4 11" xfId="5880" xr:uid="{00000000-0005-0000-0000-0000F6200000}"/>
    <cellStyle name="Normal 7 6 4 12" xfId="13960" xr:uid="{00000000-0005-0000-0000-0000F6200000}"/>
    <cellStyle name="Normal 7 6 4 2" xfId="853" xr:uid="{00000000-0005-0000-0000-000055030000}"/>
    <cellStyle name="Normal 7 6 4 2 10" xfId="5951" xr:uid="{00000000-0005-0000-0000-0000F8200000}"/>
    <cellStyle name="Normal 7 6 4 2 11" xfId="14031" xr:uid="{00000000-0005-0000-0000-0000F8200000}"/>
    <cellStyle name="Normal 7 6 4 2 2" xfId="1206" xr:uid="{00000000-0005-0000-0000-0000F1140000}"/>
    <cellStyle name="Normal 7 6 4 2 2 2" xfId="1864" xr:uid="{00000000-0005-0000-0000-0000F2140000}"/>
    <cellStyle name="Normal 7 6 4 2 2 2 2" xfId="3514" xr:uid="{00000000-0005-0000-0000-0000F3140000}"/>
    <cellStyle name="Normal 7 6 4 2 2 2 2 2" xfId="9973" xr:uid="{00000000-0005-0000-0000-0000FB200000}"/>
    <cellStyle name="Normal 7 6 4 2 2 2 2 3" xfId="18051" xr:uid="{00000000-0005-0000-0000-0000FB200000}"/>
    <cellStyle name="Normal 7 6 4 2 2 2 3" xfId="5177" xr:uid="{00000000-0005-0000-0000-0000F4140000}"/>
    <cellStyle name="Normal 7 6 4 2 2 2 3 2" xfId="11564" xr:uid="{00000000-0005-0000-0000-0000FC200000}"/>
    <cellStyle name="Normal 7 6 4 2 2 2 3 3" xfId="19642" xr:uid="{00000000-0005-0000-0000-0000FC200000}"/>
    <cellStyle name="Normal 7 6 4 2 2 2 4" xfId="8378" xr:uid="{00000000-0005-0000-0000-0000FD200000}"/>
    <cellStyle name="Normal 7 6 4 2 2 2 4 2" xfId="16456" xr:uid="{00000000-0005-0000-0000-0000FD200000}"/>
    <cellStyle name="Normal 7 6 4 2 2 2 5" xfId="13424" xr:uid="{00000000-0005-0000-0000-0000FE200000}"/>
    <cellStyle name="Normal 7 6 4 2 2 2 5 2" xfId="21461" xr:uid="{00000000-0005-0000-0000-0000FE200000}"/>
    <cellStyle name="Normal 7 6 4 2 2 2 6" xfId="6768" xr:uid="{00000000-0005-0000-0000-0000FA200000}"/>
    <cellStyle name="Normal 7 6 4 2 2 2 7" xfId="14848" xr:uid="{00000000-0005-0000-0000-0000FA200000}"/>
    <cellStyle name="Normal 7 6 4 2 2 3" xfId="2391" xr:uid="{00000000-0005-0000-0000-0000F5140000}"/>
    <cellStyle name="Normal 7 6 4 2 2 3 2" xfId="4041" xr:uid="{00000000-0005-0000-0000-0000F6140000}"/>
    <cellStyle name="Normal 7 6 4 2 2 3 2 2" xfId="10500" xr:uid="{00000000-0005-0000-0000-000000210000}"/>
    <cellStyle name="Normal 7 6 4 2 2 3 2 3" xfId="18578" xr:uid="{00000000-0005-0000-0000-000000210000}"/>
    <cellStyle name="Normal 7 6 4 2 2 3 3" xfId="5704" xr:uid="{00000000-0005-0000-0000-0000F7140000}"/>
    <cellStyle name="Normal 7 6 4 2 2 3 3 2" xfId="12091" xr:uid="{00000000-0005-0000-0000-000001210000}"/>
    <cellStyle name="Normal 7 6 4 2 2 3 3 3" xfId="20169" xr:uid="{00000000-0005-0000-0000-000001210000}"/>
    <cellStyle name="Normal 7 6 4 2 2 3 4" xfId="8905" xr:uid="{00000000-0005-0000-0000-000002210000}"/>
    <cellStyle name="Normal 7 6 4 2 2 3 4 2" xfId="16983" xr:uid="{00000000-0005-0000-0000-000002210000}"/>
    <cellStyle name="Normal 7 6 4 2 2 3 5" xfId="7295" xr:uid="{00000000-0005-0000-0000-0000FF200000}"/>
    <cellStyle name="Normal 7 6 4 2 2 3 6" xfId="15375" xr:uid="{00000000-0005-0000-0000-0000FF200000}"/>
    <cellStyle name="Normal 7 6 4 2 2 4" xfId="2957" xr:uid="{00000000-0005-0000-0000-0000F8140000}"/>
    <cellStyle name="Normal 7 6 4 2 2 4 2" xfId="9446" xr:uid="{00000000-0005-0000-0000-000003210000}"/>
    <cellStyle name="Normal 7 6 4 2 2 4 3" xfId="17524" xr:uid="{00000000-0005-0000-0000-000003210000}"/>
    <cellStyle name="Normal 7 6 4 2 2 5" xfId="4650" xr:uid="{00000000-0005-0000-0000-0000F9140000}"/>
    <cellStyle name="Normal 7 6 4 2 2 5 2" xfId="11037" xr:uid="{00000000-0005-0000-0000-000004210000}"/>
    <cellStyle name="Normal 7 6 4 2 2 5 3" xfId="19115" xr:uid="{00000000-0005-0000-0000-000004210000}"/>
    <cellStyle name="Normal 7 6 4 2 2 6" xfId="7851" xr:uid="{00000000-0005-0000-0000-000005210000}"/>
    <cellStyle name="Normal 7 6 4 2 2 6 2" xfId="15929" xr:uid="{00000000-0005-0000-0000-000005210000}"/>
    <cellStyle name="Normal 7 6 4 2 2 7" xfId="12639" xr:uid="{00000000-0005-0000-0000-000006210000}"/>
    <cellStyle name="Normal 7 6 4 2 2 7 2" xfId="20703" xr:uid="{00000000-0005-0000-0000-000006210000}"/>
    <cellStyle name="Normal 7 6 4 2 2 8" xfId="6241" xr:uid="{00000000-0005-0000-0000-0000F9200000}"/>
    <cellStyle name="Normal 7 6 4 2 2 9" xfId="14321" xr:uid="{00000000-0005-0000-0000-0000F9200000}"/>
    <cellStyle name="Normal 7 6 4 2 3" xfId="1575" xr:uid="{00000000-0005-0000-0000-0000FA140000}"/>
    <cellStyle name="Normal 7 6 4 2 3 2" xfId="3224" xr:uid="{00000000-0005-0000-0000-0000FB140000}"/>
    <cellStyle name="Normal 7 6 4 2 3 2 2" xfId="9683" xr:uid="{00000000-0005-0000-0000-000008210000}"/>
    <cellStyle name="Normal 7 6 4 2 3 2 3" xfId="17761" xr:uid="{00000000-0005-0000-0000-000008210000}"/>
    <cellStyle name="Normal 7 6 4 2 3 3" xfId="4887" xr:uid="{00000000-0005-0000-0000-0000FC140000}"/>
    <cellStyle name="Normal 7 6 4 2 3 3 2" xfId="11274" xr:uid="{00000000-0005-0000-0000-000009210000}"/>
    <cellStyle name="Normal 7 6 4 2 3 3 3" xfId="19352" xr:uid="{00000000-0005-0000-0000-000009210000}"/>
    <cellStyle name="Normal 7 6 4 2 3 4" xfId="8088" xr:uid="{00000000-0005-0000-0000-00000A210000}"/>
    <cellStyle name="Normal 7 6 4 2 3 4 2" xfId="16166" xr:uid="{00000000-0005-0000-0000-00000A210000}"/>
    <cellStyle name="Normal 7 6 4 2 3 5" xfId="13425" xr:uid="{00000000-0005-0000-0000-00000B210000}"/>
    <cellStyle name="Normal 7 6 4 2 3 5 2" xfId="21462" xr:uid="{00000000-0005-0000-0000-00000B210000}"/>
    <cellStyle name="Normal 7 6 4 2 3 6" xfId="6478" xr:uid="{00000000-0005-0000-0000-000007210000}"/>
    <cellStyle name="Normal 7 6 4 2 3 7" xfId="14558" xr:uid="{00000000-0005-0000-0000-000007210000}"/>
    <cellStyle name="Normal 7 6 4 2 4" xfId="2101" xr:uid="{00000000-0005-0000-0000-0000FD140000}"/>
    <cellStyle name="Normal 7 6 4 2 4 2" xfId="3751" xr:uid="{00000000-0005-0000-0000-0000FE140000}"/>
    <cellStyle name="Normal 7 6 4 2 4 2 2" xfId="10210" xr:uid="{00000000-0005-0000-0000-00000D210000}"/>
    <cellStyle name="Normal 7 6 4 2 4 2 3" xfId="18288" xr:uid="{00000000-0005-0000-0000-00000D210000}"/>
    <cellStyle name="Normal 7 6 4 2 4 3" xfId="5414" xr:uid="{00000000-0005-0000-0000-0000FF140000}"/>
    <cellStyle name="Normal 7 6 4 2 4 3 2" xfId="11801" xr:uid="{00000000-0005-0000-0000-00000E210000}"/>
    <cellStyle name="Normal 7 6 4 2 4 3 3" xfId="19879" xr:uid="{00000000-0005-0000-0000-00000E210000}"/>
    <cellStyle name="Normal 7 6 4 2 4 4" xfId="8615" xr:uid="{00000000-0005-0000-0000-00000F210000}"/>
    <cellStyle name="Normal 7 6 4 2 4 4 2" xfId="16693" xr:uid="{00000000-0005-0000-0000-00000F210000}"/>
    <cellStyle name="Normal 7 6 4 2 4 5" xfId="13423" xr:uid="{00000000-0005-0000-0000-000010210000}"/>
    <cellStyle name="Normal 7 6 4 2 4 5 2" xfId="21460" xr:uid="{00000000-0005-0000-0000-000010210000}"/>
    <cellStyle name="Normal 7 6 4 2 4 6" xfId="7005" xr:uid="{00000000-0005-0000-0000-00000C210000}"/>
    <cellStyle name="Normal 7 6 4 2 4 7" xfId="15085" xr:uid="{00000000-0005-0000-0000-00000C210000}"/>
    <cellStyle name="Normal 7 6 4 2 5" xfId="2686" xr:uid="{00000000-0005-0000-0000-000000150000}"/>
    <cellStyle name="Normal 7 6 4 2 5 2" xfId="9177" xr:uid="{00000000-0005-0000-0000-000011210000}"/>
    <cellStyle name="Normal 7 6 4 2 5 3" xfId="17255" xr:uid="{00000000-0005-0000-0000-000011210000}"/>
    <cellStyle name="Normal 7 6 4 2 6" xfId="4360" xr:uid="{00000000-0005-0000-0000-000001150000}"/>
    <cellStyle name="Normal 7 6 4 2 6 2" xfId="10747" xr:uid="{00000000-0005-0000-0000-000012210000}"/>
    <cellStyle name="Normal 7 6 4 2 6 3" xfId="18825" xr:uid="{00000000-0005-0000-0000-000012210000}"/>
    <cellStyle name="Normal 7 6 4 2 7" xfId="7561" xr:uid="{00000000-0005-0000-0000-000013210000}"/>
    <cellStyle name="Normal 7 6 4 2 7 2" xfId="15639" xr:uid="{00000000-0005-0000-0000-000013210000}"/>
    <cellStyle name="Normal 7 6 4 2 8" xfId="12371" xr:uid="{00000000-0005-0000-0000-000014210000}"/>
    <cellStyle name="Normal 7 6 4 2 8 2" xfId="20443" xr:uid="{00000000-0005-0000-0000-000014210000}"/>
    <cellStyle name="Normal 7 6 4 2 9" xfId="13761" xr:uid="{00000000-0005-0000-0000-000015210000}"/>
    <cellStyle name="Normal 7 6 4 2 9 2" xfId="21758" xr:uid="{00000000-0005-0000-0000-000015210000}"/>
    <cellStyle name="Normal 7 6 4 3" xfId="1092" xr:uid="{00000000-0005-0000-0000-000002150000}"/>
    <cellStyle name="Normal 7 6 4 3 2" xfId="1748" xr:uid="{00000000-0005-0000-0000-000003150000}"/>
    <cellStyle name="Normal 7 6 4 3 2 2" xfId="3398" xr:uid="{00000000-0005-0000-0000-000004150000}"/>
    <cellStyle name="Normal 7 6 4 3 2 2 2" xfId="9857" xr:uid="{00000000-0005-0000-0000-000018210000}"/>
    <cellStyle name="Normal 7 6 4 3 2 2 3" xfId="17935" xr:uid="{00000000-0005-0000-0000-000018210000}"/>
    <cellStyle name="Normal 7 6 4 3 2 3" xfId="5061" xr:uid="{00000000-0005-0000-0000-000005150000}"/>
    <cellStyle name="Normal 7 6 4 3 2 3 2" xfId="11448" xr:uid="{00000000-0005-0000-0000-000019210000}"/>
    <cellStyle name="Normal 7 6 4 3 2 3 3" xfId="19526" xr:uid="{00000000-0005-0000-0000-000019210000}"/>
    <cellStyle name="Normal 7 6 4 3 2 4" xfId="8262" xr:uid="{00000000-0005-0000-0000-00001A210000}"/>
    <cellStyle name="Normal 7 6 4 3 2 4 2" xfId="16340" xr:uid="{00000000-0005-0000-0000-00001A210000}"/>
    <cellStyle name="Normal 7 6 4 3 2 5" xfId="13426" xr:uid="{00000000-0005-0000-0000-00001B210000}"/>
    <cellStyle name="Normal 7 6 4 3 2 5 2" xfId="21463" xr:uid="{00000000-0005-0000-0000-00001B210000}"/>
    <cellStyle name="Normal 7 6 4 3 2 6" xfId="6652" xr:uid="{00000000-0005-0000-0000-000017210000}"/>
    <cellStyle name="Normal 7 6 4 3 2 7" xfId="14732" xr:uid="{00000000-0005-0000-0000-000017210000}"/>
    <cellStyle name="Normal 7 6 4 3 3" xfId="2275" xr:uid="{00000000-0005-0000-0000-000006150000}"/>
    <cellStyle name="Normal 7 6 4 3 3 2" xfId="3925" xr:uid="{00000000-0005-0000-0000-000007150000}"/>
    <cellStyle name="Normal 7 6 4 3 3 2 2" xfId="10384" xr:uid="{00000000-0005-0000-0000-00001D210000}"/>
    <cellStyle name="Normal 7 6 4 3 3 2 3" xfId="18462" xr:uid="{00000000-0005-0000-0000-00001D210000}"/>
    <cellStyle name="Normal 7 6 4 3 3 3" xfId="5588" xr:uid="{00000000-0005-0000-0000-000008150000}"/>
    <cellStyle name="Normal 7 6 4 3 3 3 2" xfId="11975" xr:uid="{00000000-0005-0000-0000-00001E210000}"/>
    <cellStyle name="Normal 7 6 4 3 3 3 3" xfId="20053" xr:uid="{00000000-0005-0000-0000-00001E210000}"/>
    <cellStyle name="Normal 7 6 4 3 3 4" xfId="8789" xr:uid="{00000000-0005-0000-0000-00001F210000}"/>
    <cellStyle name="Normal 7 6 4 3 3 4 2" xfId="16867" xr:uid="{00000000-0005-0000-0000-00001F210000}"/>
    <cellStyle name="Normal 7 6 4 3 3 5" xfId="7179" xr:uid="{00000000-0005-0000-0000-00001C210000}"/>
    <cellStyle name="Normal 7 6 4 3 3 6" xfId="15259" xr:uid="{00000000-0005-0000-0000-00001C210000}"/>
    <cellStyle name="Normal 7 6 4 3 4" xfId="2843" xr:uid="{00000000-0005-0000-0000-000009150000}"/>
    <cellStyle name="Normal 7 6 4 3 4 2" xfId="9332" xr:uid="{00000000-0005-0000-0000-000020210000}"/>
    <cellStyle name="Normal 7 6 4 3 4 3" xfId="17410" xr:uid="{00000000-0005-0000-0000-000020210000}"/>
    <cellStyle name="Normal 7 6 4 3 5" xfId="4534" xr:uid="{00000000-0005-0000-0000-00000A150000}"/>
    <cellStyle name="Normal 7 6 4 3 5 2" xfId="10921" xr:uid="{00000000-0005-0000-0000-000021210000}"/>
    <cellStyle name="Normal 7 6 4 3 5 3" xfId="18999" xr:uid="{00000000-0005-0000-0000-000021210000}"/>
    <cellStyle name="Normal 7 6 4 3 6" xfId="7735" xr:uid="{00000000-0005-0000-0000-000022210000}"/>
    <cellStyle name="Normal 7 6 4 3 6 2" xfId="15813" xr:uid="{00000000-0005-0000-0000-000022210000}"/>
    <cellStyle name="Normal 7 6 4 3 7" xfId="12638" xr:uid="{00000000-0005-0000-0000-000023210000}"/>
    <cellStyle name="Normal 7 6 4 3 7 2" xfId="20702" xr:uid="{00000000-0005-0000-0000-000023210000}"/>
    <cellStyle name="Normal 7 6 4 3 8" xfId="6125" xr:uid="{00000000-0005-0000-0000-000016210000}"/>
    <cellStyle name="Normal 7 6 4 3 9" xfId="14205" xr:uid="{00000000-0005-0000-0000-000016210000}"/>
    <cellStyle name="Normal 7 6 4 4" xfId="1504" xr:uid="{00000000-0005-0000-0000-00000B150000}"/>
    <cellStyle name="Normal 7 6 4 4 2" xfId="3153" xr:uid="{00000000-0005-0000-0000-00000C150000}"/>
    <cellStyle name="Normal 7 6 4 4 2 2" xfId="9612" xr:uid="{00000000-0005-0000-0000-000025210000}"/>
    <cellStyle name="Normal 7 6 4 4 2 3" xfId="17690" xr:uid="{00000000-0005-0000-0000-000025210000}"/>
    <cellStyle name="Normal 7 6 4 4 3" xfId="4816" xr:uid="{00000000-0005-0000-0000-00000D150000}"/>
    <cellStyle name="Normal 7 6 4 4 3 2" xfId="11203" xr:uid="{00000000-0005-0000-0000-000026210000}"/>
    <cellStyle name="Normal 7 6 4 4 3 3" xfId="19281" xr:uid="{00000000-0005-0000-0000-000026210000}"/>
    <cellStyle name="Normal 7 6 4 4 4" xfId="8017" xr:uid="{00000000-0005-0000-0000-000027210000}"/>
    <cellStyle name="Normal 7 6 4 4 4 2" xfId="16095" xr:uid="{00000000-0005-0000-0000-000027210000}"/>
    <cellStyle name="Normal 7 6 4 4 5" xfId="13427" xr:uid="{00000000-0005-0000-0000-000028210000}"/>
    <cellStyle name="Normal 7 6 4 4 5 2" xfId="21464" xr:uid="{00000000-0005-0000-0000-000028210000}"/>
    <cellStyle name="Normal 7 6 4 4 6" xfId="6407" xr:uid="{00000000-0005-0000-0000-000024210000}"/>
    <cellStyle name="Normal 7 6 4 4 7" xfId="14487" xr:uid="{00000000-0005-0000-0000-000024210000}"/>
    <cellStyle name="Normal 7 6 4 5" xfId="2030" xr:uid="{00000000-0005-0000-0000-00000E150000}"/>
    <cellStyle name="Normal 7 6 4 5 2" xfId="3680" xr:uid="{00000000-0005-0000-0000-00000F150000}"/>
    <cellStyle name="Normal 7 6 4 5 2 2" xfId="10139" xr:uid="{00000000-0005-0000-0000-00002A210000}"/>
    <cellStyle name="Normal 7 6 4 5 2 3" xfId="18217" xr:uid="{00000000-0005-0000-0000-00002A210000}"/>
    <cellStyle name="Normal 7 6 4 5 3" xfId="5343" xr:uid="{00000000-0005-0000-0000-000010150000}"/>
    <cellStyle name="Normal 7 6 4 5 3 2" xfId="11730" xr:uid="{00000000-0005-0000-0000-00002B210000}"/>
    <cellStyle name="Normal 7 6 4 5 3 3" xfId="19808" xr:uid="{00000000-0005-0000-0000-00002B210000}"/>
    <cellStyle name="Normal 7 6 4 5 4" xfId="8544" xr:uid="{00000000-0005-0000-0000-00002C210000}"/>
    <cellStyle name="Normal 7 6 4 5 4 2" xfId="16622" xr:uid="{00000000-0005-0000-0000-00002C210000}"/>
    <cellStyle name="Normal 7 6 4 5 5" xfId="12835" xr:uid="{00000000-0005-0000-0000-00002D210000}"/>
    <cellStyle name="Normal 7 6 4 5 5 2" xfId="20873" xr:uid="{00000000-0005-0000-0000-00002D210000}"/>
    <cellStyle name="Normal 7 6 4 5 6" xfId="6934" xr:uid="{00000000-0005-0000-0000-000029210000}"/>
    <cellStyle name="Normal 7 6 4 5 7" xfId="15014" xr:uid="{00000000-0005-0000-0000-000029210000}"/>
    <cellStyle name="Normal 7 6 4 6" xfId="2685" xr:uid="{00000000-0005-0000-0000-000011150000}"/>
    <cellStyle name="Normal 7 6 4 6 2" xfId="9176" xr:uid="{00000000-0005-0000-0000-00002E210000}"/>
    <cellStyle name="Normal 7 6 4 6 3" xfId="17254" xr:uid="{00000000-0005-0000-0000-00002E210000}"/>
    <cellStyle name="Normal 7 6 4 7" xfId="4289" xr:uid="{00000000-0005-0000-0000-000012150000}"/>
    <cellStyle name="Normal 7 6 4 7 2" xfId="10676" xr:uid="{00000000-0005-0000-0000-00002F210000}"/>
    <cellStyle name="Normal 7 6 4 7 3" xfId="18754" xr:uid="{00000000-0005-0000-0000-00002F210000}"/>
    <cellStyle name="Normal 7 6 4 8" xfId="7490" xr:uid="{00000000-0005-0000-0000-000030210000}"/>
    <cellStyle name="Normal 7 6 4 8 2" xfId="15568" xr:uid="{00000000-0005-0000-0000-000030210000}"/>
    <cellStyle name="Normal 7 6 4 9" xfId="12370" xr:uid="{00000000-0005-0000-0000-000031210000}"/>
    <cellStyle name="Normal 7 6 4 9 2" xfId="20442" xr:uid="{00000000-0005-0000-0000-000031210000}"/>
    <cellStyle name="Normal 7 6 5" xfId="854" xr:uid="{00000000-0005-0000-0000-000056030000}"/>
    <cellStyle name="Normal 7 6 5 10" xfId="13762" xr:uid="{00000000-0005-0000-0000-000033210000}"/>
    <cellStyle name="Normal 7 6 5 10 2" xfId="21759" xr:uid="{00000000-0005-0000-0000-000033210000}"/>
    <cellStyle name="Normal 7 6 5 11" xfId="5881" xr:uid="{00000000-0005-0000-0000-000032210000}"/>
    <cellStyle name="Normal 7 6 5 12" xfId="13961" xr:uid="{00000000-0005-0000-0000-000032210000}"/>
    <cellStyle name="Normal 7 6 5 2" xfId="974" xr:uid="{00000000-0005-0000-0000-000014150000}"/>
    <cellStyle name="Normal 7 6 5 2 10" xfId="14013" xr:uid="{00000000-0005-0000-0000-000034210000}"/>
    <cellStyle name="Normal 7 6 5 2 2" xfId="1207" xr:uid="{00000000-0005-0000-0000-000015150000}"/>
    <cellStyle name="Normal 7 6 5 2 2 2" xfId="1865" xr:uid="{00000000-0005-0000-0000-000016150000}"/>
    <cellStyle name="Normal 7 6 5 2 2 2 2" xfId="3515" xr:uid="{00000000-0005-0000-0000-000017150000}"/>
    <cellStyle name="Normal 7 6 5 2 2 2 2 2" xfId="9974" xr:uid="{00000000-0005-0000-0000-000037210000}"/>
    <cellStyle name="Normal 7 6 5 2 2 2 2 3" xfId="18052" xr:uid="{00000000-0005-0000-0000-000037210000}"/>
    <cellStyle name="Normal 7 6 5 2 2 2 3" xfId="5178" xr:uid="{00000000-0005-0000-0000-000018150000}"/>
    <cellStyle name="Normal 7 6 5 2 2 2 3 2" xfId="11565" xr:uid="{00000000-0005-0000-0000-000038210000}"/>
    <cellStyle name="Normal 7 6 5 2 2 2 3 3" xfId="19643" xr:uid="{00000000-0005-0000-0000-000038210000}"/>
    <cellStyle name="Normal 7 6 5 2 2 2 4" xfId="8379" xr:uid="{00000000-0005-0000-0000-000039210000}"/>
    <cellStyle name="Normal 7 6 5 2 2 2 4 2" xfId="16457" xr:uid="{00000000-0005-0000-0000-000039210000}"/>
    <cellStyle name="Normal 7 6 5 2 2 2 5" xfId="6769" xr:uid="{00000000-0005-0000-0000-000036210000}"/>
    <cellStyle name="Normal 7 6 5 2 2 2 6" xfId="14849" xr:uid="{00000000-0005-0000-0000-000036210000}"/>
    <cellStyle name="Normal 7 6 5 2 2 3" xfId="2392" xr:uid="{00000000-0005-0000-0000-000019150000}"/>
    <cellStyle name="Normal 7 6 5 2 2 3 2" xfId="4042" xr:uid="{00000000-0005-0000-0000-00001A150000}"/>
    <cellStyle name="Normal 7 6 5 2 2 3 2 2" xfId="10501" xr:uid="{00000000-0005-0000-0000-00003B210000}"/>
    <cellStyle name="Normal 7 6 5 2 2 3 2 3" xfId="18579" xr:uid="{00000000-0005-0000-0000-00003B210000}"/>
    <cellStyle name="Normal 7 6 5 2 2 3 3" xfId="5705" xr:uid="{00000000-0005-0000-0000-00001B150000}"/>
    <cellStyle name="Normal 7 6 5 2 2 3 3 2" xfId="12092" xr:uid="{00000000-0005-0000-0000-00003C210000}"/>
    <cellStyle name="Normal 7 6 5 2 2 3 3 3" xfId="20170" xr:uid="{00000000-0005-0000-0000-00003C210000}"/>
    <cellStyle name="Normal 7 6 5 2 2 3 4" xfId="8906" xr:uid="{00000000-0005-0000-0000-00003D210000}"/>
    <cellStyle name="Normal 7 6 5 2 2 3 4 2" xfId="16984" xr:uid="{00000000-0005-0000-0000-00003D210000}"/>
    <cellStyle name="Normal 7 6 5 2 2 3 5" xfId="7296" xr:uid="{00000000-0005-0000-0000-00003A210000}"/>
    <cellStyle name="Normal 7 6 5 2 2 3 6" xfId="15376" xr:uid="{00000000-0005-0000-0000-00003A210000}"/>
    <cellStyle name="Normal 7 6 5 2 2 4" xfId="2958" xr:uid="{00000000-0005-0000-0000-00001C150000}"/>
    <cellStyle name="Normal 7 6 5 2 2 4 2" xfId="9447" xr:uid="{00000000-0005-0000-0000-00003E210000}"/>
    <cellStyle name="Normal 7 6 5 2 2 4 3" xfId="17525" xr:uid="{00000000-0005-0000-0000-00003E210000}"/>
    <cellStyle name="Normal 7 6 5 2 2 5" xfId="4651" xr:uid="{00000000-0005-0000-0000-00001D150000}"/>
    <cellStyle name="Normal 7 6 5 2 2 5 2" xfId="11038" xr:uid="{00000000-0005-0000-0000-00003F210000}"/>
    <cellStyle name="Normal 7 6 5 2 2 5 3" xfId="19116" xr:uid="{00000000-0005-0000-0000-00003F210000}"/>
    <cellStyle name="Normal 7 6 5 2 2 6" xfId="7852" xr:uid="{00000000-0005-0000-0000-000040210000}"/>
    <cellStyle name="Normal 7 6 5 2 2 6 2" xfId="15930" xr:uid="{00000000-0005-0000-0000-000040210000}"/>
    <cellStyle name="Normal 7 6 5 2 2 7" xfId="13428" xr:uid="{00000000-0005-0000-0000-000041210000}"/>
    <cellStyle name="Normal 7 6 5 2 2 7 2" xfId="21465" xr:uid="{00000000-0005-0000-0000-000041210000}"/>
    <cellStyle name="Normal 7 6 5 2 2 8" xfId="6242" xr:uid="{00000000-0005-0000-0000-000035210000}"/>
    <cellStyle name="Normal 7 6 5 2 2 9" xfId="14322" xr:uid="{00000000-0005-0000-0000-000035210000}"/>
    <cellStyle name="Normal 7 6 5 2 3" xfId="1557" xr:uid="{00000000-0005-0000-0000-00001E150000}"/>
    <cellStyle name="Normal 7 6 5 2 3 2" xfId="3206" xr:uid="{00000000-0005-0000-0000-00001F150000}"/>
    <cellStyle name="Normal 7 6 5 2 3 2 2" xfId="9665" xr:uid="{00000000-0005-0000-0000-000043210000}"/>
    <cellStyle name="Normal 7 6 5 2 3 2 3" xfId="17743" xr:uid="{00000000-0005-0000-0000-000043210000}"/>
    <cellStyle name="Normal 7 6 5 2 3 3" xfId="4869" xr:uid="{00000000-0005-0000-0000-000020150000}"/>
    <cellStyle name="Normal 7 6 5 2 3 3 2" xfId="11256" xr:uid="{00000000-0005-0000-0000-000044210000}"/>
    <cellStyle name="Normal 7 6 5 2 3 3 3" xfId="19334" xr:uid="{00000000-0005-0000-0000-000044210000}"/>
    <cellStyle name="Normal 7 6 5 2 3 4" xfId="8070" xr:uid="{00000000-0005-0000-0000-000045210000}"/>
    <cellStyle name="Normal 7 6 5 2 3 4 2" xfId="16148" xr:uid="{00000000-0005-0000-0000-000045210000}"/>
    <cellStyle name="Normal 7 6 5 2 3 5" xfId="6460" xr:uid="{00000000-0005-0000-0000-000042210000}"/>
    <cellStyle name="Normal 7 6 5 2 3 6" xfId="14540" xr:uid="{00000000-0005-0000-0000-000042210000}"/>
    <cellStyle name="Normal 7 6 5 2 4" xfId="2083" xr:uid="{00000000-0005-0000-0000-000021150000}"/>
    <cellStyle name="Normal 7 6 5 2 4 2" xfId="3733" xr:uid="{00000000-0005-0000-0000-000022150000}"/>
    <cellStyle name="Normal 7 6 5 2 4 2 2" xfId="10192" xr:uid="{00000000-0005-0000-0000-000047210000}"/>
    <cellStyle name="Normal 7 6 5 2 4 2 3" xfId="18270" xr:uid="{00000000-0005-0000-0000-000047210000}"/>
    <cellStyle name="Normal 7 6 5 2 4 3" xfId="5396" xr:uid="{00000000-0005-0000-0000-000023150000}"/>
    <cellStyle name="Normal 7 6 5 2 4 3 2" xfId="11783" xr:uid="{00000000-0005-0000-0000-000048210000}"/>
    <cellStyle name="Normal 7 6 5 2 4 3 3" xfId="19861" xr:uid="{00000000-0005-0000-0000-000048210000}"/>
    <cellStyle name="Normal 7 6 5 2 4 4" xfId="8597" xr:uid="{00000000-0005-0000-0000-000049210000}"/>
    <cellStyle name="Normal 7 6 5 2 4 4 2" xfId="16675" xr:uid="{00000000-0005-0000-0000-000049210000}"/>
    <cellStyle name="Normal 7 6 5 2 4 5" xfId="6987" xr:uid="{00000000-0005-0000-0000-000046210000}"/>
    <cellStyle name="Normal 7 6 5 2 4 6" xfId="15067" xr:uid="{00000000-0005-0000-0000-000046210000}"/>
    <cellStyle name="Normal 7 6 5 2 5" xfId="2739" xr:uid="{00000000-0005-0000-0000-000024150000}"/>
    <cellStyle name="Normal 7 6 5 2 5 2" xfId="9228" xr:uid="{00000000-0005-0000-0000-00004A210000}"/>
    <cellStyle name="Normal 7 6 5 2 5 3" xfId="17306" xr:uid="{00000000-0005-0000-0000-00004A210000}"/>
    <cellStyle name="Normal 7 6 5 2 6" xfId="4342" xr:uid="{00000000-0005-0000-0000-000025150000}"/>
    <cellStyle name="Normal 7 6 5 2 6 2" xfId="10729" xr:uid="{00000000-0005-0000-0000-00004B210000}"/>
    <cellStyle name="Normal 7 6 5 2 6 3" xfId="18807" xr:uid="{00000000-0005-0000-0000-00004B210000}"/>
    <cellStyle name="Normal 7 6 5 2 7" xfId="7543" xr:uid="{00000000-0005-0000-0000-00004C210000}"/>
    <cellStyle name="Normal 7 6 5 2 7 2" xfId="15621" xr:uid="{00000000-0005-0000-0000-00004C210000}"/>
    <cellStyle name="Normal 7 6 5 2 8" xfId="12640" xr:uid="{00000000-0005-0000-0000-00004D210000}"/>
    <cellStyle name="Normal 7 6 5 2 8 2" xfId="20704" xr:uid="{00000000-0005-0000-0000-00004D210000}"/>
    <cellStyle name="Normal 7 6 5 2 9" xfId="5933" xr:uid="{00000000-0005-0000-0000-000034210000}"/>
    <cellStyle name="Normal 7 6 5 3" xfId="1093" xr:uid="{00000000-0005-0000-0000-000026150000}"/>
    <cellStyle name="Normal 7 6 5 3 2" xfId="1749" xr:uid="{00000000-0005-0000-0000-000027150000}"/>
    <cellStyle name="Normal 7 6 5 3 2 2" xfId="3399" xr:uid="{00000000-0005-0000-0000-000028150000}"/>
    <cellStyle name="Normal 7 6 5 3 2 2 2" xfId="9858" xr:uid="{00000000-0005-0000-0000-000050210000}"/>
    <cellStyle name="Normal 7 6 5 3 2 2 3" xfId="17936" xr:uid="{00000000-0005-0000-0000-000050210000}"/>
    <cellStyle name="Normal 7 6 5 3 2 3" xfId="5062" xr:uid="{00000000-0005-0000-0000-000029150000}"/>
    <cellStyle name="Normal 7 6 5 3 2 3 2" xfId="11449" xr:uid="{00000000-0005-0000-0000-000051210000}"/>
    <cellStyle name="Normal 7 6 5 3 2 3 3" xfId="19527" xr:uid="{00000000-0005-0000-0000-000051210000}"/>
    <cellStyle name="Normal 7 6 5 3 2 4" xfId="8263" xr:uid="{00000000-0005-0000-0000-000052210000}"/>
    <cellStyle name="Normal 7 6 5 3 2 4 2" xfId="16341" xr:uid="{00000000-0005-0000-0000-000052210000}"/>
    <cellStyle name="Normal 7 6 5 3 2 5" xfId="6653" xr:uid="{00000000-0005-0000-0000-00004F210000}"/>
    <cellStyle name="Normal 7 6 5 3 2 6" xfId="14733" xr:uid="{00000000-0005-0000-0000-00004F210000}"/>
    <cellStyle name="Normal 7 6 5 3 3" xfId="2276" xr:uid="{00000000-0005-0000-0000-00002A150000}"/>
    <cellStyle name="Normal 7 6 5 3 3 2" xfId="3926" xr:uid="{00000000-0005-0000-0000-00002B150000}"/>
    <cellStyle name="Normal 7 6 5 3 3 2 2" xfId="10385" xr:uid="{00000000-0005-0000-0000-000054210000}"/>
    <cellStyle name="Normal 7 6 5 3 3 2 3" xfId="18463" xr:uid="{00000000-0005-0000-0000-000054210000}"/>
    <cellStyle name="Normal 7 6 5 3 3 3" xfId="5589" xr:uid="{00000000-0005-0000-0000-00002C150000}"/>
    <cellStyle name="Normal 7 6 5 3 3 3 2" xfId="11976" xr:uid="{00000000-0005-0000-0000-000055210000}"/>
    <cellStyle name="Normal 7 6 5 3 3 3 3" xfId="20054" xr:uid="{00000000-0005-0000-0000-000055210000}"/>
    <cellStyle name="Normal 7 6 5 3 3 4" xfId="8790" xr:uid="{00000000-0005-0000-0000-000056210000}"/>
    <cellStyle name="Normal 7 6 5 3 3 4 2" xfId="16868" xr:uid="{00000000-0005-0000-0000-000056210000}"/>
    <cellStyle name="Normal 7 6 5 3 3 5" xfId="7180" xr:uid="{00000000-0005-0000-0000-000053210000}"/>
    <cellStyle name="Normal 7 6 5 3 3 6" xfId="15260" xr:uid="{00000000-0005-0000-0000-000053210000}"/>
    <cellStyle name="Normal 7 6 5 3 4" xfId="2844" xr:uid="{00000000-0005-0000-0000-00002D150000}"/>
    <cellStyle name="Normal 7 6 5 3 4 2" xfId="9333" xr:uid="{00000000-0005-0000-0000-000057210000}"/>
    <cellStyle name="Normal 7 6 5 3 4 3" xfId="17411" xr:uid="{00000000-0005-0000-0000-000057210000}"/>
    <cellStyle name="Normal 7 6 5 3 5" xfId="4535" xr:uid="{00000000-0005-0000-0000-00002E150000}"/>
    <cellStyle name="Normal 7 6 5 3 5 2" xfId="10922" xr:uid="{00000000-0005-0000-0000-000058210000}"/>
    <cellStyle name="Normal 7 6 5 3 5 3" xfId="19000" xr:uid="{00000000-0005-0000-0000-000058210000}"/>
    <cellStyle name="Normal 7 6 5 3 6" xfId="7736" xr:uid="{00000000-0005-0000-0000-000059210000}"/>
    <cellStyle name="Normal 7 6 5 3 6 2" xfId="15814" xr:uid="{00000000-0005-0000-0000-000059210000}"/>
    <cellStyle name="Normal 7 6 5 3 7" xfId="13429" xr:uid="{00000000-0005-0000-0000-00005A210000}"/>
    <cellStyle name="Normal 7 6 5 3 7 2" xfId="21466" xr:uid="{00000000-0005-0000-0000-00005A210000}"/>
    <cellStyle name="Normal 7 6 5 3 8" xfId="6126" xr:uid="{00000000-0005-0000-0000-00004E210000}"/>
    <cellStyle name="Normal 7 6 5 3 9" xfId="14206" xr:uid="{00000000-0005-0000-0000-00004E210000}"/>
    <cellStyle name="Normal 7 6 5 4" xfId="1505" xr:uid="{00000000-0005-0000-0000-00002F150000}"/>
    <cellStyle name="Normal 7 6 5 4 2" xfId="3154" xr:uid="{00000000-0005-0000-0000-000030150000}"/>
    <cellStyle name="Normal 7 6 5 4 2 2" xfId="9613" xr:uid="{00000000-0005-0000-0000-00005C210000}"/>
    <cellStyle name="Normal 7 6 5 4 2 3" xfId="17691" xr:uid="{00000000-0005-0000-0000-00005C210000}"/>
    <cellStyle name="Normal 7 6 5 4 3" xfId="4817" xr:uid="{00000000-0005-0000-0000-000031150000}"/>
    <cellStyle name="Normal 7 6 5 4 3 2" xfId="11204" xr:uid="{00000000-0005-0000-0000-00005D210000}"/>
    <cellStyle name="Normal 7 6 5 4 3 3" xfId="19282" xr:uid="{00000000-0005-0000-0000-00005D210000}"/>
    <cellStyle name="Normal 7 6 5 4 4" xfId="8018" xr:uid="{00000000-0005-0000-0000-00005E210000}"/>
    <cellStyle name="Normal 7 6 5 4 4 2" xfId="16096" xr:uid="{00000000-0005-0000-0000-00005E210000}"/>
    <cellStyle name="Normal 7 6 5 4 5" xfId="12836" xr:uid="{00000000-0005-0000-0000-00005F210000}"/>
    <cellStyle name="Normal 7 6 5 4 5 2" xfId="20874" xr:uid="{00000000-0005-0000-0000-00005F210000}"/>
    <cellStyle name="Normal 7 6 5 4 6" xfId="6408" xr:uid="{00000000-0005-0000-0000-00005B210000}"/>
    <cellStyle name="Normal 7 6 5 4 7" xfId="14488" xr:uid="{00000000-0005-0000-0000-00005B210000}"/>
    <cellStyle name="Normal 7 6 5 5" xfId="2031" xr:uid="{00000000-0005-0000-0000-000032150000}"/>
    <cellStyle name="Normal 7 6 5 5 2" xfId="3681" xr:uid="{00000000-0005-0000-0000-000033150000}"/>
    <cellStyle name="Normal 7 6 5 5 2 2" xfId="10140" xr:uid="{00000000-0005-0000-0000-000061210000}"/>
    <cellStyle name="Normal 7 6 5 5 2 3" xfId="18218" xr:uid="{00000000-0005-0000-0000-000061210000}"/>
    <cellStyle name="Normal 7 6 5 5 3" xfId="5344" xr:uid="{00000000-0005-0000-0000-000034150000}"/>
    <cellStyle name="Normal 7 6 5 5 3 2" xfId="11731" xr:uid="{00000000-0005-0000-0000-000062210000}"/>
    <cellStyle name="Normal 7 6 5 5 3 3" xfId="19809" xr:uid="{00000000-0005-0000-0000-000062210000}"/>
    <cellStyle name="Normal 7 6 5 5 4" xfId="8545" xr:uid="{00000000-0005-0000-0000-000063210000}"/>
    <cellStyle name="Normal 7 6 5 5 4 2" xfId="16623" xr:uid="{00000000-0005-0000-0000-000063210000}"/>
    <cellStyle name="Normal 7 6 5 5 5" xfId="6935" xr:uid="{00000000-0005-0000-0000-000060210000}"/>
    <cellStyle name="Normal 7 6 5 5 6" xfId="15015" xr:uid="{00000000-0005-0000-0000-000060210000}"/>
    <cellStyle name="Normal 7 6 5 6" xfId="2687" xr:uid="{00000000-0005-0000-0000-000035150000}"/>
    <cellStyle name="Normal 7 6 5 6 2" xfId="9178" xr:uid="{00000000-0005-0000-0000-000064210000}"/>
    <cellStyle name="Normal 7 6 5 6 3" xfId="17256" xr:uid="{00000000-0005-0000-0000-000064210000}"/>
    <cellStyle name="Normal 7 6 5 7" xfId="4290" xr:uid="{00000000-0005-0000-0000-000036150000}"/>
    <cellStyle name="Normal 7 6 5 7 2" xfId="10677" xr:uid="{00000000-0005-0000-0000-000065210000}"/>
    <cellStyle name="Normal 7 6 5 7 3" xfId="18755" xr:uid="{00000000-0005-0000-0000-000065210000}"/>
    <cellStyle name="Normal 7 6 5 8" xfId="7491" xr:uid="{00000000-0005-0000-0000-000066210000}"/>
    <cellStyle name="Normal 7 6 5 8 2" xfId="15569" xr:uid="{00000000-0005-0000-0000-000066210000}"/>
    <cellStyle name="Normal 7 6 5 9" xfId="12372" xr:uid="{00000000-0005-0000-0000-000067210000}"/>
    <cellStyle name="Normal 7 6 5 9 2" xfId="20444" xr:uid="{00000000-0005-0000-0000-000067210000}"/>
    <cellStyle name="Normal 7 6 6" xfId="855" xr:uid="{00000000-0005-0000-0000-000057030000}"/>
    <cellStyle name="Normal 7 6 6 10" xfId="13763" xr:uid="{00000000-0005-0000-0000-000069210000}"/>
    <cellStyle name="Normal 7 6 6 10 2" xfId="21760" xr:uid="{00000000-0005-0000-0000-000069210000}"/>
    <cellStyle name="Normal 7 6 6 11" xfId="5882" xr:uid="{00000000-0005-0000-0000-000068210000}"/>
    <cellStyle name="Normal 7 6 6 12" xfId="13962" xr:uid="{00000000-0005-0000-0000-000068210000}"/>
    <cellStyle name="Normal 7 6 6 2" xfId="962" xr:uid="{00000000-0005-0000-0000-000038150000}"/>
    <cellStyle name="Normal 7 6 6 2 10" xfId="13995" xr:uid="{00000000-0005-0000-0000-00006A210000}"/>
    <cellStyle name="Normal 7 6 6 2 2" xfId="1208" xr:uid="{00000000-0005-0000-0000-000039150000}"/>
    <cellStyle name="Normal 7 6 6 2 2 2" xfId="1866" xr:uid="{00000000-0005-0000-0000-00003A150000}"/>
    <cellStyle name="Normal 7 6 6 2 2 2 2" xfId="3516" xr:uid="{00000000-0005-0000-0000-00003B150000}"/>
    <cellStyle name="Normal 7 6 6 2 2 2 2 2" xfId="9975" xr:uid="{00000000-0005-0000-0000-00006D210000}"/>
    <cellStyle name="Normal 7 6 6 2 2 2 2 3" xfId="18053" xr:uid="{00000000-0005-0000-0000-00006D210000}"/>
    <cellStyle name="Normal 7 6 6 2 2 2 3" xfId="5179" xr:uid="{00000000-0005-0000-0000-00003C150000}"/>
    <cellStyle name="Normal 7 6 6 2 2 2 3 2" xfId="11566" xr:uid="{00000000-0005-0000-0000-00006E210000}"/>
    <cellStyle name="Normal 7 6 6 2 2 2 3 3" xfId="19644" xr:uid="{00000000-0005-0000-0000-00006E210000}"/>
    <cellStyle name="Normal 7 6 6 2 2 2 4" xfId="8380" xr:uid="{00000000-0005-0000-0000-00006F210000}"/>
    <cellStyle name="Normal 7 6 6 2 2 2 4 2" xfId="16458" xr:uid="{00000000-0005-0000-0000-00006F210000}"/>
    <cellStyle name="Normal 7 6 6 2 2 2 5" xfId="6770" xr:uid="{00000000-0005-0000-0000-00006C210000}"/>
    <cellStyle name="Normal 7 6 6 2 2 2 6" xfId="14850" xr:uid="{00000000-0005-0000-0000-00006C210000}"/>
    <cellStyle name="Normal 7 6 6 2 2 3" xfId="2393" xr:uid="{00000000-0005-0000-0000-00003D150000}"/>
    <cellStyle name="Normal 7 6 6 2 2 3 2" xfId="4043" xr:uid="{00000000-0005-0000-0000-00003E150000}"/>
    <cellStyle name="Normal 7 6 6 2 2 3 2 2" xfId="10502" xr:uid="{00000000-0005-0000-0000-000071210000}"/>
    <cellStyle name="Normal 7 6 6 2 2 3 2 3" xfId="18580" xr:uid="{00000000-0005-0000-0000-000071210000}"/>
    <cellStyle name="Normal 7 6 6 2 2 3 3" xfId="5706" xr:uid="{00000000-0005-0000-0000-00003F150000}"/>
    <cellStyle name="Normal 7 6 6 2 2 3 3 2" xfId="12093" xr:uid="{00000000-0005-0000-0000-000072210000}"/>
    <cellStyle name="Normal 7 6 6 2 2 3 3 3" xfId="20171" xr:uid="{00000000-0005-0000-0000-000072210000}"/>
    <cellStyle name="Normal 7 6 6 2 2 3 4" xfId="8907" xr:uid="{00000000-0005-0000-0000-000073210000}"/>
    <cellStyle name="Normal 7 6 6 2 2 3 4 2" xfId="16985" xr:uid="{00000000-0005-0000-0000-000073210000}"/>
    <cellStyle name="Normal 7 6 6 2 2 3 5" xfId="7297" xr:uid="{00000000-0005-0000-0000-000070210000}"/>
    <cellStyle name="Normal 7 6 6 2 2 3 6" xfId="15377" xr:uid="{00000000-0005-0000-0000-000070210000}"/>
    <cellStyle name="Normal 7 6 6 2 2 4" xfId="2959" xr:uid="{00000000-0005-0000-0000-000040150000}"/>
    <cellStyle name="Normal 7 6 6 2 2 4 2" xfId="9448" xr:uid="{00000000-0005-0000-0000-000074210000}"/>
    <cellStyle name="Normal 7 6 6 2 2 4 3" xfId="17526" xr:uid="{00000000-0005-0000-0000-000074210000}"/>
    <cellStyle name="Normal 7 6 6 2 2 5" xfId="4652" xr:uid="{00000000-0005-0000-0000-000041150000}"/>
    <cellStyle name="Normal 7 6 6 2 2 5 2" xfId="11039" xr:uid="{00000000-0005-0000-0000-000075210000}"/>
    <cellStyle name="Normal 7 6 6 2 2 5 3" xfId="19117" xr:uid="{00000000-0005-0000-0000-000075210000}"/>
    <cellStyle name="Normal 7 6 6 2 2 6" xfId="7853" xr:uid="{00000000-0005-0000-0000-000076210000}"/>
    <cellStyle name="Normal 7 6 6 2 2 6 2" xfId="15931" xr:uid="{00000000-0005-0000-0000-000076210000}"/>
    <cellStyle name="Normal 7 6 6 2 2 7" xfId="13430" xr:uid="{00000000-0005-0000-0000-000077210000}"/>
    <cellStyle name="Normal 7 6 6 2 2 7 2" xfId="21467" xr:uid="{00000000-0005-0000-0000-000077210000}"/>
    <cellStyle name="Normal 7 6 6 2 2 8" xfId="6243" xr:uid="{00000000-0005-0000-0000-00006B210000}"/>
    <cellStyle name="Normal 7 6 6 2 2 9" xfId="14323" xr:uid="{00000000-0005-0000-0000-00006B210000}"/>
    <cellStyle name="Normal 7 6 6 2 3" xfId="1539" xr:uid="{00000000-0005-0000-0000-000042150000}"/>
    <cellStyle name="Normal 7 6 6 2 3 2" xfId="3188" xr:uid="{00000000-0005-0000-0000-000043150000}"/>
    <cellStyle name="Normal 7 6 6 2 3 2 2" xfId="9647" xr:uid="{00000000-0005-0000-0000-000079210000}"/>
    <cellStyle name="Normal 7 6 6 2 3 2 3" xfId="17725" xr:uid="{00000000-0005-0000-0000-000079210000}"/>
    <cellStyle name="Normal 7 6 6 2 3 3" xfId="4851" xr:uid="{00000000-0005-0000-0000-000044150000}"/>
    <cellStyle name="Normal 7 6 6 2 3 3 2" xfId="11238" xr:uid="{00000000-0005-0000-0000-00007A210000}"/>
    <cellStyle name="Normal 7 6 6 2 3 3 3" xfId="19316" xr:uid="{00000000-0005-0000-0000-00007A210000}"/>
    <cellStyle name="Normal 7 6 6 2 3 4" xfId="8052" xr:uid="{00000000-0005-0000-0000-00007B210000}"/>
    <cellStyle name="Normal 7 6 6 2 3 4 2" xfId="16130" xr:uid="{00000000-0005-0000-0000-00007B210000}"/>
    <cellStyle name="Normal 7 6 6 2 3 5" xfId="6442" xr:uid="{00000000-0005-0000-0000-000078210000}"/>
    <cellStyle name="Normal 7 6 6 2 3 6" xfId="14522" xr:uid="{00000000-0005-0000-0000-000078210000}"/>
    <cellStyle name="Normal 7 6 6 2 4" xfId="2065" xr:uid="{00000000-0005-0000-0000-000045150000}"/>
    <cellStyle name="Normal 7 6 6 2 4 2" xfId="3715" xr:uid="{00000000-0005-0000-0000-000046150000}"/>
    <cellStyle name="Normal 7 6 6 2 4 2 2" xfId="10174" xr:uid="{00000000-0005-0000-0000-00007D210000}"/>
    <cellStyle name="Normal 7 6 6 2 4 2 3" xfId="18252" xr:uid="{00000000-0005-0000-0000-00007D210000}"/>
    <cellStyle name="Normal 7 6 6 2 4 3" xfId="5378" xr:uid="{00000000-0005-0000-0000-000047150000}"/>
    <cellStyle name="Normal 7 6 6 2 4 3 2" xfId="11765" xr:uid="{00000000-0005-0000-0000-00007E210000}"/>
    <cellStyle name="Normal 7 6 6 2 4 3 3" xfId="19843" xr:uid="{00000000-0005-0000-0000-00007E210000}"/>
    <cellStyle name="Normal 7 6 6 2 4 4" xfId="8579" xr:uid="{00000000-0005-0000-0000-00007F210000}"/>
    <cellStyle name="Normal 7 6 6 2 4 4 2" xfId="16657" xr:uid="{00000000-0005-0000-0000-00007F210000}"/>
    <cellStyle name="Normal 7 6 6 2 4 5" xfId="6969" xr:uid="{00000000-0005-0000-0000-00007C210000}"/>
    <cellStyle name="Normal 7 6 6 2 4 6" xfId="15049" xr:uid="{00000000-0005-0000-0000-00007C210000}"/>
    <cellStyle name="Normal 7 6 6 2 5" xfId="2727" xr:uid="{00000000-0005-0000-0000-000048150000}"/>
    <cellStyle name="Normal 7 6 6 2 5 2" xfId="9216" xr:uid="{00000000-0005-0000-0000-000080210000}"/>
    <cellStyle name="Normal 7 6 6 2 5 3" xfId="17294" xr:uid="{00000000-0005-0000-0000-000080210000}"/>
    <cellStyle name="Normal 7 6 6 2 6" xfId="4324" xr:uid="{00000000-0005-0000-0000-000049150000}"/>
    <cellStyle name="Normal 7 6 6 2 6 2" xfId="10711" xr:uid="{00000000-0005-0000-0000-000081210000}"/>
    <cellStyle name="Normal 7 6 6 2 6 3" xfId="18789" xr:uid="{00000000-0005-0000-0000-000081210000}"/>
    <cellStyle name="Normal 7 6 6 2 7" xfId="7525" xr:uid="{00000000-0005-0000-0000-000082210000}"/>
    <cellStyle name="Normal 7 6 6 2 7 2" xfId="15603" xr:uid="{00000000-0005-0000-0000-000082210000}"/>
    <cellStyle name="Normal 7 6 6 2 8" xfId="12641" xr:uid="{00000000-0005-0000-0000-000083210000}"/>
    <cellStyle name="Normal 7 6 6 2 8 2" xfId="20705" xr:uid="{00000000-0005-0000-0000-000083210000}"/>
    <cellStyle name="Normal 7 6 6 2 9" xfId="5915" xr:uid="{00000000-0005-0000-0000-00006A210000}"/>
    <cellStyle name="Normal 7 6 6 3" xfId="1094" xr:uid="{00000000-0005-0000-0000-00004A150000}"/>
    <cellStyle name="Normal 7 6 6 3 2" xfId="1750" xr:uid="{00000000-0005-0000-0000-00004B150000}"/>
    <cellStyle name="Normal 7 6 6 3 2 2" xfId="3400" xr:uid="{00000000-0005-0000-0000-00004C150000}"/>
    <cellStyle name="Normal 7 6 6 3 2 2 2" xfId="9859" xr:uid="{00000000-0005-0000-0000-000086210000}"/>
    <cellStyle name="Normal 7 6 6 3 2 2 3" xfId="17937" xr:uid="{00000000-0005-0000-0000-000086210000}"/>
    <cellStyle name="Normal 7 6 6 3 2 3" xfId="5063" xr:uid="{00000000-0005-0000-0000-00004D150000}"/>
    <cellStyle name="Normal 7 6 6 3 2 3 2" xfId="11450" xr:uid="{00000000-0005-0000-0000-000087210000}"/>
    <cellStyle name="Normal 7 6 6 3 2 3 3" xfId="19528" xr:uid="{00000000-0005-0000-0000-000087210000}"/>
    <cellStyle name="Normal 7 6 6 3 2 4" xfId="8264" xr:uid="{00000000-0005-0000-0000-000088210000}"/>
    <cellStyle name="Normal 7 6 6 3 2 4 2" xfId="16342" xr:uid="{00000000-0005-0000-0000-000088210000}"/>
    <cellStyle name="Normal 7 6 6 3 2 5" xfId="6654" xr:uid="{00000000-0005-0000-0000-000085210000}"/>
    <cellStyle name="Normal 7 6 6 3 2 6" xfId="14734" xr:uid="{00000000-0005-0000-0000-000085210000}"/>
    <cellStyle name="Normal 7 6 6 3 3" xfId="2277" xr:uid="{00000000-0005-0000-0000-00004E150000}"/>
    <cellStyle name="Normal 7 6 6 3 3 2" xfId="3927" xr:uid="{00000000-0005-0000-0000-00004F150000}"/>
    <cellStyle name="Normal 7 6 6 3 3 2 2" xfId="10386" xr:uid="{00000000-0005-0000-0000-00008A210000}"/>
    <cellStyle name="Normal 7 6 6 3 3 2 3" xfId="18464" xr:uid="{00000000-0005-0000-0000-00008A210000}"/>
    <cellStyle name="Normal 7 6 6 3 3 3" xfId="5590" xr:uid="{00000000-0005-0000-0000-000050150000}"/>
    <cellStyle name="Normal 7 6 6 3 3 3 2" xfId="11977" xr:uid="{00000000-0005-0000-0000-00008B210000}"/>
    <cellStyle name="Normal 7 6 6 3 3 3 3" xfId="20055" xr:uid="{00000000-0005-0000-0000-00008B210000}"/>
    <cellStyle name="Normal 7 6 6 3 3 4" xfId="8791" xr:uid="{00000000-0005-0000-0000-00008C210000}"/>
    <cellStyle name="Normal 7 6 6 3 3 4 2" xfId="16869" xr:uid="{00000000-0005-0000-0000-00008C210000}"/>
    <cellStyle name="Normal 7 6 6 3 3 5" xfId="7181" xr:uid="{00000000-0005-0000-0000-000089210000}"/>
    <cellStyle name="Normal 7 6 6 3 3 6" xfId="15261" xr:uid="{00000000-0005-0000-0000-000089210000}"/>
    <cellStyle name="Normal 7 6 6 3 4" xfId="2845" xr:uid="{00000000-0005-0000-0000-000051150000}"/>
    <cellStyle name="Normal 7 6 6 3 4 2" xfId="9334" xr:uid="{00000000-0005-0000-0000-00008D210000}"/>
    <cellStyle name="Normal 7 6 6 3 4 3" xfId="17412" xr:uid="{00000000-0005-0000-0000-00008D210000}"/>
    <cellStyle name="Normal 7 6 6 3 5" xfId="4536" xr:uid="{00000000-0005-0000-0000-000052150000}"/>
    <cellStyle name="Normal 7 6 6 3 5 2" xfId="10923" xr:uid="{00000000-0005-0000-0000-00008E210000}"/>
    <cellStyle name="Normal 7 6 6 3 5 3" xfId="19001" xr:uid="{00000000-0005-0000-0000-00008E210000}"/>
    <cellStyle name="Normal 7 6 6 3 6" xfId="7737" xr:uid="{00000000-0005-0000-0000-00008F210000}"/>
    <cellStyle name="Normal 7 6 6 3 6 2" xfId="15815" xr:uid="{00000000-0005-0000-0000-00008F210000}"/>
    <cellStyle name="Normal 7 6 6 3 7" xfId="13431" xr:uid="{00000000-0005-0000-0000-000090210000}"/>
    <cellStyle name="Normal 7 6 6 3 7 2" xfId="21468" xr:uid="{00000000-0005-0000-0000-000090210000}"/>
    <cellStyle name="Normal 7 6 6 3 8" xfId="6127" xr:uid="{00000000-0005-0000-0000-000084210000}"/>
    <cellStyle name="Normal 7 6 6 3 9" xfId="14207" xr:uid="{00000000-0005-0000-0000-000084210000}"/>
    <cellStyle name="Normal 7 6 6 4" xfId="1506" xr:uid="{00000000-0005-0000-0000-000053150000}"/>
    <cellStyle name="Normal 7 6 6 4 2" xfId="3155" xr:uid="{00000000-0005-0000-0000-000054150000}"/>
    <cellStyle name="Normal 7 6 6 4 2 2" xfId="9614" xr:uid="{00000000-0005-0000-0000-000092210000}"/>
    <cellStyle name="Normal 7 6 6 4 2 3" xfId="17692" xr:uid="{00000000-0005-0000-0000-000092210000}"/>
    <cellStyle name="Normal 7 6 6 4 3" xfId="4818" xr:uid="{00000000-0005-0000-0000-000055150000}"/>
    <cellStyle name="Normal 7 6 6 4 3 2" xfId="11205" xr:uid="{00000000-0005-0000-0000-000093210000}"/>
    <cellStyle name="Normal 7 6 6 4 3 3" xfId="19283" xr:uid="{00000000-0005-0000-0000-000093210000}"/>
    <cellStyle name="Normal 7 6 6 4 4" xfId="8019" xr:uid="{00000000-0005-0000-0000-000094210000}"/>
    <cellStyle name="Normal 7 6 6 4 4 2" xfId="16097" xr:uid="{00000000-0005-0000-0000-000094210000}"/>
    <cellStyle name="Normal 7 6 6 4 5" xfId="12837" xr:uid="{00000000-0005-0000-0000-000095210000}"/>
    <cellStyle name="Normal 7 6 6 4 5 2" xfId="20875" xr:uid="{00000000-0005-0000-0000-000095210000}"/>
    <cellStyle name="Normal 7 6 6 4 6" xfId="6409" xr:uid="{00000000-0005-0000-0000-000091210000}"/>
    <cellStyle name="Normal 7 6 6 4 7" xfId="14489" xr:uid="{00000000-0005-0000-0000-000091210000}"/>
    <cellStyle name="Normal 7 6 6 5" xfId="2032" xr:uid="{00000000-0005-0000-0000-000056150000}"/>
    <cellStyle name="Normal 7 6 6 5 2" xfId="3682" xr:uid="{00000000-0005-0000-0000-000057150000}"/>
    <cellStyle name="Normal 7 6 6 5 2 2" xfId="10141" xr:uid="{00000000-0005-0000-0000-000097210000}"/>
    <cellStyle name="Normal 7 6 6 5 2 3" xfId="18219" xr:uid="{00000000-0005-0000-0000-000097210000}"/>
    <cellStyle name="Normal 7 6 6 5 3" xfId="5345" xr:uid="{00000000-0005-0000-0000-000058150000}"/>
    <cellStyle name="Normal 7 6 6 5 3 2" xfId="11732" xr:uid="{00000000-0005-0000-0000-000098210000}"/>
    <cellStyle name="Normal 7 6 6 5 3 3" xfId="19810" xr:uid="{00000000-0005-0000-0000-000098210000}"/>
    <cellStyle name="Normal 7 6 6 5 4" xfId="8546" xr:uid="{00000000-0005-0000-0000-000099210000}"/>
    <cellStyle name="Normal 7 6 6 5 4 2" xfId="16624" xr:uid="{00000000-0005-0000-0000-000099210000}"/>
    <cellStyle name="Normal 7 6 6 5 5" xfId="6936" xr:uid="{00000000-0005-0000-0000-000096210000}"/>
    <cellStyle name="Normal 7 6 6 5 6" xfId="15016" xr:uid="{00000000-0005-0000-0000-000096210000}"/>
    <cellStyle name="Normal 7 6 6 6" xfId="2688" xr:uid="{00000000-0005-0000-0000-000059150000}"/>
    <cellStyle name="Normal 7 6 6 6 2" xfId="9179" xr:uid="{00000000-0005-0000-0000-00009A210000}"/>
    <cellStyle name="Normal 7 6 6 6 3" xfId="17257" xr:uid="{00000000-0005-0000-0000-00009A210000}"/>
    <cellStyle name="Normal 7 6 6 7" xfId="4291" xr:uid="{00000000-0005-0000-0000-00005A150000}"/>
    <cellStyle name="Normal 7 6 6 7 2" xfId="10678" xr:uid="{00000000-0005-0000-0000-00009B210000}"/>
    <cellStyle name="Normal 7 6 6 7 3" xfId="18756" xr:uid="{00000000-0005-0000-0000-00009B210000}"/>
    <cellStyle name="Normal 7 6 6 8" xfId="7492" xr:uid="{00000000-0005-0000-0000-00009C210000}"/>
    <cellStyle name="Normal 7 6 6 8 2" xfId="15570" xr:uid="{00000000-0005-0000-0000-00009C210000}"/>
    <cellStyle name="Normal 7 6 6 9" xfId="12373" xr:uid="{00000000-0005-0000-0000-00009D210000}"/>
    <cellStyle name="Normal 7 6 6 9 2" xfId="20445" xr:uid="{00000000-0005-0000-0000-00009D210000}"/>
    <cellStyle name="Normal 7 6 7" xfId="856" xr:uid="{00000000-0005-0000-0000-000058030000}"/>
    <cellStyle name="Normal 7 6 7 10" xfId="5883" xr:uid="{00000000-0005-0000-0000-00009E210000}"/>
    <cellStyle name="Normal 7 6 7 11" xfId="13963" xr:uid="{00000000-0005-0000-0000-00009E210000}"/>
    <cellStyle name="Normal 7 6 7 2" xfId="1095" xr:uid="{00000000-0005-0000-0000-00005C150000}"/>
    <cellStyle name="Normal 7 6 7 2 2" xfId="1751" xr:uid="{00000000-0005-0000-0000-00005D150000}"/>
    <cellStyle name="Normal 7 6 7 2 2 2" xfId="3401" xr:uid="{00000000-0005-0000-0000-00005E150000}"/>
    <cellStyle name="Normal 7 6 7 2 2 2 2" xfId="9860" xr:uid="{00000000-0005-0000-0000-0000A1210000}"/>
    <cellStyle name="Normal 7 6 7 2 2 2 3" xfId="17938" xr:uid="{00000000-0005-0000-0000-0000A1210000}"/>
    <cellStyle name="Normal 7 6 7 2 2 3" xfId="5064" xr:uid="{00000000-0005-0000-0000-00005F150000}"/>
    <cellStyle name="Normal 7 6 7 2 2 3 2" xfId="11451" xr:uid="{00000000-0005-0000-0000-0000A2210000}"/>
    <cellStyle name="Normal 7 6 7 2 2 3 3" xfId="19529" xr:uid="{00000000-0005-0000-0000-0000A2210000}"/>
    <cellStyle name="Normal 7 6 7 2 2 4" xfId="8265" xr:uid="{00000000-0005-0000-0000-0000A3210000}"/>
    <cellStyle name="Normal 7 6 7 2 2 4 2" xfId="16343" xr:uid="{00000000-0005-0000-0000-0000A3210000}"/>
    <cellStyle name="Normal 7 6 7 2 2 5" xfId="6655" xr:uid="{00000000-0005-0000-0000-0000A0210000}"/>
    <cellStyle name="Normal 7 6 7 2 2 6" xfId="14735" xr:uid="{00000000-0005-0000-0000-0000A0210000}"/>
    <cellStyle name="Normal 7 6 7 2 3" xfId="2278" xr:uid="{00000000-0005-0000-0000-000060150000}"/>
    <cellStyle name="Normal 7 6 7 2 3 2" xfId="3928" xr:uid="{00000000-0005-0000-0000-000061150000}"/>
    <cellStyle name="Normal 7 6 7 2 3 2 2" xfId="10387" xr:uid="{00000000-0005-0000-0000-0000A5210000}"/>
    <cellStyle name="Normal 7 6 7 2 3 2 3" xfId="18465" xr:uid="{00000000-0005-0000-0000-0000A5210000}"/>
    <cellStyle name="Normal 7 6 7 2 3 3" xfId="5591" xr:uid="{00000000-0005-0000-0000-000062150000}"/>
    <cellStyle name="Normal 7 6 7 2 3 3 2" xfId="11978" xr:uid="{00000000-0005-0000-0000-0000A6210000}"/>
    <cellStyle name="Normal 7 6 7 2 3 3 3" xfId="20056" xr:uid="{00000000-0005-0000-0000-0000A6210000}"/>
    <cellStyle name="Normal 7 6 7 2 3 4" xfId="8792" xr:uid="{00000000-0005-0000-0000-0000A7210000}"/>
    <cellStyle name="Normal 7 6 7 2 3 4 2" xfId="16870" xr:uid="{00000000-0005-0000-0000-0000A7210000}"/>
    <cellStyle name="Normal 7 6 7 2 3 5" xfId="7182" xr:uid="{00000000-0005-0000-0000-0000A4210000}"/>
    <cellStyle name="Normal 7 6 7 2 3 6" xfId="15262" xr:uid="{00000000-0005-0000-0000-0000A4210000}"/>
    <cellStyle name="Normal 7 6 7 2 4" xfId="2846" xr:uid="{00000000-0005-0000-0000-000063150000}"/>
    <cellStyle name="Normal 7 6 7 2 4 2" xfId="9335" xr:uid="{00000000-0005-0000-0000-0000A8210000}"/>
    <cellStyle name="Normal 7 6 7 2 4 3" xfId="17413" xr:uid="{00000000-0005-0000-0000-0000A8210000}"/>
    <cellStyle name="Normal 7 6 7 2 5" xfId="4537" xr:uid="{00000000-0005-0000-0000-000064150000}"/>
    <cellStyle name="Normal 7 6 7 2 5 2" xfId="10924" xr:uid="{00000000-0005-0000-0000-0000A9210000}"/>
    <cellStyle name="Normal 7 6 7 2 5 3" xfId="19002" xr:uid="{00000000-0005-0000-0000-0000A9210000}"/>
    <cellStyle name="Normal 7 6 7 2 6" xfId="7738" xr:uid="{00000000-0005-0000-0000-0000AA210000}"/>
    <cellStyle name="Normal 7 6 7 2 6 2" xfId="15816" xr:uid="{00000000-0005-0000-0000-0000AA210000}"/>
    <cellStyle name="Normal 7 6 7 2 7" xfId="12838" xr:uid="{00000000-0005-0000-0000-0000AB210000}"/>
    <cellStyle name="Normal 7 6 7 2 7 2" xfId="20876" xr:uid="{00000000-0005-0000-0000-0000AB210000}"/>
    <cellStyle name="Normal 7 6 7 2 8" xfId="6128" xr:uid="{00000000-0005-0000-0000-00009F210000}"/>
    <cellStyle name="Normal 7 6 7 2 9" xfId="14208" xr:uid="{00000000-0005-0000-0000-00009F210000}"/>
    <cellStyle name="Normal 7 6 7 3" xfId="1507" xr:uid="{00000000-0005-0000-0000-000065150000}"/>
    <cellStyle name="Normal 7 6 7 3 2" xfId="3156" xr:uid="{00000000-0005-0000-0000-000066150000}"/>
    <cellStyle name="Normal 7 6 7 3 2 2" xfId="9615" xr:uid="{00000000-0005-0000-0000-0000AD210000}"/>
    <cellStyle name="Normal 7 6 7 3 2 3" xfId="17693" xr:uid="{00000000-0005-0000-0000-0000AD210000}"/>
    <cellStyle name="Normal 7 6 7 3 3" xfId="4819" xr:uid="{00000000-0005-0000-0000-000067150000}"/>
    <cellStyle name="Normal 7 6 7 3 3 2" xfId="11206" xr:uid="{00000000-0005-0000-0000-0000AE210000}"/>
    <cellStyle name="Normal 7 6 7 3 3 3" xfId="19284" xr:uid="{00000000-0005-0000-0000-0000AE210000}"/>
    <cellStyle name="Normal 7 6 7 3 4" xfId="8020" xr:uid="{00000000-0005-0000-0000-0000AF210000}"/>
    <cellStyle name="Normal 7 6 7 3 4 2" xfId="16098" xr:uid="{00000000-0005-0000-0000-0000AF210000}"/>
    <cellStyle name="Normal 7 6 7 3 5" xfId="6410" xr:uid="{00000000-0005-0000-0000-0000AC210000}"/>
    <cellStyle name="Normal 7 6 7 3 6" xfId="14490" xr:uid="{00000000-0005-0000-0000-0000AC210000}"/>
    <cellStyle name="Normal 7 6 7 4" xfId="2033" xr:uid="{00000000-0005-0000-0000-000068150000}"/>
    <cellStyle name="Normal 7 6 7 4 2" xfId="3683" xr:uid="{00000000-0005-0000-0000-000069150000}"/>
    <cellStyle name="Normal 7 6 7 4 2 2" xfId="10142" xr:uid="{00000000-0005-0000-0000-0000B1210000}"/>
    <cellStyle name="Normal 7 6 7 4 2 3" xfId="18220" xr:uid="{00000000-0005-0000-0000-0000B1210000}"/>
    <cellStyle name="Normal 7 6 7 4 3" xfId="5346" xr:uid="{00000000-0005-0000-0000-00006A150000}"/>
    <cellStyle name="Normal 7 6 7 4 3 2" xfId="11733" xr:uid="{00000000-0005-0000-0000-0000B2210000}"/>
    <cellStyle name="Normal 7 6 7 4 3 3" xfId="19811" xr:uid="{00000000-0005-0000-0000-0000B2210000}"/>
    <cellStyle name="Normal 7 6 7 4 4" xfId="8547" xr:uid="{00000000-0005-0000-0000-0000B3210000}"/>
    <cellStyle name="Normal 7 6 7 4 4 2" xfId="16625" xr:uid="{00000000-0005-0000-0000-0000B3210000}"/>
    <cellStyle name="Normal 7 6 7 4 5" xfId="6937" xr:uid="{00000000-0005-0000-0000-0000B0210000}"/>
    <cellStyle name="Normal 7 6 7 4 6" xfId="15017" xr:uid="{00000000-0005-0000-0000-0000B0210000}"/>
    <cellStyle name="Normal 7 6 7 5" xfId="2689" xr:uid="{00000000-0005-0000-0000-00006B150000}"/>
    <cellStyle name="Normal 7 6 7 5 2" xfId="9180" xr:uid="{00000000-0005-0000-0000-0000B4210000}"/>
    <cellStyle name="Normal 7 6 7 5 3" xfId="17258" xr:uid="{00000000-0005-0000-0000-0000B4210000}"/>
    <cellStyle name="Normal 7 6 7 6" xfId="4292" xr:uid="{00000000-0005-0000-0000-00006C150000}"/>
    <cellStyle name="Normal 7 6 7 6 2" xfId="10679" xr:uid="{00000000-0005-0000-0000-0000B5210000}"/>
    <cellStyle name="Normal 7 6 7 6 3" xfId="18757" xr:uid="{00000000-0005-0000-0000-0000B5210000}"/>
    <cellStyle name="Normal 7 6 7 7" xfId="7493" xr:uid="{00000000-0005-0000-0000-0000B6210000}"/>
    <cellStyle name="Normal 7 6 7 7 2" xfId="15571" xr:uid="{00000000-0005-0000-0000-0000B6210000}"/>
    <cellStyle name="Normal 7 6 7 8" xfId="12374" xr:uid="{00000000-0005-0000-0000-0000B7210000}"/>
    <cellStyle name="Normal 7 6 7 8 2" xfId="20446" xr:uid="{00000000-0005-0000-0000-0000B7210000}"/>
    <cellStyle name="Normal 7 6 7 9" xfId="13764" xr:uid="{00000000-0005-0000-0000-0000B8210000}"/>
    <cellStyle name="Normal 7 6 7 9 2" xfId="21761" xr:uid="{00000000-0005-0000-0000-0000B8210000}"/>
    <cellStyle name="Normal 7 6 8" xfId="857" xr:uid="{00000000-0005-0000-0000-000059030000}"/>
    <cellStyle name="Normal 7 6 8 10" xfId="5884" xr:uid="{00000000-0005-0000-0000-0000B9210000}"/>
    <cellStyle name="Normal 7 6 8 11" xfId="13964" xr:uid="{00000000-0005-0000-0000-0000B9210000}"/>
    <cellStyle name="Normal 7 6 8 2" xfId="1096" xr:uid="{00000000-0005-0000-0000-00006E150000}"/>
    <cellStyle name="Normal 7 6 8 2 2" xfId="1752" xr:uid="{00000000-0005-0000-0000-00006F150000}"/>
    <cellStyle name="Normal 7 6 8 2 2 2" xfId="3402" xr:uid="{00000000-0005-0000-0000-000070150000}"/>
    <cellStyle name="Normal 7 6 8 2 2 2 2" xfId="9861" xr:uid="{00000000-0005-0000-0000-0000BC210000}"/>
    <cellStyle name="Normal 7 6 8 2 2 2 3" xfId="17939" xr:uid="{00000000-0005-0000-0000-0000BC210000}"/>
    <cellStyle name="Normal 7 6 8 2 2 3" xfId="5065" xr:uid="{00000000-0005-0000-0000-000071150000}"/>
    <cellStyle name="Normal 7 6 8 2 2 3 2" xfId="11452" xr:uid="{00000000-0005-0000-0000-0000BD210000}"/>
    <cellStyle name="Normal 7 6 8 2 2 3 3" xfId="19530" xr:uid="{00000000-0005-0000-0000-0000BD210000}"/>
    <cellStyle name="Normal 7 6 8 2 2 4" xfId="8266" xr:uid="{00000000-0005-0000-0000-0000BE210000}"/>
    <cellStyle name="Normal 7 6 8 2 2 4 2" xfId="16344" xr:uid="{00000000-0005-0000-0000-0000BE210000}"/>
    <cellStyle name="Normal 7 6 8 2 2 5" xfId="6656" xr:uid="{00000000-0005-0000-0000-0000BB210000}"/>
    <cellStyle name="Normal 7 6 8 2 2 6" xfId="14736" xr:uid="{00000000-0005-0000-0000-0000BB210000}"/>
    <cellStyle name="Normal 7 6 8 2 3" xfId="2279" xr:uid="{00000000-0005-0000-0000-000072150000}"/>
    <cellStyle name="Normal 7 6 8 2 3 2" xfId="3929" xr:uid="{00000000-0005-0000-0000-000073150000}"/>
    <cellStyle name="Normal 7 6 8 2 3 2 2" xfId="10388" xr:uid="{00000000-0005-0000-0000-0000C0210000}"/>
    <cellStyle name="Normal 7 6 8 2 3 2 3" xfId="18466" xr:uid="{00000000-0005-0000-0000-0000C0210000}"/>
    <cellStyle name="Normal 7 6 8 2 3 3" xfId="5592" xr:uid="{00000000-0005-0000-0000-000074150000}"/>
    <cellStyle name="Normal 7 6 8 2 3 3 2" xfId="11979" xr:uid="{00000000-0005-0000-0000-0000C1210000}"/>
    <cellStyle name="Normal 7 6 8 2 3 3 3" xfId="20057" xr:uid="{00000000-0005-0000-0000-0000C1210000}"/>
    <cellStyle name="Normal 7 6 8 2 3 4" xfId="8793" xr:uid="{00000000-0005-0000-0000-0000C2210000}"/>
    <cellStyle name="Normal 7 6 8 2 3 4 2" xfId="16871" xr:uid="{00000000-0005-0000-0000-0000C2210000}"/>
    <cellStyle name="Normal 7 6 8 2 3 5" xfId="7183" xr:uid="{00000000-0005-0000-0000-0000BF210000}"/>
    <cellStyle name="Normal 7 6 8 2 3 6" xfId="15263" xr:uid="{00000000-0005-0000-0000-0000BF210000}"/>
    <cellStyle name="Normal 7 6 8 2 4" xfId="2847" xr:uid="{00000000-0005-0000-0000-000075150000}"/>
    <cellStyle name="Normal 7 6 8 2 4 2" xfId="9336" xr:uid="{00000000-0005-0000-0000-0000C3210000}"/>
    <cellStyle name="Normal 7 6 8 2 4 3" xfId="17414" xr:uid="{00000000-0005-0000-0000-0000C3210000}"/>
    <cellStyle name="Normal 7 6 8 2 5" xfId="4538" xr:uid="{00000000-0005-0000-0000-000076150000}"/>
    <cellStyle name="Normal 7 6 8 2 5 2" xfId="10925" xr:uid="{00000000-0005-0000-0000-0000C4210000}"/>
    <cellStyle name="Normal 7 6 8 2 5 3" xfId="19003" xr:uid="{00000000-0005-0000-0000-0000C4210000}"/>
    <cellStyle name="Normal 7 6 8 2 6" xfId="7739" xr:uid="{00000000-0005-0000-0000-0000C5210000}"/>
    <cellStyle name="Normal 7 6 8 2 6 2" xfId="15817" xr:uid="{00000000-0005-0000-0000-0000C5210000}"/>
    <cellStyle name="Normal 7 6 8 2 7" xfId="12839" xr:uid="{00000000-0005-0000-0000-0000C6210000}"/>
    <cellStyle name="Normal 7 6 8 2 7 2" xfId="20877" xr:uid="{00000000-0005-0000-0000-0000C6210000}"/>
    <cellStyle name="Normal 7 6 8 2 8" xfId="6129" xr:uid="{00000000-0005-0000-0000-0000BA210000}"/>
    <cellStyle name="Normal 7 6 8 2 9" xfId="14209" xr:uid="{00000000-0005-0000-0000-0000BA210000}"/>
    <cellStyle name="Normal 7 6 8 3" xfId="1508" xr:uid="{00000000-0005-0000-0000-000077150000}"/>
    <cellStyle name="Normal 7 6 8 3 2" xfId="3157" xr:uid="{00000000-0005-0000-0000-000078150000}"/>
    <cellStyle name="Normal 7 6 8 3 2 2" xfId="9616" xr:uid="{00000000-0005-0000-0000-0000C8210000}"/>
    <cellStyle name="Normal 7 6 8 3 2 3" xfId="17694" xr:uid="{00000000-0005-0000-0000-0000C8210000}"/>
    <cellStyle name="Normal 7 6 8 3 3" xfId="4820" xr:uid="{00000000-0005-0000-0000-000079150000}"/>
    <cellStyle name="Normal 7 6 8 3 3 2" xfId="11207" xr:uid="{00000000-0005-0000-0000-0000C9210000}"/>
    <cellStyle name="Normal 7 6 8 3 3 3" xfId="19285" xr:uid="{00000000-0005-0000-0000-0000C9210000}"/>
    <cellStyle name="Normal 7 6 8 3 4" xfId="8021" xr:uid="{00000000-0005-0000-0000-0000CA210000}"/>
    <cellStyle name="Normal 7 6 8 3 4 2" xfId="16099" xr:uid="{00000000-0005-0000-0000-0000CA210000}"/>
    <cellStyle name="Normal 7 6 8 3 5" xfId="6411" xr:uid="{00000000-0005-0000-0000-0000C7210000}"/>
    <cellStyle name="Normal 7 6 8 3 6" xfId="14491" xr:uid="{00000000-0005-0000-0000-0000C7210000}"/>
    <cellStyle name="Normal 7 6 8 4" xfId="2034" xr:uid="{00000000-0005-0000-0000-00007A150000}"/>
    <cellStyle name="Normal 7 6 8 4 2" xfId="3684" xr:uid="{00000000-0005-0000-0000-00007B150000}"/>
    <cellStyle name="Normal 7 6 8 4 2 2" xfId="10143" xr:uid="{00000000-0005-0000-0000-0000CC210000}"/>
    <cellStyle name="Normal 7 6 8 4 2 3" xfId="18221" xr:uid="{00000000-0005-0000-0000-0000CC210000}"/>
    <cellStyle name="Normal 7 6 8 4 3" xfId="5347" xr:uid="{00000000-0005-0000-0000-00007C150000}"/>
    <cellStyle name="Normal 7 6 8 4 3 2" xfId="11734" xr:uid="{00000000-0005-0000-0000-0000CD210000}"/>
    <cellStyle name="Normal 7 6 8 4 3 3" xfId="19812" xr:uid="{00000000-0005-0000-0000-0000CD210000}"/>
    <cellStyle name="Normal 7 6 8 4 4" xfId="8548" xr:uid="{00000000-0005-0000-0000-0000CE210000}"/>
    <cellStyle name="Normal 7 6 8 4 4 2" xfId="16626" xr:uid="{00000000-0005-0000-0000-0000CE210000}"/>
    <cellStyle name="Normal 7 6 8 4 5" xfId="6938" xr:uid="{00000000-0005-0000-0000-0000CB210000}"/>
    <cellStyle name="Normal 7 6 8 4 6" xfId="15018" xr:uid="{00000000-0005-0000-0000-0000CB210000}"/>
    <cellStyle name="Normal 7 6 8 5" xfId="2690" xr:uid="{00000000-0005-0000-0000-00007D150000}"/>
    <cellStyle name="Normal 7 6 8 5 2" xfId="9181" xr:uid="{00000000-0005-0000-0000-0000CF210000}"/>
    <cellStyle name="Normal 7 6 8 5 3" xfId="17259" xr:uid="{00000000-0005-0000-0000-0000CF210000}"/>
    <cellStyle name="Normal 7 6 8 6" xfId="4293" xr:uid="{00000000-0005-0000-0000-00007E150000}"/>
    <cellStyle name="Normal 7 6 8 6 2" xfId="10680" xr:uid="{00000000-0005-0000-0000-0000D0210000}"/>
    <cellStyle name="Normal 7 6 8 6 3" xfId="18758" xr:uid="{00000000-0005-0000-0000-0000D0210000}"/>
    <cellStyle name="Normal 7 6 8 7" xfId="7494" xr:uid="{00000000-0005-0000-0000-0000D1210000}"/>
    <cellStyle name="Normal 7 6 8 7 2" xfId="15572" xr:uid="{00000000-0005-0000-0000-0000D1210000}"/>
    <cellStyle name="Normal 7 6 8 8" xfId="12375" xr:uid="{00000000-0005-0000-0000-0000D2210000}"/>
    <cellStyle name="Normal 7 6 8 8 2" xfId="20447" xr:uid="{00000000-0005-0000-0000-0000D2210000}"/>
    <cellStyle name="Normal 7 6 8 9" xfId="13765" xr:uid="{00000000-0005-0000-0000-0000D3210000}"/>
    <cellStyle name="Normal 7 6 8 9 2" xfId="21762" xr:uid="{00000000-0005-0000-0000-0000D3210000}"/>
    <cellStyle name="Normal 7 6 9" xfId="858" xr:uid="{00000000-0005-0000-0000-00005A030000}"/>
    <cellStyle name="Normal 7 7" xfId="859" xr:uid="{00000000-0005-0000-0000-00005B030000}"/>
    <cellStyle name="Normal 7 7 10" xfId="12376" xr:uid="{00000000-0005-0000-0000-0000D6210000}"/>
    <cellStyle name="Normal 7 7 10 2" xfId="20448" xr:uid="{00000000-0005-0000-0000-0000D6210000}"/>
    <cellStyle name="Normal 7 7 11" xfId="13766" xr:uid="{00000000-0005-0000-0000-0000D7210000}"/>
    <cellStyle name="Normal 7 7 11 2" xfId="21763" xr:uid="{00000000-0005-0000-0000-0000D7210000}"/>
    <cellStyle name="Normal 7 7 12" xfId="5885" xr:uid="{00000000-0005-0000-0000-0000D5210000}"/>
    <cellStyle name="Normal 7 7 13" xfId="13965" xr:uid="{00000000-0005-0000-0000-0000D5210000}"/>
    <cellStyle name="Normal 7 7 2" xfId="860" xr:uid="{00000000-0005-0000-0000-00005C030000}"/>
    <cellStyle name="Normal 7 7 2 10" xfId="5978" xr:uid="{00000000-0005-0000-0000-0000D8210000}"/>
    <cellStyle name="Normal 7 7 2 11" xfId="14058" xr:uid="{00000000-0005-0000-0000-0000D8210000}"/>
    <cellStyle name="Normal 7 7 2 2" xfId="1209" xr:uid="{00000000-0005-0000-0000-000082150000}"/>
    <cellStyle name="Normal 7 7 2 2 2" xfId="1867" xr:uid="{00000000-0005-0000-0000-000083150000}"/>
    <cellStyle name="Normal 7 7 2 2 2 2" xfId="3517" xr:uid="{00000000-0005-0000-0000-000084150000}"/>
    <cellStyle name="Normal 7 7 2 2 2 2 2" xfId="13434" xr:uid="{00000000-0005-0000-0000-0000DC210000}"/>
    <cellStyle name="Normal 7 7 2 2 2 2 2 2" xfId="21471" xr:uid="{00000000-0005-0000-0000-0000DC210000}"/>
    <cellStyle name="Normal 7 7 2 2 2 2 3" xfId="9976" xr:uid="{00000000-0005-0000-0000-0000DB210000}"/>
    <cellStyle name="Normal 7 7 2 2 2 2 4" xfId="18054" xr:uid="{00000000-0005-0000-0000-0000DB210000}"/>
    <cellStyle name="Normal 7 7 2 2 2 3" xfId="5180" xr:uid="{00000000-0005-0000-0000-000085150000}"/>
    <cellStyle name="Normal 7 7 2 2 2 3 2" xfId="11567" xr:uid="{00000000-0005-0000-0000-0000DD210000}"/>
    <cellStyle name="Normal 7 7 2 2 2 3 3" xfId="19645" xr:uid="{00000000-0005-0000-0000-0000DD210000}"/>
    <cellStyle name="Normal 7 7 2 2 2 4" xfId="8381" xr:uid="{00000000-0005-0000-0000-0000DE210000}"/>
    <cellStyle name="Normal 7 7 2 2 2 4 2" xfId="16459" xr:uid="{00000000-0005-0000-0000-0000DE210000}"/>
    <cellStyle name="Normal 7 7 2 2 2 5" xfId="12644" xr:uid="{00000000-0005-0000-0000-0000DF210000}"/>
    <cellStyle name="Normal 7 7 2 2 2 5 2" xfId="20708" xr:uid="{00000000-0005-0000-0000-0000DF210000}"/>
    <cellStyle name="Normal 7 7 2 2 2 6" xfId="6771" xr:uid="{00000000-0005-0000-0000-0000DA210000}"/>
    <cellStyle name="Normal 7 7 2 2 2 7" xfId="14851" xr:uid="{00000000-0005-0000-0000-0000DA210000}"/>
    <cellStyle name="Normal 7 7 2 2 3" xfId="2394" xr:uid="{00000000-0005-0000-0000-000086150000}"/>
    <cellStyle name="Normal 7 7 2 2 3 2" xfId="4044" xr:uid="{00000000-0005-0000-0000-000087150000}"/>
    <cellStyle name="Normal 7 7 2 2 3 2 2" xfId="10503" xr:uid="{00000000-0005-0000-0000-0000E1210000}"/>
    <cellStyle name="Normal 7 7 2 2 3 2 3" xfId="18581" xr:uid="{00000000-0005-0000-0000-0000E1210000}"/>
    <cellStyle name="Normal 7 7 2 2 3 3" xfId="5707" xr:uid="{00000000-0005-0000-0000-000088150000}"/>
    <cellStyle name="Normal 7 7 2 2 3 3 2" xfId="12094" xr:uid="{00000000-0005-0000-0000-0000E2210000}"/>
    <cellStyle name="Normal 7 7 2 2 3 3 3" xfId="20172" xr:uid="{00000000-0005-0000-0000-0000E2210000}"/>
    <cellStyle name="Normal 7 7 2 2 3 4" xfId="8908" xr:uid="{00000000-0005-0000-0000-0000E3210000}"/>
    <cellStyle name="Normal 7 7 2 2 3 4 2" xfId="16986" xr:uid="{00000000-0005-0000-0000-0000E3210000}"/>
    <cellStyle name="Normal 7 7 2 2 3 5" xfId="13435" xr:uid="{00000000-0005-0000-0000-0000E4210000}"/>
    <cellStyle name="Normal 7 7 2 2 3 5 2" xfId="21472" xr:uid="{00000000-0005-0000-0000-0000E4210000}"/>
    <cellStyle name="Normal 7 7 2 2 3 6" xfId="7298" xr:uid="{00000000-0005-0000-0000-0000E0210000}"/>
    <cellStyle name="Normal 7 7 2 2 3 7" xfId="15378" xr:uid="{00000000-0005-0000-0000-0000E0210000}"/>
    <cellStyle name="Normal 7 7 2 2 4" xfId="2960" xr:uid="{00000000-0005-0000-0000-000089150000}"/>
    <cellStyle name="Normal 7 7 2 2 4 2" xfId="13433" xr:uid="{00000000-0005-0000-0000-0000E6210000}"/>
    <cellStyle name="Normal 7 7 2 2 4 2 2" xfId="21470" xr:uid="{00000000-0005-0000-0000-0000E6210000}"/>
    <cellStyle name="Normal 7 7 2 2 4 3" xfId="9449" xr:uid="{00000000-0005-0000-0000-0000E5210000}"/>
    <cellStyle name="Normal 7 7 2 2 4 4" xfId="17527" xr:uid="{00000000-0005-0000-0000-0000E5210000}"/>
    <cellStyle name="Normal 7 7 2 2 5" xfId="4653" xr:uid="{00000000-0005-0000-0000-00008A150000}"/>
    <cellStyle name="Normal 7 7 2 2 5 2" xfId="11040" xr:uid="{00000000-0005-0000-0000-0000E7210000}"/>
    <cellStyle name="Normal 7 7 2 2 5 3" xfId="19118" xr:uid="{00000000-0005-0000-0000-0000E7210000}"/>
    <cellStyle name="Normal 7 7 2 2 6" xfId="7854" xr:uid="{00000000-0005-0000-0000-0000E8210000}"/>
    <cellStyle name="Normal 7 7 2 2 6 2" xfId="15932" xr:uid="{00000000-0005-0000-0000-0000E8210000}"/>
    <cellStyle name="Normal 7 7 2 2 7" xfId="12412" xr:uid="{00000000-0005-0000-0000-0000E9210000}"/>
    <cellStyle name="Normal 7 7 2 2 7 2" xfId="20483" xr:uid="{00000000-0005-0000-0000-0000E9210000}"/>
    <cellStyle name="Normal 7 7 2 2 8" xfId="6244" xr:uid="{00000000-0005-0000-0000-0000D9210000}"/>
    <cellStyle name="Normal 7 7 2 2 9" xfId="14324" xr:uid="{00000000-0005-0000-0000-0000D9210000}"/>
    <cellStyle name="Normal 7 7 2 3" xfId="1602" xr:uid="{00000000-0005-0000-0000-00008B150000}"/>
    <cellStyle name="Normal 7 7 2 3 2" xfId="3251" xr:uid="{00000000-0005-0000-0000-00008C150000}"/>
    <cellStyle name="Normal 7 7 2 3 2 2" xfId="13436" xr:uid="{00000000-0005-0000-0000-0000EC210000}"/>
    <cellStyle name="Normal 7 7 2 3 2 2 2" xfId="21473" xr:uid="{00000000-0005-0000-0000-0000EC210000}"/>
    <cellStyle name="Normal 7 7 2 3 2 3" xfId="9710" xr:uid="{00000000-0005-0000-0000-0000EB210000}"/>
    <cellStyle name="Normal 7 7 2 3 2 4" xfId="17788" xr:uid="{00000000-0005-0000-0000-0000EB210000}"/>
    <cellStyle name="Normal 7 7 2 3 3" xfId="4914" xr:uid="{00000000-0005-0000-0000-00008D150000}"/>
    <cellStyle name="Normal 7 7 2 3 3 2" xfId="11301" xr:uid="{00000000-0005-0000-0000-0000ED210000}"/>
    <cellStyle name="Normal 7 7 2 3 3 3" xfId="19379" xr:uid="{00000000-0005-0000-0000-0000ED210000}"/>
    <cellStyle name="Normal 7 7 2 3 4" xfId="8115" xr:uid="{00000000-0005-0000-0000-0000EE210000}"/>
    <cellStyle name="Normal 7 7 2 3 4 2" xfId="16193" xr:uid="{00000000-0005-0000-0000-0000EE210000}"/>
    <cellStyle name="Normal 7 7 2 3 5" xfId="12643" xr:uid="{00000000-0005-0000-0000-0000EF210000}"/>
    <cellStyle name="Normal 7 7 2 3 5 2" xfId="20707" xr:uid="{00000000-0005-0000-0000-0000EF210000}"/>
    <cellStyle name="Normal 7 7 2 3 6" xfId="6505" xr:uid="{00000000-0005-0000-0000-0000EA210000}"/>
    <cellStyle name="Normal 7 7 2 3 7" xfId="14585" xr:uid="{00000000-0005-0000-0000-0000EA210000}"/>
    <cellStyle name="Normal 7 7 2 4" xfId="2128" xr:uid="{00000000-0005-0000-0000-00008E150000}"/>
    <cellStyle name="Normal 7 7 2 4 2" xfId="3778" xr:uid="{00000000-0005-0000-0000-00008F150000}"/>
    <cellStyle name="Normal 7 7 2 4 2 2" xfId="10237" xr:uid="{00000000-0005-0000-0000-0000F1210000}"/>
    <cellStyle name="Normal 7 7 2 4 2 3" xfId="18315" xr:uid="{00000000-0005-0000-0000-0000F1210000}"/>
    <cellStyle name="Normal 7 7 2 4 3" xfId="5441" xr:uid="{00000000-0005-0000-0000-000090150000}"/>
    <cellStyle name="Normal 7 7 2 4 3 2" xfId="11828" xr:uid="{00000000-0005-0000-0000-0000F2210000}"/>
    <cellStyle name="Normal 7 7 2 4 3 3" xfId="19906" xr:uid="{00000000-0005-0000-0000-0000F2210000}"/>
    <cellStyle name="Normal 7 7 2 4 4" xfId="8642" xr:uid="{00000000-0005-0000-0000-0000F3210000}"/>
    <cellStyle name="Normal 7 7 2 4 4 2" xfId="16720" xr:uid="{00000000-0005-0000-0000-0000F3210000}"/>
    <cellStyle name="Normal 7 7 2 4 5" xfId="13437" xr:uid="{00000000-0005-0000-0000-0000F4210000}"/>
    <cellStyle name="Normal 7 7 2 4 5 2" xfId="21474" xr:uid="{00000000-0005-0000-0000-0000F4210000}"/>
    <cellStyle name="Normal 7 7 2 4 6" xfId="7032" xr:uid="{00000000-0005-0000-0000-0000F0210000}"/>
    <cellStyle name="Normal 7 7 2 4 7" xfId="15112" xr:uid="{00000000-0005-0000-0000-0000F0210000}"/>
    <cellStyle name="Normal 7 7 2 5" xfId="2692" xr:uid="{00000000-0005-0000-0000-000091150000}"/>
    <cellStyle name="Normal 7 7 2 5 2" xfId="13432" xr:uid="{00000000-0005-0000-0000-0000F6210000}"/>
    <cellStyle name="Normal 7 7 2 5 2 2" xfId="21469" xr:uid="{00000000-0005-0000-0000-0000F6210000}"/>
    <cellStyle name="Normal 7 7 2 5 3" xfId="9183" xr:uid="{00000000-0005-0000-0000-0000F5210000}"/>
    <cellStyle name="Normal 7 7 2 5 4" xfId="17261" xr:uid="{00000000-0005-0000-0000-0000F5210000}"/>
    <cellStyle name="Normal 7 7 2 6" xfId="4387" xr:uid="{00000000-0005-0000-0000-000092150000}"/>
    <cellStyle name="Normal 7 7 2 6 2" xfId="10774" xr:uid="{00000000-0005-0000-0000-0000F7210000}"/>
    <cellStyle name="Normal 7 7 2 6 3" xfId="18852" xr:uid="{00000000-0005-0000-0000-0000F7210000}"/>
    <cellStyle name="Normal 7 7 2 7" xfId="7588" xr:uid="{00000000-0005-0000-0000-0000F8210000}"/>
    <cellStyle name="Normal 7 7 2 7 2" xfId="15666" xr:uid="{00000000-0005-0000-0000-0000F8210000}"/>
    <cellStyle name="Normal 7 7 2 8" xfId="12377" xr:uid="{00000000-0005-0000-0000-0000F9210000}"/>
    <cellStyle name="Normal 7 7 2 8 2" xfId="20449" xr:uid="{00000000-0005-0000-0000-0000F9210000}"/>
    <cellStyle name="Normal 7 7 2 9" xfId="13767" xr:uid="{00000000-0005-0000-0000-0000FA210000}"/>
    <cellStyle name="Normal 7 7 2 9 2" xfId="21764" xr:uid="{00000000-0005-0000-0000-0000FA210000}"/>
    <cellStyle name="Normal 7 7 3" xfId="861" xr:uid="{00000000-0005-0000-0000-00005D030000}"/>
    <cellStyle name="Normal 7 7 3 10" xfId="14210" xr:uid="{00000000-0005-0000-0000-0000FB210000}"/>
    <cellStyle name="Normal 7 7 3 2" xfId="1753" xr:uid="{00000000-0005-0000-0000-000094150000}"/>
    <cellStyle name="Normal 7 7 3 2 2" xfId="3403" xr:uid="{00000000-0005-0000-0000-000095150000}"/>
    <cellStyle name="Normal 7 7 3 2 2 2" xfId="13439" xr:uid="{00000000-0005-0000-0000-0000FE210000}"/>
    <cellStyle name="Normal 7 7 3 2 2 2 2" xfId="21476" xr:uid="{00000000-0005-0000-0000-0000FE210000}"/>
    <cellStyle name="Normal 7 7 3 2 2 3" xfId="9862" xr:uid="{00000000-0005-0000-0000-0000FD210000}"/>
    <cellStyle name="Normal 7 7 3 2 2 4" xfId="17940" xr:uid="{00000000-0005-0000-0000-0000FD210000}"/>
    <cellStyle name="Normal 7 7 3 2 3" xfId="5066" xr:uid="{00000000-0005-0000-0000-000096150000}"/>
    <cellStyle name="Normal 7 7 3 2 3 2" xfId="11453" xr:uid="{00000000-0005-0000-0000-0000FF210000}"/>
    <cellStyle name="Normal 7 7 3 2 3 3" xfId="19531" xr:uid="{00000000-0005-0000-0000-0000FF210000}"/>
    <cellStyle name="Normal 7 7 3 2 4" xfId="8267" xr:uid="{00000000-0005-0000-0000-000000220000}"/>
    <cellStyle name="Normal 7 7 3 2 4 2" xfId="16345" xr:uid="{00000000-0005-0000-0000-000000220000}"/>
    <cellStyle name="Normal 7 7 3 2 5" xfId="12645" xr:uid="{00000000-0005-0000-0000-000001220000}"/>
    <cellStyle name="Normal 7 7 3 2 5 2" xfId="20709" xr:uid="{00000000-0005-0000-0000-000001220000}"/>
    <cellStyle name="Normal 7 7 3 2 6" xfId="6657" xr:uid="{00000000-0005-0000-0000-0000FC210000}"/>
    <cellStyle name="Normal 7 7 3 2 7" xfId="14737" xr:uid="{00000000-0005-0000-0000-0000FC210000}"/>
    <cellStyle name="Normal 7 7 3 3" xfId="2280" xr:uid="{00000000-0005-0000-0000-000097150000}"/>
    <cellStyle name="Normal 7 7 3 3 2" xfId="3930" xr:uid="{00000000-0005-0000-0000-000098150000}"/>
    <cellStyle name="Normal 7 7 3 3 2 2" xfId="10389" xr:uid="{00000000-0005-0000-0000-000003220000}"/>
    <cellStyle name="Normal 7 7 3 3 2 3" xfId="18467" xr:uid="{00000000-0005-0000-0000-000003220000}"/>
    <cellStyle name="Normal 7 7 3 3 3" xfId="5593" xr:uid="{00000000-0005-0000-0000-000099150000}"/>
    <cellStyle name="Normal 7 7 3 3 3 2" xfId="11980" xr:uid="{00000000-0005-0000-0000-000004220000}"/>
    <cellStyle name="Normal 7 7 3 3 3 3" xfId="20058" xr:uid="{00000000-0005-0000-0000-000004220000}"/>
    <cellStyle name="Normal 7 7 3 3 4" xfId="8794" xr:uid="{00000000-0005-0000-0000-000005220000}"/>
    <cellStyle name="Normal 7 7 3 3 4 2" xfId="16872" xr:uid="{00000000-0005-0000-0000-000005220000}"/>
    <cellStyle name="Normal 7 7 3 3 5" xfId="13440" xr:uid="{00000000-0005-0000-0000-000006220000}"/>
    <cellStyle name="Normal 7 7 3 3 5 2" xfId="21477" xr:uid="{00000000-0005-0000-0000-000006220000}"/>
    <cellStyle name="Normal 7 7 3 3 6" xfId="7184" xr:uid="{00000000-0005-0000-0000-000002220000}"/>
    <cellStyle name="Normal 7 7 3 3 7" xfId="15264" xr:uid="{00000000-0005-0000-0000-000002220000}"/>
    <cellStyle name="Normal 7 7 3 4" xfId="2693" xr:uid="{00000000-0005-0000-0000-00009A150000}"/>
    <cellStyle name="Normal 7 7 3 4 2" xfId="13438" xr:uid="{00000000-0005-0000-0000-000008220000}"/>
    <cellStyle name="Normal 7 7 3 4 2 2" xfId="21475" xr:uid="{00000000-0005-0000-0000-000008220000}"/>
    <cellStyle name="Normal 7 7 3 4 3" xfId="9184" xr:uid="{00000000-0005-0000-0000-000007220000}"/>
    <cellStyle name="Normal 7 7 3 4 4" xfId="17262" xr:uid="{00000000-0005-0000-0000-000007220000}"/>
    <cellStyle name="Normal 7 7 3 5" xfId="4539" xr:uid="{00000000-0005-0000-0000-00009B150000}"/>
    <cellStyle name="Normal 7 7 3 5 2" xfId="10926" xr:uid="{00000000-0005-0000-0000-000009220000}"/>
    <cellStyle name="Normal 7 7 3 5 3" xfId="19004" xr:uid="{00000000-0005-0000-0000-000009220000}"/>
    <cellStyle name="Normal 7 7 3 6" xfId="7740" xr:uid="{00000000-0005-0000-0000-00000A220000}"/>
    <cellStyle name="Normal 7 7 3 6 2" xfId="15818" xr:uid="{00000000-0005-0000-0000-00000A220000}"/>
    <cellStyle name="Normal 7 7 3 7" xfId="12378" xr:uid="{00000000-0005-0000-0000-00000B220000}"/>
    <cellStyle name="Normal 7 7 3 7 2" xfId="20450" xr:uid="{00000000-0005-0000-0000-00000B220000}"/>
    <cellStyle name="Normal 7 7 3 8" xfId="13768" xr:uid="{00000000-0005-0000-0000-00000C220000}"/>
    <cellStyle name="Normal 7 7 3 8 2" xfId="21765" xr:uid="{00000000-0005-0000-0000-00000C220000}"/>
    <cellStyle name="Normal 7 7 3 9" xfId="6130" xr:uid="{00000000-0005-0000-0000-0000FB210000}"/>
    <cellStyle name="Normal 7 7 4" xfId="1509" xr:uid="{00000000-0005-0000-0000-00009C150000}"/>
    <cellStyle name="Normal 7 7 4 2" xfId="3158" xr:uid="{00000000-0005-0000-0000-00009D150000}"/>
    <cellStyle name="Normal 7 7 4 2 2" xfId="13441" xr:uid="{00000000-0005-0000-0000-00000F220000}"/>
    <cellStyle name="Normal 7 7 4 2 2 2" xfId="21478" xr:uid="{00000000-0005-0000-0000-00000F220000}"/>
    <cellStyle name="Normal 7 7 4 2 3" xfId="9617" xr:uid="{00000000-0005-0000-0000-00000E220000}"/>
    <cellStyle name="Normal 7 7 4 2 4" xfId="17695" xr:uid="{00000000-0005-0000-0000-00000E220000}"/>
    <cellStyle name="Normal 7 7 4 3" xfId="4821" xr:uid="{00000000-0005-0000-0000-00009E150000}"/>
    <cellStyle name="Normal 7 7 4 3 2" xfId="11208" xr:uid="{00000000-0005-0000-0000-000010220000}"/>
    <cellStyle name="Normal 7 7 4 3 3" xfId="19286" xr:uid="{00000000-0005-0000-0000-000010220000}"/>
    <cellStyle name="Normal 7 7 4 4" xfId="8022" xr:uid="{00000000-0005-0000-0000-000011220000}"/>
    <cellStyle name="Normal 7 7 4 4 2" xfId="16100" xr:uid="{00000000-0005-0000-0000-000011220000}"/>
    <cellStyle name="Normal 7 7 4 5" xfId="12642" xr:uid="{00000000-0005-0000-0000-000012220000}"/>
    <cellStyle name="Normal 7 7 4 5 2" xfId="20706" xr:uid="{00000000-0005-0000-0000-000012220000}"/>
    <cellStyle name="Normal 7 7 4 6" xfId="6412" xr:uid="{00000000-0005-0000-0000-00000D220000}"/>
    <cellStyle name="Normal 7 7 4 7" xfId="14492" xr:uid="{00000000-0005-0000-0000-00000D220000}"/>
    <cellStyle name="Normal 7 7 5" xfId="2035" xr:uid="{00000000-0005-0000-0000-00009F150000}"/>
    <cellStyle name="Normal 7 7 5 2" xfId="3685" xr:uid="{00000000-0005-0000-0000-0000A0150000}"/>
    <cellStyle name="Normal 7 7 5 2 2" xfId="10144" xr:uid="{00000000-0005-0000-0000-000014220000}"/>
    <cellStyle name="Normal 7 7 5 2 3" xfId="18222" xr:uid="{00000000-0005-0000-0000-000014220000}"/>
    <cellStyle name="Normal 7 7 5 3" xfId="5348" xr:uid="{00000000-0005-0000-0000-0000A1150000}"/>
    <cellStyle name="Normal 7 7 5 3 2" xfId="11735" xr:uid="{00000000-0005-0000-0000-000015220000}"/>
    <cellStyle name="Normal 7 7 5 3 3" xfId="19813" xr:uid="{00000000-0005-0000-0000-000015220000}"/>
    <cellStyle name="Normal 7 7 5 4" xfId="8549" xr:uid="{00000000-0005-0000-0000-000016220000}"/>
    <cellStyle name="Normal 7 7 5 4 2" xfId="16627" xr:uid="{00000000-0005-0000-0000-000016220000}"/>
    <cellStyle name="Normal 7 7 5 5" xfId="13442" xr:uid="{00000000-0005-0000-0000-000017220000}"/>
    <cellStyle name="Normal 7 7 5 5 2" xfId="21479" xr:uid="{00000000-0005-0000-0000-000017220000}"/>
    <cellStyle name="Normal 7 7 5 6" xfId="6939" xr:uid="{00000000-0005-0000-0000-000013220000}"/>
    <cellStyle name="Normal 7 7 5 7" xfId="15019" xr:uid="{00000000-0005-0000-0000-000013220000}"/>
    <cellStyle name="Normal 7 7 6" xfId="2691" xr:uid="{00000000-0005-0000-0000-0000A2150000}"/>
    <cellStyle name="Normal 7 7 6 2" xfId="12840" xr:uid="{00000000-0005-0000-0000-000019220000}"/>
    <cellStyle name="Normal 7 7 6 2 2" xfId="20878" xr:uid="{00000000-0005-0000-0000-000019220000}"/>
    <cellStyle name="Normal 7 7 6 3" xfId="9182" xr:uid="{00000000-0005-0000-0000-000018220000}"/>
    <cellStyle name="Normal 7 7 6 4" xfId="17260" xr:uid="{00000000-0005-0000-0000-000018220000}"/>
    <cellStyle name="Normal 7 7 7" xfId="944" xr:uid="{00000000-0005-0000-0000-0000A3150000}"/>
    <cellStyle name="Normal 7 7 7 2" xfId="7495" xr:uid="{00000000-0005-0000-0000-00001A220000}"/>
    <cellStyle name="Normal 7 7 7 3" xfId="15573" xr:uid="{00000000-0005-0000-0000-00001A220000}"/>
    <cellStyle name="Normal 7 7 8" xfId="4294" xr:uid="{00000000-0005-0000-0000-0000A4150000}"/>
    <cellStyle name="Normal 7 7 8 2" xfId="10681" xr:uid="{00000000-0005-0000-0000-00001B220000}"/>
    <cellStyle name="Normal 7 7 8 3" xfId="18759" xr:uid="{00000000-0005-0000-0000-00001B220000}"/>
    <cellStyle name="Normal 7 7 9" xfId="7329" xr:uid="{00000000-0005-0000-0000-00001C220000}"/>
    <cellStyle name="Normal 7 7 9 2" xfId="15407" xr:uid="{00000000-0005-0000-0000-00001C220000}"/>
    <cellStyle name="Normal 7 8" xfId="862" xr:uid="{00000000-0005-0000-0000-00005E030000}"/>
    <cellStyle name="Normal 7 8 10" xfId="13769" xr:uid="{00000000-0005-0000-0000-00001E220000}"/>
    <cellStyle name="Normal 7 8 10 2" xfId="21766" xr:uid="{00000000-0005-0000-0000-00001E220000}"/>
    <cellStyle name="Normal 7 8 11" xfId="5886" xr:uid="{00000000-0005-0000-0000-00001D220000}"/>
    <cellStyle name="Normal 7 8 12" xfId="13966" xr:uid="{00000000-0005-0000-0000-00001D220000}"/>
    <cellStyle name="Normal 7 8 2" xfId="863" xr:uid="{00000000-0005-0000-0000-00005F030000}"/>
    <cellStyle name="Normal 7 8 2 10" xfId="5959" xr:uid="{00000000-0005-0000-0000-00001F220000}"/>
    <cellStyle name="Normal 7 8 2 11" xfId="14039" xr:uid="{00000000-0005-0000-0000-00001F220000}"/>
    <cellStyle name="Normal 7 8 2 2" xfId="1210" xr:uid="{00000000-0005-0000-0000-0000A7150000}"/>
    <cellStyle name="Normal 7 8 2 2 2" xfId="1868" xr:uid="{00000000-0005-0000-0000-0000A8150000}"/>
    <cellStyle name="Normal 7 8 2 2 2 2" xfId="3518" xr:uid="{00000000-0005-0000-0000-0000A9150000}"/>
    <cellStyle name="Normal 7 8 2 2 2 2 2" xfId="9977" xr:uid="{00000000-0005-0000-0000-000022220000}"/>
    <cellStyle name="Normal 7 8 2 2 2 2 3" xfId="18055" xr:uid="{00000000-0005-0000-0000-000022220000}"/>
    <cellStyle name="Normal 7 8 2 2 2 3" xfId="5181" xr:uid="{00000000-0005-0000-0000-0000AA150000}"/>
    <cellStyle name="Normal 7 8 2 2 2 3 2" xfId="11568" xr:uid="{00000000-0005-0000-0000-000023220000}"/>
    <cellStyle name="Normal 7 8 2 2 2 3 3" xfId="19646" xr:uid="{00000000-0005-0000-0000-000023220000}"/>
    <cellStyle name="Normal 7 8 2 2 2 4" xfId="8382" xr:uid="{00000000-0005-0000-0000-000024220000}"/>
    <cellStyle name="Normal 7 8 2 2 2 4 2" xfId="16460" xr:uid="{00000000-0005-0000-0000-000024220000}"/>
    <cellStyle name="Normal 7 8 2 2 2 5" xfId="13444" xr:uid="{00000000-0005-0000-0000-000025220000}"/>
    <cellStyle name="Normal 7 8 2 2 2 5 2" xfId="21481" xr:uid="{00000000-0005-0000-0000-000025220000}"/>
    <cellStyle name="Normal 7 8 2 2 2 6" xfId="6772" xr:uid="{00000000-0005-0000-0000-000021220000}"/>
    <cellStyle name="Normal 7 8 2 2 2 7" xfId="14852" xr:uid="{00000000-0005-0000-0000-000021220000}"/>
    <cellStyle name="Normal 7 8 2 2 3" xfId="2395" xr:uid="{00000000-0005-0000-0000-0000AB150000}"/>
    <cellStyle name="Normal 7 8 2 2 3 2" xfId="4045" xr:uid="{00000000-0005-0000-0000-0000AC150000}"/>
    <cellStyle name="Normal 7 8 2 2 3 2 2" xfId="10504" xr:uid="{00000000-0005-0000-0000-000027220000}"/>
    <cellStyle name="Normal 7 8 2 2 3 2 3" xfId="18582" xr:uid="{00000000-0005-0000-0000-000027220000}"/>
    <cellStyle name="Normal 7 8 2 2 3 3" xfId="5708" xr:uid="{00000000-0005-0000-0000-0000AD150000}"/>
    <cellStyle name="Normal 7 8 2 2 3 3 2" xfId="12095" xr:uid="{00000000-0005-0000-0000-000028220000}"/>
    <cellStyle name="Normal 7 8 2 2 3 3 3" xfId="20173" xr:uid="{00000000-0005-0000-0000-000028220000}"/>
    <cellStyle name="Normal 7 8 2 2 3 4" xfId="8909" xr:uid="{00000000-0005-0000-0000-000029220000}"/>
    <cellStyle name="Normal 7 8 2 2 3 4 2" xfId="16987" xr:uid="{00000000-0005-0000-0000-000029220000}"/>
    <cellStyle name="Normal 7 8 2 2 3 5" xfId="7299" xr:uid="{00000000-0005-0000-0000-000026220000}"/>
    <cellStyle name="Normal 7 8 2 2 3 6" xfId="15379" xr:uid="{00000000-0005-0000-0000-000026220000}"/>
    <cellStyle name="Normal 7 8 2 2 4" xfId="2961" xr:uid="{00000000-0005-0000-0000-0000AE150000}"/>
    <cellStyle name="Normal 7 8 2 2 4 2" xfId="9450" xr:uid="{00000000-0005-0000-0000-00002A220000}"/>
    <cellStyle name="Normal 7 8 2 2 4 3" xfId="17528" xr:uid="{00000000-0005-0000-0000-00002A220000}"/>
    <cellStyle name="Normal 7 8 2 2 5" xfId="4654" xr:uid="{00000000-0005-0000-0000-0000AF150000}"/>
    <cellStyle name="Normal 7 8 2 2 5 2" xfId="11041" xr:uid="{00000000-0005-0000-0000-00002B220000}"/>
    <cellStyle name="Normal 7 8 2 2 5 3" xfId="19119" xr:uid="{00000000-0005-0000-0000-00002B220000}"/>
    <cellStyle name="Normal 7 8 2 2 6" xfId="7855" xr:uid="{00000000-0005-0000-0000-00002C220000}"/>
    <cellStyle name="Normal 7 8 2 2 6 2" xfId="15933" xr:uid="{00000000-0005-0000-0000-00002C220000}"/>
    <cellStyle name="Normal 7 8 2 2 7" xfId="12647" xr:uid="{00000000-0005-0000-0000-00002D220000}"/>
    <cellStyle name="Normal 7 8 2 2 7 2" xfId="20711" xr:uid="{00000000-0005-0000-0000-00002D220000}"/>
    <cellStyle name="Normal 7 8 2 2 8" xfId="6245" xr:uid="{00000000-0005-0000-0000-000020220000}"/>
    <cellStyle name="Normal 7 8 2 2 9" xfId="14325" xr:uid="{00000000-0005-0000-0000-000020220000}"/>
    <cellStyle name="Normal 7 8 2 3" xfId="1583" xr:uid="{00000000-0005-0000-0000-0000B0150000}"/>
    <cellStyle name="Normal 7 8 2 3 2" xfId="3232" xr:uid="{00000000-0005-0000-0000-0000B1150000}"/>
    <cellStyle name="Normal 7 8 2 3 2 2" xfId="9691" xr:uid="{00000000-0005-0000-0000-00002F220000}"/>
    <cellStyle name="Normal 7 8 2 3 2 3" xfId="17769" xr:uid="{00000000-0005-0000-0000-00002F220000}"/>
    <cellStyle name="Normal 7 8 2 3 3" xfId="4895" xr:uid="{00000000-0005-0000-0000-0000B2150000}"/>
    <cellStyle name="Normal 7 8 2 3 3 2" xfId="11282" xr:uid="{00000000-0005-0000-0000-000030220000}"/>
    <cellStyle name="Normal 7 8 2 3 3 3" xfId="19360" xr:uid="{00000000-0005-0000-0000-000030220000}"/>
    <cellStyle name="Normal 7 8 2 3 4" xfId="8096" xr:uid="{00000000-0005-0000-0000-000031220000}"/>
    <cellStyle name="Normal 7 8 2 3 4 2" xfId="16174" xr:uid="{00000000-0005-0000-0000-000031220000}"/>
    <cellStyle name="Normal 7 8 2 3 5" xfId="13445" xr:uid="{00000000-0005-0000-0000-000032220000}"/>
    <cellStyle name="Normal 7 8 2 3 5 2" xfId="21482" xr:uid="{00000000-0005-0000-0000-000032220000}"/>
    <cellStyle name="Normal 7 8 2 3 6" xfId="6486" xr:uid="{00000000-0005-0000-0000-00002E220000}"/>
    <cellStyle name="Normal 7 8 2 3 7" xfId="14566" xr:uid="{00000000-0005-0000-0000-00002E220000}"/>
    <cellStyle name="Normal 7 8 2 4" xfId="2109" xr:uid="{00000000-0005-0000-0000-0000B3150000}"/>
    <cellStyle name="Normal 7 8 2 4 2" xfId="3759" xr:uid="{00000000-0005-0000-0000-0000B4150000}"/>
    <cellStyle name="Normal 7 8 2 4 2 2" xfId="10218" xr:uid="{00000000-0005-0000-0000-000034220000}"/>
    <cellStyle name="Normal 7 8 2 4 2 3" xfId="18296" xr:uid="{00000000-0005-0000-0000-000034220000}"/>
    <cellStyle name="Normal 7 8 2 4 3" xfId="5422" xr:uid="{00000000-0005-0000-0000-0000B5150000}"/>
    <cellStyle name="Normal 7 8 2 4 3 2" xfId="11809" xr:uid="{00000000-0005-0000-0000-000035220000}"/>
    <cellStyle name="Normal 7 8 2 4 3 3" xfId="19887" xr:uid="{00000000-0005-0000-0000-000035220000}"/>
    <cellStyle name="Normal 7 8 2 4 4" xfId="8623" xr:uid="{00000000-0005-0000-0000-000036220000}"/>
    <cellStyle name="Normal 7 8 2 4 4 2" xfId="16701" xr:uid="{00000000-0005-0000-0000-000036220000}"/>
    <cellStyle name="Normal 7 8 2 4 5" xfId="13443" xr:uid="{00000000-0005-0000-0000-000037220000}"/>
    <cellStyle name="Normal 7 8 2 4 5 2" xfId="21480" xr:uid="{00000000-0005-0000-0000-000037220000}"/>
    <cellStyle name="Normal 7 8 2 4 6" xfId="7013" xr:uid="{00000000-0005-0000-0000-000033220000}"/>
    <cellStyle name="Normal 7 8 2 4 7" xfId="15093" xr:uid="{00000000-0005-0000-0000-000033220000}"/>
    <cellStyle name="Normal 7 8 2 5" xfId="2695" xr:uid="{00000000-0005-0000-0000-0000B6150000}"/>
    <cellStyle name="Normal 7 8 2 5 2" xfId="9186" xr:uid="{00000000-0005-0000-0000-000038220000}"/>
    <cellStyle name="Normal 7 8 2 5 3" xfId="17264" xr:uid="{00000000-0005-0000-0000-000038220000}"/>
    <cellStyle name="Normal 7 8 2 6" xfId="4368" xr:uid="{00000000-0005-0000-0000-0000B7150000}"/>
    <cellStyle name="Normal 7 8 2 6 2" xfId="10755" xr:uid="{00000000-0005-0000-0000-000039220000}"/>
    <cellStyle name="Normal 7 8 2 6 3" xfId="18833" xr:uid="{00000000-0005-0000-0000-000039220000}"/>
    <cellStyle name="Normal 7 8 2 7" xfId="7569" xr:uid="{00000000-0005-0000-0000-00003A220000}"/>
    <cellStyle name="Normal 7 8 2 7 2" xfId="15647" xr:uid="{00000000-0005-0000-0000-00003A220000}"/>
    <cellStyle name="Normal 7 8 2 8" xfId="12380" xr:uid="{00000000-0005-0000-0000-00003B220000}"/>
    <cellStyle name="Normal 7 8 2 8 2" xfId="20452" xr:uid="{00000000-0005-0000-0000-00003B220000}"/>
    <cellStyle name="Normal 7 8 2 9" xfId="13770" xr:uid="{00000000-0005-0000-0000-00003C220000}"/>
    <cellStyle name="Normal 7 8 2 9 2" xfId="21767" xr:uid="{00000000-0005-0000-0000-00003C220000}"/>
    <cellStyle name="Normal 7 8 3" xfId="1097" xr:uid="{00000000-0005-0000-0000-0000B8150000}"/>
    <cellStyle name="Normal 7 8 3 2" xfId="1754" xr:uid="{00000000-0005-0000-0000-0000B9150000}"/>
    <cellStyle name="Normal 7 8 3 2 2" xfId="3404" xr:uid="{00000000-0005-0000-0000-0000BA150000}"/>
    <cellStyle name="Normal 7 8 3 2 2 2" xfId="13447" xr:uid="{00000000-0005-0000-0000-000040220000}"/>
    <cellStyle name="Normal 7 8 3 2 2 2 2" xfId="21484" xr:uid="{00000000-0005-0000-0000-000040220000}"/>
    <cellStyle name="Normal 7 8 3 2 2 3" xfId="9863" xr:uid="{00000000-0005-0000-0000-00003F220000}"/>
    <cellStyle name="Normal 7 8 3 2 2 4" xfId="17941" xr:uid="{00000000-0005-0000-0000-00003F220000}"/>
    <cellStyle name="Normal 7 8 3 2 3" xfId="5067" xr:uid="{00000000-0005-0000-0000-0000BB150000}"/>
    <cellStyle name="Normal 7 8 3 2 3 2" xfId="11454" xr:uid="{00000000-0005-0000-0000-000041220000}"/>
    <cellStyle name="Normal 7 8 3 2 3 3" xfId="19532" xr:uid="{00000000-0005-0000-0000-000041220000}"/>
    <cellStyle name="Normal 7 8 3 2 4" xfId="8268" xr:uid="{00000000-0005-0000-0000-000042220000}"/>
    <cellStyle name="Normal 7 8 3 2 4 2" xfId="16346" xr:uid="{00000000-0005-0000-0000-000042220000}"/>
    <cellStyle name="Normal 7 8 3 2 5" xfId="12648" xr:uid="{00000000-0005-0000-0000-000043220000}"/>
    <cellStyle name="Normal 7 8 3 2 5 2" xfId="20712" xr:uid="{00000000-0005-0000-0000-000043220000}"/>
    <cellStyle name="Normal 7 8 3 2 6" xfId="6658" xr:uid="{00000000-0005-0000-0000-00003E220000}"/>
    <cellStyle name="Normal 7 8 3 2 7" xfId="14738" xr:uid="{00000000-0005-0000-0000-00003E220000}"/>
    <cellStyle name="Normal 7 8 3 3" xfId="2281" xr:uid="{00000000-0005-0000-0000-0000BC150000}"/>
    <cellStyle name="Normal 7 8 3 3 2" xfId="3931" xr:uid="{00000000-0005-0000-0000-0000BD150000}"/>
    <cellStyle name="Normal 7 8 3 3 2 2" xfId="10390" xr:uid="{00000000-0005-0000-0000-000045220000}"/>
    <cellStyle name="Normal 7 8 3 3 2 3" xfId="18468" xr:uid="{00000000-0005-0000-0000-000045220000}"/>
    <cellStyle name="Normal 7 8 3 3 3" xfId="5594" xr:uid="{00000000-0005-0000-0000-0000BE150000}"/>
    <cellStyle name="Normal 7 8 3 3 3 2" xfId="11981" xr:uid="{00000000-0005-0000-0000-000046220000}"/>
    <cellStyle name="Normal 7 8 3 3 3 3" xfId="20059" xr:uid="{00000000-0005-0000-0000-000046220000}"/>
    <cellStyle name="Normal 7 8 3 3 4" xfId="8795" xr:uid="{00000000-0005-0000-0000-000047220000}"/>
    <cellStyle name="Normal 7 8 3 3 4 2" xfId="16873" xr:uid="{00000000-0005-0000-0000-000047220000}"/>
    <cellStyle name="Normal 7 8 3 3 5" xfId="13448" xr:uid="{00000000-0005-0000-0000-000048220000}"/>
    <cellStyle name="Normal 7 8 3 3 5 2" xfId="21485" xr:uid="{00000000-0005-0000-0000-000048220000}"/>
    <cellStyle name="Normal 7 8 3 3 6" xfId="7185" xr:uid="{00000000-0005-0000-0000-000044220000}"/>
    <cellStyle name="Normal 7 8 3 3 7" xfId="15265" xr:uid="{00000000-0005-0000-0000-000044220000}"/>
    <cellStyle name="Normal 7 8 3 4" xfId="2848" xr:uid="{00000000-0005-0000-0000-0000BF150000}"/>
    <cellStyle name="Normal 7 8 3 4 2" xfId="13446" xr:uid="{00000000-0005-0000-0000-00004A220000}"/>
    <cellStyle name="Normal 7 8 3 4 2 2" xfId="21483" xr:uid="{00000000-0005-0000-0000-00004A220000}"/>
    <cellStyle name="Normal 7 8 3 4 3" xfId="9337" xr:uid="{00000000-0005-0000-0000-000049220000}"/>
    <cellStyle name="Normal 7 8 3 4 4" xfId="17415" xr:uid="{00000000-0005-0000-0000-000049220000}"/>
    <cellStyle name="Normal 7 8 3 5" xfId="4540" xr:uid="{00000000-0005-0000-0000-0000C0150000}"/>
    <cellStyle name="Normal 7 8 3 5 2" xfId="10927" xr:uid="{00000000-0005-0000-0000-00004B220000}"/>
    <cellStyle name="Normal 7 8 3 5 3" xfId="19005" xr:uid="{00000000-0005-0000-0000-00004B220000}"/>
    <cellStyle name="Normal 7 8 3 6" xfId="7741" xr:uid="{00000000-0005-0000-0000-00004C220000}"/>
    <cellStyle name="Normal 7 8 3 6 2" xfId="15819" xr:uid="{00000000-0005-0000-0000-00004C220000}"/>
    <cellStyle name="Normal 7 8 3 7" xfId="12392" xr:uid="{00000000-0005-0000-0000-00004D220000}"/>
    <cellStyle name="Normal 7 8 3 7 2" xfId="20463" xr:uid="{00000000-0005-0000-0000-00004D220000}"/>
    <cellStyle name="Normal 7 8 3 8" xfId="6131" xr:uid="{00000000-0005-0000-0000-00003D220000}"/>
    <cellStyle name="Normal 7 8 3 9" xfId="14211" xr:uid="{00000000-0005-0000-0000-00003D220000}"/>
    <cellStyle name="Normal 7 8 4" xfId="1510" xr:uid="{00000000-0005-0000-0000-0000C1150000}"/>
    <cellStyle name="Normal 7 8 4 2" xfId="3159" xr:uid="{00000000-0005-0000-0000-0000C2150000}"/>
    <cellStyle name="Normal 7 8 4 2 2" xfId="13449" xr:uid="{00000000-0005-0000-0000-000050220000}"/>
    <cellStyle name="Normal 7 8 4 2 2 2" xfId="21486" xr:uid="{00000000-0005-0000-0000-000050220000}"/>
    <cellStyle name="Normal 7 8 4 2 3" xfId="9618" xr:uid="{00000000-0005-0000-0000-00004F220000}"/>
    <cellStyle name="Normal 7 8 4 2 4" xfId="17696" xr:uid="{00000000-0005-0000-0000-00004F220000}"/>
    <cellStyle name="Normal 7 8 4 3" xfId="4822" xr:uid="{00000000-0005-0000-0000-0000C3150000}"/>
    <cellStyle name="Normal 7 8 4 3 2" xfId="11209" xr:uid="{00000000-0005-0000-0000-000051220000}"/>
    <cellStyle name="Normal 7 8 4 3 3" xfId="19287" xr:uid="{00000000-0005-0000-0000-000051220000}"/>
    <cellStyle name="Normal 7 8 4 4" xfId="8023" xr:uid="{00000000-0005-0000-0000-000052220000}"/>
    <cellStyle name="Normal 7 8 4 4 2" xfId="16101" xr:uid="{00000000-0005-0000-0000-000052220000}"/>
    <cellStyle name="Normal 7 8 4 5" xfId="12646" xr:uid="{00000000-0005-0000-0000-000053220000}"/>
    <cellStyle name="Normal 7 8 4 5 2" xfId="20710" xr:uid="{00000000-0005-0000-0000-000053220000}"/>
    <cellStyle name="Normal 7 8 4 6" xfId="6413" xr:uid="{00000000-0005-0000-0000-00004E220000}"/>
    <cellStyle name="Normal 7 8 4 7" xfId="14493" xr:uid="{00000000-0005-0000-0000-00004E220000}"/>
    <cellStyle name="Normal 7 8 5" xfId="2036" xr:uid="{00000000-0005-0000-0000-0000C4150000}"/>
    <cellStyle name="Normal 7 8 5 2" xfId="3686" xr:uid="{00000000-0005-0000-0000-0000C5150000}"/>
    <cellStyle name="Normal 7 8 5 2 2" xfId="10145" xr:uid="{00000000-0005-0000-0000-000055220000}"/>
    <cellStyle name="Normal 7 8 5 2 3" xfId="18223" xr:uid="{00000000-0005-0000-0000-000055220000}"/>
    <cellStyle name="Normal 7 8 5 3" xfId="5349" xr:uid="{00000000-0005-0000-0000-0000C6150000}"/>
    <cellStyle name="Normal 7 8 5 3 2" xfId="11736" xr:uid="{00000000-0005-0000-0000-000056220000}"/>
    <cellStyle name="Normal 7 8 5 3 3" xfId="19814" xr:uid="{00000000-0005-0000-0000-000056220000}"/>
    <cellStyle name="Normal 7 8 5 4" xfId="8550" xr:uid="{00000000-0005-0000-0000-000057220000}"/>
    <cellStyle name="Normal 7 8 5 4 2" xfId="16628" xr:uid="{00000000-0005-0000-0000-000057220000}"/>
    <cellStyle name="Normal 7 8 5 5" xfId="13450" xr:uid="{00000000-0005-0000-0000-000058220000}"/>
    <cellStyle name="Normal 7 8 5 5 2" xfId="21487" xr:uid="{00000000-0005-0000-0000-000058220000}"/>
    <cellStyle name="Normal 7 8 5 6" xfId="6940" xr:uid="{00000000-0005-0000-0000-000054220000}"/>
    <cellStyle name="Normal 7 8 5 7" xfId="15020" xr:uid="{00000000-0005-0000-0000-000054220000}"/>
    <cellStyle name="Normal 7 8 6" xfId="2694" xr:uid="{00000000-0005-0000-0000-0000C7150000}"/>
    <cellStyle name="Normal 7 8 6 2" xfId="12841" xr:uid="{00000000-0005-0000-0000-00005A220000}"/>
    <cellStyle name="Normal 7 8 6 2 2" xfId="20879" xr:uid="{00000000-0005-0000-0000-00005A220000}"/>
    <cellStyle name="Normal 7 8 6 3" xfId="9185" xr:uid="{00000000-0005-0000-0000-000059220000}"/>
    <cellStyle name="Normal 7 8 6 4" xfId="17263" xr:uid="{00000000-0005-0000-0000-000059220000}"/>
    <cellStyle name="Normal 7 8 7" xfId="4295" xr:uid="{00000000-0005-0000-0000-0000C8150000}"/>
    <cellStyle name="Normal 7 8 7 2" xfId="10682" xr:uid="{00000000-0005-0000-0000-00005B220000}"/>
    <cellStyle name="Normal 7 8 7 3" xfId="18760" xr:uid="{00000000-0005-0000-0000-00005B220000}"/>
    <cellStyle name="Normal 7 8 8" xfId="7496" xr:uid="{00000000-0005-0000-0000-00005C220000}"/>
    <cellStyle name="Normal 7 8 8 2" xfId="15574" xr:uid="{00000000-0005-0000-0000-00005C220000}"/>
    <cellStyle name="Normal 7 8 9" xfId="12379" xr:uid="{00000000-0005-0000-0000-00005D220000}"/>
    <cellStyle name="Normal 7 8 9 2" xfId="20451" xr:uid="{00000000-0005-0000-0000-00005D220000}"/>
    <cellStyle name="Normal 7 9" xfId="864" xr:uid="{00000000-0005-0000-0000-000060030000}"/>
    <cellStyle name="Normal 7 9 10" xfId="13771" xr:uid="{00000000-0005-0000-0000-00005F220000}"/>
    <cellStyle name="Normal 7 9 10 2" xfId="21768" xr:uid="{00000000-0005-0000-0000-00005F220000}"/>
    <cellStyle name="Normal 7 9 11" xfId="5887" xr:uid="{00000000-0005-0000-0000-00005E220000}"/>
    <cellStyle name="Normal 7 9 12" xfId="13967" xr:uid="{00000000-0005-0000-0000-00005E220000}"/>
    <cellStyle name="Normal 7 9 2" xfId="865" xr:uid="{00000000-0005-0000-0000-000061030000}"/>
    <cellStyle name="Normal 7 9 2 10" xfId="5942" xr:uid="{00000000-0005-0000-0000-000060220000}"/>
    <cellStyle name="Normal 7 9 2 11" xfId="14022" xr:uid="{00000000-0005-0000-0000-000060220000}"/>
    <cellStyle name="Normal 7 9 2 2" xfId="1211" xr:uid="{00000000-0005-0000-0000-0000CB150000}"/>
    <cellStyle name="Normal 7 9 2 2 2" xfId="1869" xr:uid="{00000000-0005-0000-0000-0000CC150000}"/>
    <cellStyle name="Normal 7 9 2 2 2 2" xfId="3519" xr:uid="{00000000-0005-0000-0000-0000CD150000}"/>
    <cellStyle name="Normal 7 9 2 2 2 2 2" xfId="9978" xr:uid="{00000000-0005-0000-0000-000063220000}"/>
    <cellStyle name="Normal 7 9 2 2 2 2 3" xfId="18056" xr:uid="{00000000-0005-0000-0000-000063220000}"/>
    <cellStyle name="Normal 7 9 2 2 2 3" xfId="5182" xr:uid="{00000000-0005-0000-0000-0000CE150000}"/>
    <cellStyle name="Normal 7 9 2 2 2 3 2" xfId="11569" xr:uid="{00000000-0005-0000-0000-000064220000}"/>
    <cellStyle name="Normal 7 9 2 2 2 3 3" xfId="19647" xr:uid="{00000000-0005-0000-0000-000064220000}"/>
    <cellStyle name="Normal 7 9 2 2 2 4" xfId="8383" xr:uid="{00000000-0005-0000-0000-000065220000}"/>
    <cellStyle name="Normal 7 9 2 2 2 4 2" xfId="16461" xr:uid="{00000000-0005-0000-0000-000065220000}"/>
    <cellStyle name="Normal 7 9 2 2 2 5" xfId="13452" xr:uid="{00000000-0005-0000-0000-000066220000}"/>
    <cellStyle name="Normal 7 9 2 2 2 5 2" xfId="21489" xr:uid="{00000000-0005-0000-0000-000066220000}"/>
    <cellStyle name="Normal 7 9 2 2 2 6" xfId="6773" xr:uid="{00000000-0005-0000-0000-000062220000}"/>
    <cellStyle name="Normal 7 9 2 2 2 7" xfId="14853" xr:uid="{00000000-0005-0000-0000-000062220000}"/>
    <cellStyle name="Normal 7 9 2 2 3" xfId="2396" xr:uid="{00000000-0005-0000-0000-0000CF150000}"/>
    <cellStyle name="Normal 7 9 2 2 3 2" xfId="4046" xr:uid="{00000000-0005-0000-0000-0000D0150000}"/>
    <cellStyle name="Normal 7 9 2 2 3 2 2" xfId="10505" xr:uid="{00000000-0005-0000-0000-000068220000}"/>
    <cellStyle name="Normal 7 9 2 2 3 2 3" xfId="18583" xr:uid="{00000000-0005-0000-0000-000068220000}"/>
    <cellStyle name="Normal 7 9 2 2 3 3" xfId="5709" xr:uid="{00000000-0005-0000-0000-0000D1150000}"/>
    <cellStyle name="Normal 7 9 2 2 3 3 2" xfId="12096" xr:uid="{00000000-0005-0000-0000-000069220000}"/>
    <cellStyle name="Normal 7 9 2 2 3 3 3" xfId="20174" xr:uid="{00000000-0005-0000-0000-000069220000}"/>
    <cellStyle name="Normal 7 9 2 2 3 4" xfId="8910" xr:uid="{00000000-0005-0000-0000-00006A220000}"/>
    <cellStyle name="Normal 7 9 2 2 3 4 2" xfId="16988" xr:uid="{00000000-0005-0000-0000-00006A220000}"/>
    <cellStyle name="Normal 7 9 2 2 3 5" xfId="7300" xr:uid="{00000000-0005-0000-0000-000067220000}"/>
    <cellStyle name="Normal 7 9 2 2 3 6" xfId="15380" xr:uid="{00000000-0005-0000-0000-000067220000}"/>
    <cellStyle name="Normal 7 9 2 2 4" xfId="2962" xr:uid="{00000000-0005-0000-0000-0000D2150000}"/>
    <cellStyle name="Normal 7 9 2 2 4 2" xfId="9451" xr:uid="{00000000-0005-0000-0000-00006B220000}"/>
    <cellStyle name="Normal 7 9 2 2 4 3" xfId="17529" xr:uid="{00000000-0005-0000-0000-00006B220000}"/>
    <cellStyle name="Normal 7 9 2 2 5" xfId="4655" xr:uid="{00000000-0005-0000-0000-0000D3150000}"/>
    <cellStyle name="Normal 7 9 2 2 5 2" xfId="11042" xr:uid="{00000000-0005-0000-0000-00006C220000}"/>
    <cellStyle name="Normal 7 9 2 2 5 3" xfId="19120" xr:uid="{00000000-0005-0000-0000-00006C220000}"/>
    <cellStyle name="Normal 7 9 2 2 6" xfId="7856" xr:uid="{00000000-0005-0000-0000-00006D220000}"/>
    <cellStyle name="Normal 7 9 2 2 6 2" xfId="15934" xr:uid="{00000000-0005-0000-0000-00006D220000}"/>
    <cellStyle name="Normal 7 9 2 2 7" xfId="12650" xr:uid="{00000000-0005-0000-0000-00006E220000}"/>
    <cellStyle name="Normal 7 9 2 2 7 2" xfId="20714" xr:uid="{00000000-0005-0000-0000-00006E220000}"/>
    <cellStyle name="Normal 7 9 2 2 8" xfId="6246" xr:uid="{00000000-0005-0000-0000-000061220000}"/>
    <cellStyle name="Normal 7 9 2 2 9" xfId="14326" xr:uid="{00000000-0005-0000-0000-000061220000}"/>
    <cellStyle name="Normal 7 9 2 3" xfId="1566" xr:uid="{00000000-0005-0000-0000-0000D4150000}"/>
    <cellStyle name="Normal 7 9 2 3 2" xfId="3215" xr:uid="{00000000-0005-0000-0000-0000D5150000}"/>
    <cellStyle name="Normal 7 9 2 3 2 2" xfId="9674" xr:uid="{00000000-0005-0000-0000-000070220000}"/>
    <cellStyle name="Normal 7 9 2 3 2 3" xfId="17752" xr:uid="{00000000-0005-0000-0000-000070220000}"/>
    <cellStyle name="Normal 7 9 2 3 3" xfId="4878" xr:uid="{00000000-0005-0000-0000-0000D6150000}"/>
    <cellStyle name="Normal 7 9 2 3 3 2" xfId="11265" xr:uid="{00000000-0005-0000-0000-000071220000}"/>
    <cellStyle name="Normal 7 9 2 3 3 3" xfId="19343" xr:uid="{00000000-0005-0000-0000-000071220000}"/>
    <cellStyle name="Normal 7 9 2 3 4" xfId="8079" xr:uid="{00000000-0005-0000-0000-000072220000}"/>
    <cellStyle name="Normal 7 9 2 3 4 2" xfId="16157" xr:uid="{00000000-0005-0000-0000-000072220000}"/>
    <cellStyle name="Normal 7 9 2 3 5" xfId="13453" xr:uid="{00000000-0005-0000-0000-000073220000}"/>
    <cellStyle name="Normal 7 9 2 3 5 2" xfId="21490" xr:uid="{00000000-0005-0000-0000-000073220000}"/>
    <cellStyle name="Normal 7 9 2 3 6" xfId="6469" xr:uid="{00000000-0005-0000-0000-00006F220000}"/>
    <cellStyle name="Normal 7 9 2 3 7" xfId="14549" xr:uid="{00000000-0005-0000-0000-00006F220000}"/>
    <cellStyle name="Normal 7 9 2 4" xfId="2092" xr:uid="{00000000-0005-0000-0000-0000D7150000}"/>
    <cellStyle name="Normal 7 9 2 4 2" xfId="3742" xr:uid="{00000000-0005-0000-0000-0000D8150000}"/>
    <cellStyle name="Normal 7 9 2 4 2 2" xfId="10201" xr:uid="{00000000-0005-0000-0000-000075220000}"/>
    <cellStyle name="Normal 7 9 2 4 2 3" xfId="18279" xr:uid="{00000000-0005-0000-0000-000075220000}"/>
    <cellStyle name="Normal 7 9 2 4 3" xfId="5405" xr:uid="{00000000-0005-0000-0000-0000D9150000}"/>
    <cellStyle name="Normal 7 9 2 4 3 2" xfId="11792" xr:uid="{00000000-0005-0000-0000-000076220000}"/>
    <cellStyle name="Normal 7 9 2 4 3 3" xfId="19870" xr:uid="{00000000-0005-0000-0000-000076220000}"/>
    <cellStyle name="Normal 7 9 2 4 4" xfId="8606" xr:uid="{00000000-0005-0000-0000-000077220000}"/>
    <cellStyle name="Normal 7 9 2 4 4 2" xfId="16684" xr:uid="{00000000-0005-0000-0000-000077220000}"/>
    <cellStyle name="Normal 7 9 2 4 5" xfId="13451" xr:uid="{00000000-0005-0000-0000-000078220000}"/>
    <cellStyle name="Normal 7 9 2 4 5 2" xfId="21488" xr:uid="{00000000-0005-0000-0000-000078220000}"/>
    <cellStyle name="Normal 7 9 2 4 6" xfId="6996" xr:uid="{00000000-0005-0000-0000-000074220000}"/>
    <cellStyle name="Normal 7 9 2 4 7" xfId="15076" xr:uid="{00000000-0005-0000-0000-000074220000}"/>
    <cellStyle name="Normal 7 9 2 5" xfId="2697" xr:uid="{00000000-0005-0000-0000-0000DA150000}"/>
    <cellStyle name="Normal 7 9 2 5 2" xfId="9188" xr:uid="{00000000-0005-0000-0000-000079220000}"/>
    <cellStyle name="Normal 7 9 2 5 3" xfId="17266" xr:uid="{00000000-0005-0000-0000-000079220000}"/>
    <cellStyle name="Normal 7 9 2 6" xfId="4351" xr:uid="{00000000-0005-0000-0000-0000DB150000}"/>
    <cellStyle name="Normal 7 9 2 6 2" xfId="10738" xr:uid="{00000000-0005-0000-0000-00007A220000}"/>
    <cellStyle name="Normal 7 9 2 6 3" xfId="18816" xr:uid="{00000000-0005-0000-0000-00007A220000}"/>
    <cellStyle name="Normal 7 9 2 7" xfId="7552" xr:uid="{00000000-0005-0000-0000-00007B220000}"/>
    <cellStyle name="Normal 7 9 2 7 2" xfId="15630" xr:uid="{00000000-0005-0000-0000-00007B220000}"/>
    <cellStyle name="Normal 7 9 2 8" xfId="12382" xr:uid="{00000000-0005-0000-0000-00007C220000}"/>
    <cellStyle name="Normal 7 9 2 8 2" xfId="20454" xr:uid="{00000000-0005-0000-0000-00007C220000}"/>
    <cellStyle name="Normal 7 9 2 9" xfId="13772" xr:uid="{00000000-0005-0000-0000-00007D220000}"/>
    <cellStyle name="Normal 7 9 2 9 2" xfId="21769" xr:uid="{00000000-0005-0000-0000-00007D220000}"/>
    <cellStyle name="Normal 7 9 3" xfId="1098" xr:uid="{00000000-0005-0000-0000-0000DC150000}"/>
    <cellStyle name="Normal 7 9 3 2" xfId="1755" xr:uid="{00000000-0005-0000-0000-0000DD150000}"/>
    <cellStyle name="Normal 7 9 3 2 2" xfId="3405" xr:uid="{00000000-0005-0000-0000-0000DE150000}"/>
    <cellStyle name="Normal 7 9 3 2 2 2" xfId="9864" xr:uid="{00000000-0005-0000-0000-000080220000}"/>
    <cellStyle name="Normal 7 9 3 2 2 3" xfId="17942" xr:uid="{00000000-0005-0000-0000-000080220000}"/>
    <cellStyle name="Normal 7 9 3 2 3" xfId="5068" xr:uid="{00000000-0005-0000-0000-0000DF150000}"/>
    <cellStyle name="Normal 7 9 3 2 3 2" xfId="11455" xr:uid="{00000000-0005-0000-0000-000081220000}"/>
    <cellStyle name="Normal 7 9 3 2 3 3" xfId="19533" xr:uid="{00000000-0005-0000-0000-000081220000}"/>
    <cellStyle name="Normal 7 9 3 2 4" xfId="8269" xr:uid="{00000000-0005-0000-0000-000082220000}"/>
    <cellStyle name="Normal 7 9 3 2 4 2" xfId="16347" xr:uid="{00000000-0005-0000-0000-000082220000}"/>
    <cellStyle name="Normal 7 9 3 2 5" xfId="13454" xr:uid="{00000000-0005-0000-0000-000083220000}"/>
    <cellStyle name="Normal 7 9 3 2 5 2" xfId="21491" xr:uid="{00000000-0005-0000-0000-000083220000}"/>
    <cellStyle name="Normal 7 9 3 2 6" xfId="6659" xr:uid="{00000000-0005-0000-0000-00007F220000}"/>
    <cellStyle name="Normal 7 9 3 2 7" xfId="14739" xr:uid="{00000000-0005-0000-0000-00007F220000}"/>
    <cellStyle name="Normal 7 9 3 3" xfId="2282" xr:uid="{00000000-0005-0000-0000-0000E0150000}"/>
    <cellStyle name="Normal 7 9 3 3 2" xfId="3932" xr:uid="{00000000-0005-0000-0000-0000E1150000}"/>
    <cellStyle name="Normal 7 9 3 3 2 2" xfId="10391" xr:uid="{00000000-0005-0000-0000-000085220000}"/>
    <cellStyle name="Normal 7 9 3 3 2 3" xfId="18469" xr:uid="{00000000-0005-0000-0000-000085220000}"/>
    <cellStyle name="Normal 7 9 3 3 3" xfId="5595" xr:uid="{00000000-0005-0000-0000-0000E2150000}"/>
    <cellStyle name="Normal 7 9 3 3 3 2" xfId="11982" xr:uid="{00000000-0005-0000-0000-000086220000}"/>
    <cellStyle name="Normal 7 9 3 3 3 3" xfId="20060" xr:uid="{00000000-0005-0000-0000-000086220000}"/>
    <cellStyle name="Normal 7 9 3 3 4" xfId="8796" xr:uid="{00000000-0005-0000-0000-000087220000}"/>
    <cellStyle name="Normal 7 9 3 3 4 2" xfId="16874" xr:uid="{00000000-0005-0000-0000-000087220000}"/>
    <cellStyle name="Normal 7 9 3 3 5" xfId="7186" xr:uid="{00000000-0005-0000-0000-000084220000}"/>
    <cellStyle name="Normal 7 9 3 3 6" xfId="15266" xr:uid="{00000000-0005-0000-0000-000084220000}"/>
    <cellStyle name="Normal 7 9 3 4" xfId="2849" xr:uid="{00000000-0005-0000-0000-0000E3150000}"/>
    <cellStyle name="Normal 7 9 3 4 2" xfId="9338" xr:uid="{00000000-0005-0000-0000-000088220000}"/>
    <cellStyle name="Normal 7 9 3 4 3" xfId="17416" xr:uid="{00000000-0005-0000-0000-000088220000}"/>
    <cellStyle name="Normal 7 9 3 5" xfId="4541" xr:uid="{00000000-0005-0000-0000-0000E4150000}"/>
    <cellStyle name="Normal 7 9 3 5 2" xfId="10928" xr:uid="{00000000-0005-0000-0000-000089220000}"/>
    <cellStyle name="Normal 7 9 3 5 3" xfId="19006" xr:uid="{00000000-0005-0000-0000-000089220000}"/>
    <cellStyle name="Normal 7 9 3 6" xfId="7742" xr:uid="{00000000-0005-0000-0000-00008A220000}"/>
    <cellStyle name="Normal 7 9 3 6 2" xfId="15820" xr:uid="{00000000-0005-0000-0000-00008A220000}"/>
    <cellStyle name="Normal 7 9 3 7" xfId="12649" xr:uid="{00000000-0005-0000-0000-00008B220000}"/>
    <cellStyle name="Normal 7 9 3 7 2" xfId="20713" xr:uid="{00000000-0005-0000-0000-00008B220000}"/>
    <cellStyle name="Normal 7 9 3 8" xfId="6132" xr:uid="{00000000-0005-0000-0000-00007E220000}"/>
    <cellStyle name="Normal 7 9 3 9" xfId="14212" xr:uid="{00000000-0005-0000-0000-00007E220000}"/>
    <cellStyle name="Normal 7 9 4" xfId="1511" xr:uid="{00000000-0005-0000-0000-0000E5150000}"/>
    <cellStyle name="Normal 7 9 4 2" xfId="3160" xr:uid="{00000000-0005-0000-0000-0000E6150000}"/>
    <cellStyle name="Normal 7 9 4 2 2" xfId="9619" xr:uid="{00000000-0005-0000-0000-00008D220000}"/>
    <cellStyle name="Normal 7 9 4 2 3" xfId="17697" xr:uid="{00000000-0005-0000-0000-00008D220000}"/>
    <cellStyle name="Normal 7 9 4 3" xfId="4823" xr:uid="{00000000-0005-0000-0000-0000E7150000}"/>
    <cellStyle name="Normal 7 9 4 3 2" xfId="11210" xr:uid="{00000000-0005-0000-0000-00008E220000}"/>
    <cellStyle name="Normal 7 9 4 3 3" xfId="19288" xr:uid="{00000000-0005-0000-0000-00008E220000}"/>
    <cellStyle name="Normal 7 9 4 4" xfId="8024" xr:uid="{00000000-0005-0000-0000-00008F220000}"/>
    <cellStyle name="Normal 7 9 4 4 2" xfId="16102" xr:uid="{00000000-0005-0000-0000-00008F220000}"/>
    <cellStyle name="Normal 7 9 4 5" xfId="13455" xr:uid="{00000000-0005-0000-0000-000090220000}"/>
    <cellStyle name="Normal 7 9 4 5 2" xfId="21492" xr:uid="{00000000-0005-0000-0000-000090220000}"/>
    <cellStyle name="Normal 7 9 4 6" xfId="6414" xr:uid="{00000000-0005-0000-0000-00008C220000}"/>
    <cellStyle name="Normal 7 9 4 7" xfId="14494" xr:uid="{00000000-0005-0000-0000-00008C220000}"/>
    <cellStyle name="Normal 7 9 5" xfId="2037" xr:uid="{00000000-0005-0000-0000-0000E8150000}"/>
    <cellStyle name="Normal 7 9 5 2" xfId="3687" xr:uid="{00000000-0005-0000-0000-0000E9150000}"/>
    <cellStyle name="Normal 7 9 5 2 2" xfId="10146" xr:uid="{00000000-0005-0000-0000-000092220000}"/>
    <cellStyle name="Normal 7 9 5 2 3" xfId="18224" xr:uid="{00000000-0005-0000-0000-000092220000}"/>
    <cellStyle name="Normal 7 9 5 3" xfId="5350" xr:uid="{00000000-0005-0000-0000-0000EA150000}"/>
    <cellStyle name="Normal 7 9 5 3 2" xfId="11737" xr:uid="{00000000-0005-0000-0000-000093220000}"/>
    <cellStyle name="Normal 7 9 5 3 3" xfId="19815" xr:uid="{00000000-0005-0000-0000-000093220000}"/>
    <cellStyle name="Normal 7 9 5 4" xfId="8551" xr:uid="{00000000-0005-0000-0000-000094220000}"/>
    <cellStyle name="Normal 7 9 5 4 2" xfId="16629" xr:uid="{00000000-0005-0000-0000-000094220000}"/>
    <cellStyle name="Normal 7 9 5 5" xfId="12842" xr:uid="{00000000-0005-0000-0000-000095220000}"/>
    <cellStyle name="Normal 7 9 5 5 2" xfId="20880" xr:uid="{00000000-0005-0000-0000-000095220000}"/>
    <cellStyle name="Normal 7 9 5 6" xfId="6941" xr:uid="{00000000-0005-0000-0000-000091220000}"/>
    <cellStyle name="Normal 7 9 5 7" xfId="15021" xr:uid="{00000000-0005-0000-0000-000091220000}"/>
    <cellStyle name="Normal 7 9 6" xfId="2696" xr:uid="{00000000-0005-0000-0000-0000EB150000}"/>
    <cellStyle name="Normal 7 9 6 2" xfId="9187" xr:uid="{00000000-0005-0000-0000-000096220000}"/>
    <cellStyle name="Normal 7 9 6 3" xfId="17265" xr:uid="{00000000-0005-0000-0000-000096220000}"/>
    <cellStyle name="Normal 7 9 7" xfId="4296" xr:uid="{00000000-0005-0000-0000-0000EC150000}"/>
    <cellStyle name="Normal 7 9 7 2" xfId="10683" xr:uid="{00000000-0005-0000-0000-000097220000}"/>
    <cellStyle name="Normal 7 9 7 3" xfId="18761" xr:uid="{00000000-0005-0000-0000-000097220000}"/>
    <cellStyle name="Normal 7 9 8" xfId="7497" xr:uid="{00000000-0005-0000-0000-000098220000}"/>
    <cellStyle name="Normal 7 9 8 2" xfId="15575" xr:uid="{00000000-0005-0000-0000-000098220000}"/>
    <cellStyle name="Normal 7 9 9" xfId="12381" xr:uid="{00000000-0005-0000-0000-000099220000}"/>
    <cellStyle name="Normal 7 9 9 2" xfId="20453" xr:uid="{00000000-0005-0000-0000-000099220000}"/>
    <cellStyle name="Normal 8" xfId="866" xr:uid="{00000000-0005-0000-0000-000062030000}"/>
    <cellStyle name="Normal 9" xfId="867" xr:uid="{00000000-0005-0000-0000-000063030000}"/>
    <cellStyle name="Normal 9 2" xfId="868" xr:uid="{00000000-0005-0000-0000-000064030000}"/>
    <cellStyle name="Normal 9 3" xfId="869" xr:uid="{00000000-0005-0000-0000-000065030000}"/>
    <cellStyle name="Normal 9 3 10" xfId="13773" xr:uid="{00000000-0005-0000-0000-00009E220000}"/>
    <cellStyle name="Normal 9 3 10 2" xfId="21770" xr:uid="{00000000-0005-0000-0000-00009E220000}"/>
    <cellStyle name="Normal 9 3 11" xfId="5888" xr:uid="{00000000-0005-0000-0000-00009D220000}"/>
    <cellStyle name="Normal 9 3 12" xfId="13968" xr:uid="{00000000-0005-0000-0000-00009D220000}"/>
    <cellStyle name="Normal 9 3 2" xfId="870" xr:uid="{00000000-0005-0000-0000-000066030000}"/>
    <cellStyle name="Normal 9 3 2 10" xfId="5961" xr:uid="{00000000-0005-0000-0000-00009F220000}"/>
    <cellStyle name="Normal 9 3 2 11" xfId="14041" xr:uid="{00000000-0005-0000-0000-00009F220000}"/>
    <cellStyle name="Normal 9 3 2 2" xfId="1212" xr:uid="{00000000-0005-0000-0000-0000F2150000}"/>
    <cellStyle name="Normal 9 3 2 2 2" xfId="1870" xr:uid="{00000000-0005-0000-0000-0000F3150000}"/>
    <cellStyle name="Normal 9 3 2 2 2 2" xfId="3520" xr:uid="{00000000-0005-0000-0000-0000F4150000}"/>
    <cellStyle name="Normal 9 3 2 2 2 2 2" xfId="9979" xr:uid="{00000000-0005-0000-0000-0000A2220000}"/>
    <cellStyle name="Normal 9 3 2 2 2 2 3" xfId="18057" xr:uid="{00000000-0005-0000-0000-0000A2220000}"/>
    <cellStyle name="Normal 9 3 2 2 2 3" xfId="5183" xr:uid="{00000000-0005-0000-0000-0000F5150000}"/>
    <cellStyle name="Normal 9 3 2 2 2 3 2" xfId="11570" xr:uid="{00000000-0005-0000-0000-0000A3220000}"/>
    <cellStyle name="Normal 9 3 2 2 2 3 3" xfId="19648" xr:uid="{00000000-0005-0000-0000-0000A3220000}"/>
    <cellStyle name="Normal 9 3 2 2 2 4" xfId="8384" xr:uid="{00000000-0005-0000-0000-0000A4220000}"/>
    <cellStyle name="Normal 9 3 2 2 2 4 2" xfId="16462" xr:uid="{00000000-0005-0000-0000-0000A4220000}"/>
    <cellStyle name="Normal 9 3 2 2 2 5" xfId="13457" xr:uid="{00000000-0005-0000-0000-0000A5220000}"/>
    <cellStyle name="Normal 9 3 2 2 2 5 2" xfId="21494" xr:uid="{00000000-0005-0000-0000-0000A5220000}"/>
    <cellStyle name="Normal 9 3 2 2 2 6" xfId="6774" xr:uid="{00000000-0005-0000-0000-0000A1220000}"/>
    <cellStyle name="Normal 9 3 2 2 2 7" xfId="14854" xr:uid="{00000000-0005-0000-0000-0000A1220000}"/>
    <cellStyle name="Normal 9 3 2 2 3" xfId="2397" xr:uid="{00000000-0005-0000-0000-0000F6150000}"/>
    <cellStyle name="Normal 9 3 2 2 3 2" xfId="4047" xr:uid="{00000000-0005-0000-0000-0000F7150000}"/>
    <cellStyle name="Normal 9 3 2 2 3 2 2" xfId="10506" xr:uid="{00000000-0005-0000-0000-0000A7220000}"/>
    <cellStyle name="Normal 9 3 2 2 3 2 3" xfId="18584" xr:uid="{00000000-0005-0000-0000-0000A7220000}"/>
    <cellStyle name="Normal 9 3 2 2 3 3" xfId="5710" xr:uid="{00000000-0005-0000-0000-0000F8150000}"/>
    <cellStyle name="Normal 9 3 2 2 3 3 2" xfId="12097" xr:uid="{00000000-0005-0000-0000-0000A8220000}"/>
    <cellStyle name="Normal 9 3 2 2 3 3 3" xfId="20175" xr:uid="{00000000-0005-0000-0000-0000A8220000}"/>
    <cellStyle name="Normal 9 3 2 2 3 4" xfId="8911" xr:uid="{00000000-0005-0000-0000-0000A9220000}"/>
    <cellStyle name="Normal 9 3 2 2 3 4 2" xfId="16989" xr:uid="{00000000-0005-0000-0000-0000A9220000}"/>
    <cellStyle name="Normal 9 3 2 2 3 5" xfId="7301" xr:uid="{00000000-0005-0000-0000-0000A6220000}"/>
    <cellStyle name="Normal 9 3 2 2 3 6" xfId="15381" xr:uid="{00000000-0005-0000-0000-0000A6220000}"/>
    <cellStyle name="Normal 9 3 2 2 4" xfId="2963" xr:uid="{00000000-0005-0000-0000-0000F9150000}"/>
    <cellStyle name="Normal 9 3 2 2 4 2" xfId="9452" xr:uid="{00000000-0005-0000-0000-0000AA220000}"/>
    <cellStyle name="Normal 9 3 2 2 4 3" xfId="17530" xr:uid="{00000000-0005-0000-0000-0000AA220000}"/>
    <cellStyle name="Normal 9 3 2 2 5" xfId="4656" xr:uid="{00000000-0005-0000-0000-0000FA150000}"/>
    <cellStyle name="Normal 9 3 2 2 5 2" xfId="11043" xr:uid="{00000000-0005-0000-0000-0000AB220000}"/>
    <cellStyle name="Normal 9 3 2 2 5 3" xfId="19121" xr:uid="{00000000-0005-0000-0000-0000AB220000}"/>
    <cellStyle name="Normal 9 3 2 2 6" xfId="7857" xr:uid="{00000000-0005-0000-0000-0000AC220000}"/>
    <cellStyle name="Normal 9 3 2 2 6 2" xfId="15935" xr:uid="{00000000-0005-0000-0000-0000AC220000}"/>
    <cellStyle name="Normal 9 3 2 2 7" xfId="12652" xr:uid="{00000000-0005-0000-0000-0000AD220000}"/>
    <cellStyle name="Normal 9 3 2 2 7 2" xfId="20716" xr:uid="{00000000-0005-0000-0000-0000AD220000}"/>
    <cellStyle name="Normal 9 3 2 2 8" xfId="6247" xr:uid="{00000000-0005-0000-0000-0000A0220000}"/>
    <cellStyle name="Normal 9 3 2 2 9" xfId="14327" xr:uid="{00000000-0005-0000-0000-0000A0220000}"/>
    <cellStyle name="Normal 9 3 2 3" xfId="1585" xr:uid="{00000000-0005-0000-0000-0000FB150000}"/>
    <cellStyle name="Normal 9 3 2 3 2" xfId="3234" xr:uid="{00000000-0005-0000-0000-0000FC150000}"/>
    <cellStyle name="Normal 9 3 2 3 2 2" xfId="9693" xr:uid="{00000000-0005-0000-0000-0000AF220000}"/>
    <cellStyle name="Normal 9 3 2 3 2 3" xfId="17771" xr:uid="{00000000-0005-0000-0000-0000AF220000}"/>
    <cellStyle name="Normal 9 3 2 3 3" xfId="4897" xr:uid="{00000000-0005-0000-0000-0000FD150000}"/>
    <cellStyle name="Normal 9 3 2 3 3 2" xfId="11284" xr:uid="{00000000-0005-0000-0000-0000B0220000}"/>
    <cellStyle name="Normal 9 3 2 3 3 3" xfId="19362" xr:uid="{00000000-0005-0000-0000-0000B0220000}"/>
    <cellStyle name="Normal 9 3 2 3 4" xfId="8098" xr:uid="{00000000-0005-0000-0000-0000B1220000}"/>
    <cellStyle name="Normal 9 3 2 3 4 2" xfId="16176" xr:uid="{00000000-0005-0000-0000-0000B1220000}"/>
    <cellStyle name="Normal 9 3 2 3 5" xfId="13458" xr:uid="{00000000-0005-0000-0000-0000B2220000}"/>
    <cellStyle name="Normal 9 3 2 3 5 2" xfId="21495" xr:uid="{00000000-0005-0000-0000-0000B2220000}"/>
    <cellStyle name="Normal 9 3 2 3 6" xfId="6488" xr:uid="{00000000-0005-0000-0000-0000AE220000}"/>
    <cellStyle name="Normal 9 3 2 3 7" xfId="14568" xr:uid="{00000000-0005-0000-0000-0000AE220000}"/>
    <cellStyle name="Normal 9 3 2 4" xfId="2111" xr:uid="{00000000-0005-0000-0000-0000FE150000}"/>
    <cellStyle name="Normal 9 3 2 4 2" xfId="3761" xr:uid="{00000000-0005-0000-0000-0000FF150000}"/>
    <cellStyle name="Normal 9 3 2 4 2 2" xfId="10220" xr:uid="{00000000-0005-0000-0000-0000B4220000}"/>
    <cellStyle name="Normal 9 3 2 4 2 3" xfId="18298" xr:uid="{00000000-0005-0000-0000-0000B4220000}"/>
    <cellStyle name="Normal 9 3 2 4 3" xfId="5424" xr:uid="{00000000-0005-0000-0000-000000160000}"/>
    <cellStyle name="Normal 9 3 2 4 3 2" xfId="11811" xr:uid="{00000000-0005-0000-0000-0000B5220000}"/>
    <cellStyle name="Normal 9 3 2 4 3 3" xfId="19889" xr:uid="{00000000-0005-0000-0000-0000B5220000}"/>
    <cellStyle name="Normal 9 3 2 4 4" xfId="8625" xr:uid="{00000000-0005-0000-0000-0000B6220000}"/>
    <cellStyle name="Normal 9 3 2 4 4 2" xfId="16703" xr:uid="{00000000-0005-0000-0000-0000B6220000}"/>
    <cellStyle name="Normal 9 3 2 4 5" xfId="13456" xr:uid="{00000000-0005-0000-0000-0000B7220000}"/>
    <cellStyle name="Normal 9 3 2 4 5 2" xfId="21493" xr:uid="{00000000-0005-0000-0000-0000B7220000}"/>
    <cellStyle name="Normal 9 3 2 4 6" xfId="7015" xr:uid="{00000000-0005-0000-0000-0000B3220000}"/>
    <cellStyle name="Normal 9 3 2 4 7" xfId="15095" xr:uid="{00000000-0005-0000-0000-0000B3220000}"/>
    <cellStyle name="Normal 9 3 2 5" xfId="2699" xr:uid="{00000000-0005-0000-0000-000001160000}"/>
    <cellStyle name="Normal 9 3 2 5 2" xfId="9190" xr:uid="{00000000-0005-0000-0000-0000B8220000}"/>
    <cellStyle name="Normal 9 3 2 5 3" xfId="17268" xr:uid="{00000000-0005-0000-0000-0000B8220000}"/>
    <cellStyle name="Normal 9 3 2 6" xfId="4370" xr:uid="{00000000-0005-0000-0000-000002160000}"/>
    <cellStyle name="Normal 9 3 2 6 2" xfId="10757" xr:uid="{00000000-0005-0000-0000-0000B9220000}"/>
    <cellStyle name="Normal 9 3 2 6 3" xfId="18835" xr:uid="{00000000-0005-0000-0000-0000B9220000}"/>
    <cellStyle name="Normal 9 3 2 7" xfId="7571" xr:uid="{00000000-0005-0000-0000-0000BA220000}"/>
    <cellStyle name="Normal 9 3 2 7 2" xfId="15649" xr:uid="{00000000-0005-0000-0000-0000BA220000}"/>
    <cellStyle name="Normal 9 3 2 8" xfId="12384" xr:uid="{00000000-0005-0000-0000-0000BB220000}"/>
    <cellStyle name="Normal 9 3 2 8 2" xfId="20456" xr:uid="{00000000-0005-0000-0000-0000BB220000}"/>
    <cellStyle name="Normal 9 3 2 9" xfId="13774" xr:uid="{00000000-0005-0000-0000-0000BC220000}"/>
    <cellStyle name="Normal 9 3 2 9 2" xfId="21771" xr:uid="{00000000-0005-0000-0000-0000BC220000}"/>
    <cellStyle name="Normal 9 3 3" xfId="1099" xr:uid="{00000000-0005-0000-0000-000003160000}"/>
    <cellStyle name="Normal 9 3 3 2" xfId="1756" xr:uid="{00000000-0005-0000-0000-000004160000}"/>
    <cellStyle name="Normal 9 3 3 2 2" xfId="3406" xr:uid="{00000000-0005-0000-0000-000005160000}"/>
    <cellStyle name="Normal 9 3 3 2 2 2" xfId="13460" xr:uid="{00000000-0005-0000-0000-0000C0220000}"/>
    <cellStyle name="Normal 9 3 3 2 2 2 2" xfId="21497" xr:uid="{00000000-0005-0000-0000-0000C0220000}"/>
    <cellStyle name="Normal 9 3 3 2 2 3" xfId="9865" xr:uid="{00000000-0005-0000-0000-0000BF220000}"/>
    <cellStyle name="Normal 9 3 3 2 2 4" xfId="17943" xr:uid="{00000000-0005-0000-0000-0000BF220000}"/>
    <cellStyle name="Normal 9 3 3 2 3" xfId="5069" xr:uid="{00000000-0005-0000-0000-000006160000}"/>
    <cellStyle name="Normal 9 3 3 2 3 2" xfId="11456" xr:uid="{00000000-0005-0000-0000-0000C1220000}"/>
    <cellStyle name="Normal 9 3 3 2 3 3" xfId="19534" xr:uid="{00000000-0005-0000-0000-0000C1220000}"/>
    <cellStyle name="Normal 9 3 3 2 4" xfId="8270" xr:uid="{00000000-0005-0000-0000-0000C2220000}"/>
    <cellStyle name="Normal 9 3 3 2 4 2" xfId="16348" xr:uid="{00000000-0005-0000-0000-0000C2220000}"/>
    <cellStyle name="Normal 9 3 3 2 5" xfId="12653" xr:uid="{00000000-0005-0000-0000-0000C3220000}"/>
    <cellStyle name="Normal 9 3 3 2 5 2" xfId="20717" xr:uid="{00000000-0005-0000-0000-0000C3220000}"/>
    <cellStyle name="Normal 9 3 3 2 6" xfId="6660" xr:uid="{00000000-0005-0000-0000-0000BE220000}"/>
    <cellStyle name="Normal 9 3 3 2 7" xfId="14740" xr:uid="{00000000-0005-0000-0000-0000BE220000}"/>
    <cellStyle name="Normal 9 3 3 3" xfId="2283" xr:uid="{00000000-0005-0000-0000-000007160000}"/>
    <cellStyle name="Normal 9 3 3 3 2" xfId="3933" xr:uid="{00000000-0005-0000-0000-000008160000}"/>
    <cellStyle name="Normal 9 3 3 3 2 2" xfId="10392" xr:uid="{00000000-0005-0000-0000-0000C5220000}"/>
    <cellStyle name="Normal 9 3 3 3 2 3" xfId="18470" xr:uid="{00000000-0005-0000-0000-0000C5220000}"/>
    <cellStyle name="Normal 9 3 3 3 3" xfId="5596" xr:uid="{00000000-0005-0000-0000-000009160000}"/>
    <cellStyle name="Normal 9 3 3 3 3 2" xfId="11983" xr:uid="{00000000-0005-0000-0000-0000C6220000}"/>
    <cellStyle name="Normal 9 3 3 3 3 3" xfId="20061" xr:uid="{00000000-0005-0000-0000-0000C6220000}"/>
    <cellStyle name="Normal 9 3 3 3 4" xfId="8797" xr:uid="{00000000-0005-0000-0000-0000C7220000}"/>
    <cellStyle name="Normal 9 3 3 3 4 2" xfId="16875" xr:uid="{00000000-0005-0000-0000-0000C7220000}"/>
    <cellStyle name="Normal 9 3 3 3 5" xfId="13461" xr:uid="{00000000-0005-0000-0000-0000C8220000}"/>
    <cellStyle name="Normal 9 3 3 3 5 2" xfId="21498" xr:uid="{00000000-0005-0000-0000-0000C8220000}"/>
    <cellStyle name="Normal 9 3 3 3 6" xfId="7187" xr:uid="{00000000-0005-0000-0000-0000C4220000}"/>
    <cellStyle name="Normal 9 3 3 3 7" xfId="15267" xr:uid="{00000000-0005-0000-0000-0000C4220000}"/>
    <cellStyle name="Normal 9 3 3 4" xfId="2850" xr:uid="{00000000-0005-0000-0000-00000A160000}"/>
    <cellStyle name="Normal 9 3 3 4 2" xfId="13459" xr:uid="{00000000-0005-0000-0000-0000CA220000}"/>
    <cellStyle name="Normal 9 3 3 4 2 2" xfId="21496" xr:uid="{00000000-0005-0000-0000-0000CA220000}"/>
    <cellStyle name="Normal 9 3 3 4 3" xfId="9339" xr:uid="{00000000-0005-0000-0000-0000C9220000}"/>
    <cellStyle name="Normal 9 3 3 4 4" xfId="17417" xr:uid="{00000000-0005-0000-0000-0000C9220000}"/>
    <cellStyle name="Normal 9 3 3 5" xfId="4542" xr:uid="{00000000-0005-0000-0000-00000B160000}"/>
    <cellStyle name="Normal 9 3 3 5 2" xfId="10929" xr:uid="{00000000-0005-0000-0000-0000CB220000}"/>
    <cellStyle name="Normal 9 3 3 5 3" xfId="19007" xr:uid="{00000000-0005-0000-0000-0000CB220000}"/>
    <cellStyle name="Normal 9 3 3 6" xfId="7743" xr:uid="{00000000-0005-0000-0000-0000CC220000}"/>
    <cellStyle name="Normal 9 3 3 6 2" xfId="15821" xr:uid="{00000000-0005-0000-0000-0000CC220000}"/>
    <cellStyle name="Normal 9 3 3 7" xfId="12394" xr:uid="{00000000-0005-0000-0000-0000CD220000}"/>
    <cellStyle name="Normal 9 3 3 7 2" xfId="20465" xr:uid="{00000000-0005-0000-0000-0000CD220000}"/>
    <cellStyle name="Normal 9 3 3 8" xfId="6133" xr:uid="{00000000-0005-0000-0000-0000BD220000}"/>
    <cellStyle name="Normal 9 3 3 9" xfId="14213" xr:uid="{00000000-0005-0000-0000-0000BD220000}"/>
    <cellStyle name="Normal 9 3 4" xfId="1512" xr:uid="{00000000-0005-0000-0000-00000C160000}"/>
    <cellStyle name="Normal 9 3 4 2" xfId="3161" xr:uid="{00000000-0005-0000-0000-00000D160000}"/>
    <cellStyle name="Normal 9 3 4 2 2" xfId="13462" xr:uid="{00000000-0005-0000-0000-0000D0220000}"/>
    <cellStyle name="Normal 9 3 4 2 2 2" xfId="21499" xr:uid="{00000000-0005-0000-0000-0000D0220000}"/>
    <cellStyle name="Normal 9 3 4 2 3" xfId="9620" xr:uid="{00000000-0005-0000-0000-0000CF220000}"/>
    <cellStyle name="Normal 9 3 4 2 4" xfId="17698" xr:uid="{00000000-0005-0000-0000-0000CF220000}"/>
    <cellStyle name="Normal 9 3 4 3" xfId="4824" xr:uid="{00000000-0005-0000-0000-00000E160000}"/>
    <cellStyle name="Normal 9 3 4 3 2" xfId="11211" xr:uid="{00000000-0005-0000-0000-0000D1220000}"/>
    <cellStyle name="Normal 9 3 4 3 3" xfId="19289" xr:uid="{00000000-0005-0000-0000-0000D1220000}"/>
    <cellStyle name="Normal 9 3 4 4" xfId="8025" xr:uid="{00000000-0005-0000-0000-0000D2220000}"/>
    <cellStyle name="Normal 9 3 4 4 2" xfId="16103" xr:uid="{00000000-0005-0000-0000-0000D2220000}"/>
    <cellStyle name="Normal 9 3 4 5" xfId="12651" xr:uid="{00000000-0005-0000-0000-0000D3220000}"/>
    <cellStyle name="Normal 9 3 4 5 2" xfId="20715" xr:uid="{00000000-0005-0000-0000-0000D3220000}"/>
    <cellStyle name="Normal 9 3 4 6" xfId="6415" xr:uid="{00000000-0005-0000-0000-0000CE220000}"/>
    <cellStyle name="Normal 9 3 4 7" xfId="14495" xr:uid="{00000000-0005-0000-0000-0000CE220000}"/>
    <cellStyle name="Normal 9 3 5" xfId="2038" xr:uid="{00000000-0005-0000-0000-00000F160000}"/>
    <cellStyle name="Normal 9 3 5 2" xfId="3688" xr:uid="{00000000-0005-0000-0000-000010160000}"/>
    <cellStyle name="Normal 9 3 5 2 2" xfId="10147" xr:uid="{00000000-0005-0000-0000-0000D5220000}"/>
    <cellStyle name="Normal 9 3 5 2 3" xfId="18225" xr:uid="{00000000-0005-0000-0000-0000D5220000}"/>
    <cellStyle name="Normal 9 3 5 3" xfId="5351" xr:uid="{00000000-0005-0000-0000-000011160000}"/>
    <cellStyle name="Normal 9 3 5 3 2" xfId="11738" xr:uid="{00000000-0005-0000-0000-0000D6220000}"/>
    <cellStyle name="Normal 9 3 5 3 3" xfId="19816" xr:uid="{00000000-0005-0000-0000-0000D6220000}"/>
    <cellStyle name="Normal 9 3 5 4" xfId="8552" xr:uid="{00000000-0005-0000-0000-0000D7220000}"/>
    <cellStyle name="Normal 9 3 5 4 2" xfId="16630" xr:uid="{00000000-0005-0000-0000-0000D7220000}"/>
    <cellStyle name="Normal 9 3 5 5" xfId="13463" xr:uid="{00000000-0005-0000-0000-0000D8220000}"/>
    <cellStyle name="Normal 9 3 5 5 2" xfId="21500" xr:uid="{00000000-0005-0000-0000-0000D8220000}"/>
    <cellStyle name="Normal 9 3 5 6" xfId="6942" xr:uid="{00000000-0005-0000-0000-0000D4220000}"/>
    <cellStyle name="Normal 9 3 5 7" xfId="15022" xr:uid="{00000000-0005-0000-0000-0000D4220000}"/>
    <cellStyle name="Normal 9 3 6" xfId="2698" xr:uid="{00000000-0005-0000-0000-000012160000}"/>
    <cellStyle name="Normal 9 3 6 2" xfId="12843" xr:uid="{00000000-0005-0000-0000-0000DA220000}"/>
    <cellStyle name="Normal 9 3 6 2 2" xfId="20881" xr:uid="{00000000-0005-0000-0000-0000DA220000}"/>
    <cellStyle name="Normal 9 3 6 3" xfId="9189" xr:uid="{00000000-0005-0000-0000-0000D9220000}"/>
    <cellStyle name="Normal 9 3 6 4" xfId="17267" xr:uid="{00000000-0005-0000-0000-0000D9220000}"/>
    <cellStyle name="Normal 9 3 7" xfId="4297" xr:uid="{00000000-0005-0000-0000-000013160000}"/>
    <cellStyle name="Normal 9 3 7 2" xfId="10684" xr:uid="{00000000-0005-0000-0000-0000DB220000}"/>
    <cellStyle name="Normal 9 3 7 3" xfId="18762" xr:uid="{00000000-0005-0000-0000-0000DB220000}"/>
    <cellStyle name="Normal 9 3 8" xfId="7498" xr:uid="{00000000-0005-0000-0000-0000DC220000}"/>
    <cellStyle name="Normal 9 3 8 2" xfId="15576" xr:uid="{00000000-0005-0000-0000-0000DC220000}"/>
    <cellStyle name="Normal 9 3 9" xfId="12383" xr:uid="{00000000-0005-0000-0000-0000DD220000}"/>
    <cellStyle name="Normal 9 3 9 2" xfId="20455" xr:uid="{00000000-0005-0000-0000-0000DD220000}"/>
    <cellStyle name="Normal 9 4" xfId="871" xr:uid="{00000000-0005-0000-0000-000067030000}"/>
    <cellStyle name="Normal 9 4 2" xfId="12654" xr:uid="{00000000-0005-0000-0000-0000DF220000}"/>
    <cellStyle name="Normal 9 4 2 2" xfId="13465" xr:uid="{00000000-0005-0000-0000-0000E0220000}"/>
    <cellStyle name="Normal 9 4 2 2 2" xfId="21502" xr:uid="{00000000-0005-0000-0000-0000E0220000}"/>
    <cellStyle name="Normal 9 4 2 3" xfId="20718" xr:uid="{00000000-0005-0000-0000-0000DF220000}"/>
    <cellStyle name="Normal 9 4 3" xfId="13466" xr:uid="{00000000-0005-0000-0000-0000E1220000}"/>
    <cellStyle name="Normal 9 4 3 2" xfId="21503" xr:uid="{00000000-0005-0000-0000-0000E1220000}"/>
    <cellStyle name="Normal 9 4 4" xfId="13464" xr:uid="{00000000-0005-0000-0000-0000E2220000}"/>
    <cellStyle name="Normal 9 4 4 2" xfId="21501" xr:uid="{00000000-0005-0000-0000-0000E2220000}"/>
    <cellStyle name="Normal 9 4 5" xfId="12110" xr:uid="{00000000-0005-0000-0000-0000E3220000}"/>
    <cellStyle name="Normal 9 4 5 2" xfId="20188" xr:uid="{00000000-0005-0000-0000-0000E3220000}"/>
    <cellStyle name="Normal_98AFRCOU" xfId="872" xr:uid="{00000000-0005-0000-0000-000068030000}"/>
    <cellStyle name="Note 2" xfId="873" xr:uid="{00000000-0005-0000-0000-000069030000}"/>
    <cellStyle name="Note 3" xfId="874" xr:uid="{00000000-0005-0000-0000-00006A030000}"/>
    <cellStyle name="Note 4" xfId="875" xr:uid="{00000000-0005-0000-0000-00006B030000}"/>
    <cellStyle name="Note 4 2" xfId="876" xr:uid="{00000000-0005-0000-0000-00006C030000}"/>
    <cellStyle name="Note 4 2 2" xfId="13468" xr:uid="{00000000-0005-0000-0000-0000E9220000}"/>
    <cellStyle name="Note 4 2 3" xfId="13467" xr:uid="{00000000-0005-0000-0000-0000EA220000}"/>
    <cellStyle name="Note 4 2 3 2" xfId="13504" xr:uid="{00000000-0005-0000-0000-0000EB220000}"/>
    <cellStyle name="Note 4 3" xfId="877" xr:uid="{00000000-0005-0000-0000-00006D030000}"/>
    <cellStyle name="Output 2" xfId="878" xr:uid="{00000000-0005-0000-0000-00006E030000}"/>
    <cellStyle name="Output 3" xfId="879" xr:uid="{00000000-0005-0000-0000-00006F030000}"/>
    <cellStyle name="Percent 2" xfId="880" xr:uid="{00000000-0005-0000-0000-000070030000}"/>
    <cellStyle name="Percent 2 2" xfId="881" xr:uid="{00000000-0005-0000-0000-000071030000}"/>
    <cellStyle name="Percent 3" xfId="882" xr:uid="{00000000-0005-0000-0000-000072030000}"/>
    <cellStyle name="Percent 4" xfId="1354" xr:uid="{00000000-0005-0000-0000-00001F160000}"/>
    <cellStyle name="Percent 4 2" xfId="1880" xr:uid="{00000000-0005-0000-0000-000020160000}"/>
    <cellStyle name="Percent 4 2 2" xfId="3530" xr:uid="{00000000-0005-0000-0000-000021160000}"/>
    <cellStyle name="Percent 4 2 2 2" xfId="9989" xr:uid="{00000000-0005-0000-0000-0000F4220000}"/>
    <cellStyle name="Percent 4 2 2 3" xfId="18067" xr:uid="{00000000-0005-0000-0000-0000F4220000}"/>
    <cellStyle name="Percent 4 2 3" xfId="5193" xr:uid="{00000000-0005-0000-0000-000022160000}"/>
    <cellStyle name="Percent 4 2 3 2" xfId="11580" xr:uid="{00000000-0005-0000-0000-0000F5220000}"/>
    <cellStyle name="Percent 4 2 3 3" xfId="19658" xr:uid="{00000000-0005-0000-0000-0000F5220000}"/>
    <cellStyle name="Percent 4 2 4" xfId="8394" xr:uid="{00000000-0005-0000-0000-0000F6220000}"/>
    <cellStyle name="Percent 4 2 4 2" xfId="16472" xr:uid="{00000000-0005-0000-0000-0000F6220000}"/>
    <cellStyle name="Percent 4 2 5" xfId="6784" xr:uid="{00000000-0005-0000-0000-0000F3220000}"/>
    <cellStyle name="Percent 4 2 6" xfId="14864" xr:uid="{00000000-0005-0000-0000-0000F3220000}"/>
    <cellStyle name="Percent 4 3" xfId="2407" xr:uid="{00000000-0005-0000-0000-000023160000}"/>
    <cellStyle name="Percent 4 3 2" xfId="4057" xr:uid="{00000000-0005-0000-0000-000024160000}"/>
    <cellStyle name="Percent 4 3 2 2" xfId="10516" xr:uid="{00000000-0005-0000-0000-0000F8220000}"/>
    <cellStyle name="Percent 4 3 2 3" xfId="18594" xr:uid="{00000000-0005-0000-0000-0000F8220000}"/>
    <cellStyle name="Percent 4 3 3" xfId="5720" xr:uid="{00000000-0005-0000-0000-000025160000}"/>
    <cellStyle name="Percent 4 3 3 2" xfId="12107" xr:uid="{00000000-0005-0000-0000-0000F9220000}"/>
    <cellStyle name="Percent 4 3 3 3" xfId="20185" xr:uid="{00000000-0005-0000-0000-0000F9220000}"/>
    <cellStyle name="Percent 4 3 4" xfId="8921" xr:uid="{00000000-0005-0000-0000-0000FA220000}"/>
    <cellStyle name="Percent 4 3 4 2" xfId="16999" xr:uid="{00000000-0005-0000-0000-0000FA220000}"/>
    <cellStyle name="Percent 4 3 5" xfId="7311" xr:uid="{00000000-0005-0000-0000-0000F7220000}"/>
    <cellStyle name="Percent 4 3 6" xfId="15391" xr:uid="{00000000-0005-0000-0000-0000F7220000}"/>
    <cellStyle name="Percent 4 4" xfId="3003" xr:uid="{00000000-0005-0000-0000-000026160000}"/>
    <cellStyle name="Percent 4 4 2" xfId="9462" xr:uid="{00000000-0005-0000-0000-0000FB220000}"/>
    <cellStyle name="Percent 4 4 3" xfId="17540" xr:uid="{00000000-0005-0000-0000-0000FB220000}"/>
    <cellStyle name="Percent 4 5" xfId="4666" xr:uid="{00000000-0005-0000-0000-000027160000}"/>
    <cellStyle name="Percent 4 5 2" xfId="11053" xr:uid="{00000000-0005-0000-0000-0000FC220000}"/>
    <cellStyle name="Percent 4 5 3" xfId="19131" xr:uid="{00000000-0005-0000-0000-0000FC220000}"/>
    <cellStyle name="Percent 4 6" xfId="7867" xr:uid="{00000000-0005-0000-0000-0000FD220000}"/>
    <cellStyle name="Percent 4 6 2" xfId="15945" xr:uid="{00000000-0005-0000-0000-0000FD220000}"/>
    <cellStyle name="Percent 4 7" xfId="6257" xr:uid="{00000000-0005-0000-0000-0000F2220000}"/>
    <cellStyle name="Percent 4 8" xfId="14337" xr:uid="{00000000-0005-0000-0000-0000F2220000}"/>
    <cellStyle name="Sheet Title" xfId="883" xr:uid="{00000000-0005-0000-0000-000073030000}"/>
    <cellStyle name="Style 1" xfId="884" xr:uid="{00000000-0005-0000-0000-000074030000}"/>
    <cellStyle name="Style 1 2" xfId="885" xr:uid="{00000000-0005-0000-0000-000075030000}"/>
    <cellStyle name="Style 1 3" xfId="886" xr:uid="{00000000-0005-0000-0000-000076030000}"/>
    <cellStyle name="Total 2" xfId="887" xr:uid="{00000000-0005-0000-0000-000077030000}"/>
    <cellStyle name="Total 3" xfId="888" xr:uid="{00000000-0005-0000-0000-000078030000}"/>
    <cellStyle name="Warning Text 2" xfId="889" xr:uid="{00000000-0005-0000-0000-000079030000}"/>
    <cellStyle name="Warning Text 3" xfId="890" xr:uid="{00000000-0005-0000-0000-00007A030000}"/>
  </cellStyles>
  <dxfs count="5">
    <dxf>
      <font>
        <color auto="1"/>
      </font>
      <fill>
        <patternFill>
          <bgColor rgb="FF00FFFF"/>
        </patternFill>
      </fill>
    </dxf>
    <dxf>
      <fill>
        <patternFill>
          <bgColor rgb="FF00FFFF"/>
        </patternFill>
      </fill>
    </dxf>
    <dxf>
      <fill>
        <patternFill>
          <bgColor rgb="FF00FFFF"/>
        </patternFill>
      </fill>
    </dxf>
    <dxf>
      <fill>
        <patternFill>
          <bgColor theme="7" tint="0.79998168889431442"/>
        </patternFill>
      </fill>
    </dxf>
    <dxf>
      <fill>
        <patternFill>
          <bgColor rgb="FFFFFF99"/>
        </patternFill>
      </fill>
    </dxf>
  </dxfs>
  <tableStyles count="2" defaultTableStyle="TableStyleMedium9" defaultPivotStyle="PivotStyleLight16">
    <tableStyle name="Table Style 1" pivot="0" count="0" xr9:uid="{00000000-0011-0000-FFFF-FFFF00000000}"/>
    <tableStyle name="Table Style 2" pivot="0" count="0" xr9:uid="{00000000-0011-0000-FFFF-FFFF01000000}"/>
  </tableStyles>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86125-49CC-42B2-90D1-988CCD134288}">
  <dimension ref="A1:D38"/>
  <sheetViews>
    <sheetView tabSelected="1" workbookViewId="0">
      <selection activeCell="B20" sqref="B20"/>
    </sheetView>
  </sheetViews>
  <sheetFormatPr defaultRowHeight="15" x14ac:dyDescent="0.25"/>
  <cols>
    <col min="1" max="1" width="1.7109375" style="105" customWidth="1"/>
    <col min="2" max="2" width="155" style="105" customWidth="1"/>
    <col min="3" max="4" width="9.140625" style="105" hidden="1" customWidth="1"/>
    <col min="5" max="5" width="2.28515625" style="105" customWidth="1"/>
    <col min="6" max="7" width="8.140625" style="105" customWidth="1"/>
    <col min="8" max="16384" width="9.140625" style="105"/>
  </cols>
  <sheetData>
    <row r="1" spans="2:2" ht="15.75" customHeight="1" thickBot="1" x14ac:dyDescent="0.3">
      <c r="B1" s="343"/>
    </row>
    <row r="2" spans="2:2" ht="31.5" customHeight="1" thickBot="1" x14ac:dyDescent="0.3">
      <c r="B2" s="344" t="s">
        <v>457</v>
      </c>
    </row>
    <row r="3" spans="2:2" ht="79.5" customHeight="1" x14ac:dyDescent="0.25">
      <c r="B3" s="345" t="s">
        <v>458</v>
      </c>
    </row>
    <row r="4" spans="2:2" ht="32.25" customHeight="1" x14ac:dyDescent="0.25">
      <c r="B4" s="346" t="s">
        <v>459</v>
      </c>
    </row>
    <row r="5" spans="2:2" ht="15.75" customHeight="1" x14ac:dyDescent="0.25">
      <c r="B5" s="343"/>
    </row>
    <row r="6" spans="2:2" ht="31.5" x14ac:dyDescent="0.25">
      <c r="B6" s="347" t="s">
        <v>460</v>
      </c>
    </row>
    <row r="7" spans="2:2" ht="15.75" customHeight="1" x14ac:dyDescent="0.25">
      <c r="B7" s="343"/>
    </row>
    <row r="8" spans="2:2" ht="31.5" x14ac:dyDescent="0.25">
      <c r="B8" s="347" t="s">
        <v>461</v>
      </c>
    </row>
    <row r="9" spans="2:2" x14ac:dyDescent="0.25">
      <c r="B9" s="343"/>
    </row>
    <row r="10" spans="2:2" ht="32.450000000000003" customHeight="1" x14ac:dyDescent="0.25">
      <c r="B10" s="346" t="s">
        <v>462</v>
      </c>
    </row>
    <row r="11" spans="2:2" x14ac:dyDescent="0.25">
      <c r="B11" s="343"/>
    </row>
    <row r="12" spans="2:2" ht="15.75" x14ac:dyDescent="0.25">
      <c r="B12" s="348" t="s">
        <v>463</v>
      </c>
    </row>
    <row r="13" spans="2:2" ht="15.75" x14ac:dyDescent="0.25">
      <c r="B13" s="348"/>
    </row>
    <row r="14" spans="2:2" ht="31.5" x14ac:dyDescent="0.25">
      <c r="B14" s="349" t="s">
        <v>472</v>
      </c>
    </row>
    <row r="15" spans="2:2" x14ac:dyDescent="0.25">
      <c r="B15" s="343"/>
    </row>
    <row r="16" spans="2:2" ht="70.5" customHeight="1" x14ac:dyDescent="0.25">
      <c r="B16" s="349" t="s">
        <v>482</v>
      </c>
    </row>
    <row r="17" spans="1:4" x14ac:dyDescent="0.25">
      <c r="B17" s="415" t="s">
        <v>483</v>
      </c>
    </row>
    <row r="18" spans="1:4" x14ac:dyDescent="0.25">
      <c r="B18" s="343"/>
    </row>
    <row r="19" spans="1:4" ht="32.450000000000003" customHeight="1" x14ac:dyDescent="0.25">
      <c r="B19" s="350" t="s">
        <v>464</v>
      </c>
    </row>
    <row r="20" spans="1:4" ht="63" x14ac:dyDescent="0.25">
      <c r="B20" s="347" t="s">
        <v>465</v>
      </c>
    </row>
    <row r="21" spans="1:4" ht="15.75" customHeight="1" x14ac:dyDescent="0.25">
      <c r="B21" s="343"/>
    </row>
    <row r="22" spans="1:4" ht="66" customHeight="1" x14ac:dyDescent="0.25">
      <c r="B22" s="347" t="s">
        <v>442</v>
      </c>
    </row>
    <row r="23" spans="1:4" ht="15.75" customHeight="1" x14ac:dyDescent="0.25">
      <c r="B23" s="343"/>
    </row>
    <row r="24" spans="1:4" ht="67.5" customHeight="1" x14ac:dyDescent="0.25">
      <c r="B24" s="347" t="s">
        <v>466</v>
      </c>
    </row>
    <row r="25" spans="1:4" ht="15.75" customHeight="1" x14ac:dyDescent="0.25">
      <c r="B25" s="347"/>
    </row>
    <row r="26" spans="1:4" ht="32.450000000000003" customHeight="1" x14ac:dyDescent="0.25">
      <c r="B26" s="351" t="s">
        <v>467</v>
      </c>
    </row>
    <row r="27" spans="1:4" ht="15.75" customHeight="1" x14ac:dyDescent="0.25">
      <c r="A27" s="343"/>
      <c r="B27" s="343"/>
      <c r="C27" s="343"/>
      <c r="D27" s="343"/>
    </row>
    <row r="28" spans="1:4" x14ac:dyDescent="0.25">
      <c r="B28" s="352" t="s">
        <v>9</v>
      </c>
    </row>
    <row r="29" spans="1:4" x14ac:dyDescent="0.25">
      <c r="B29" s="353" t="s">
        <v>441</v>
      </c>
    </row>
    <row r="30" spans="1:4" ht="15.75" customHeight="1" x14ac:dyDescent="0.25">
      <c r="B30" s="343"/>
    </row>
    <row r="31" spans="1:4" x14ac:dyDescent="0.25">
      <c r="B31" s="352" t="s">
        <v>10</v>
      </c>
    </row>
    <row r="32" spans="1:4" x14ac:dyDescent="0.25">
      <c r="B32" s="354" t="s">
        <v>377</v>
      </c>
    </row>
    <row r="33" spans="2:2" ht="15.75" customHeight="1" x14ac:dyDescent="0.25">
      <c r="B33" s="343"/>
    </row>
    <row r="34" spans="2:2" ht="21.75" customHeight="1" x14ac:dyDescent="0.25">
      <c r="B34" s="355" t="s">
        <v>468</v>
      </c>
    </row>
    <row r="36" spans="2:2" ht="15.75" x14ac:dyDescent="0.25">
      <c r="B36" s="31"/>
    </row>
    <row r="37" spans="2:2" ht="15.75" x14ac:dyDescent="0.25">
      <c r="B37" s="31"/>
    </row>
    <row r="38" spans="2:2" ht="15.75" x14ac:dyDescent="0.25">
      <c r="B38" s="31"/>
    </row>
  </sheetData>
  <sheetProtection algorithmName="SHA-512" hashValue="nQamTukkcl9fOVxh54xJ4kMFZ378kBTGzPtOaaB6ua1J0M5CYv9Z1a0uptr3zOrETTs9Jfdwp38MlFANLeibxA==" saltValue="mSZc0Ni67p7Bs5xheqijiA==" spinCount="100000" sheet="1" formatCells="0" formatColumns="0" formatRows="0"/>
  <hyperlinks>
    <hyperlink ref="B29" r:id="rId1" xr:uid="{4E7DEAFF-BAC1-4C5E-A324-F4B8BE72E66C}"/>
    <hyperlink ref="B32" r:id="rId2" xr:uid="{C05F7DFB-6926-4485-8BCE-242CAFC6F9C9}"/>
    <hyperlink ref="B17" r:id="rId3" xr:uid="{7509745C-0EA2-469E-8252-EE95B6E4D6EE}"/>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65"/>
  <sheetViews>
    <sheetView zoomScaleNormal="100" workbookViewId="0">
      <pane ySplit="5" topLeftCell="A6" activePane="bottomLeft" state="frozen"/>
      <selection activeCell="A2" sqref="A2"/>
      <selection pane="bottomLeft" activeCell="D2" sqref="D2"/>
    </sheetView>
  </sheetViews>
  <sheetFormatPr defaultRowHeight="15" x14ac:dyDescent="0.25"/>
  <cols>
    <col min="1" max="1" width="5.85546875" style="22" customWidth="1"/>
    <col min="2" max="3" width="16.140625" style="20" customWidth="1"/>
    <col min="4" max="4" width="45.42578125" style="1" customWidth="1"/>
    <col min="5" max="5" width="16.28515625" style="166" customWidth="1"/>
    <col min="6" max="6" width="16.140625" style="1" customWidth="1"/>
    <col min="7" max="7" width="29" style="10" customWidth="1"/>
    <col min="8" max="8" width="17.140625" style="3" customWidth="1"/>
    <col min="9" max="9" width="24" style="1" customWidth="1"/>
    <col min="10" max="10" width="24" style="258" customWidth="1"/>
    <col min="11" max="11" width="25.5703125" style="3" hidden="1" customWidth="1"/>
    <col min="12" max="14" width="9.140625" style="1" hidden="1" customWidth="1"/>
    <col min="15" max="16384" width="9.140625" style="1"/>
  </cols>
  <sheetData>
    <row r="1" spans="1:18" ht="29.25" thickBot="1" x14ac:dyDescent="0.5">
      <c r="B1" s="27" t="s">
        <v>225</v>
      </c>
      <c r="C1" s="27"/>
      <c r="E1" s="177" t="s">
        <v>8</v>
      </c>
      <c r="F1" s="17">
        <v>2020</v>
      </c>
      <c r="G1" s="156" t="s">
        <v>63</v>
      </c>
      <c r="H1" s="157"/>
      <c r="I1" s="157"/>
      <c r="J1" s="1" t="s">
        <v>484</v>
      </c>
      <c r="L1" s="1" t="s">
        <v>20</v>
      </c>
      <c r="N1" s="1">
        <v>547</v>
      </c>
    </row>
    <row r="2" spans="1:18" ht="44.25" customHeight="1" thickBot="1" x14ac:dyDescent="0.4">
      <c r="B2" s="418" t="s">
        <v>200</v>
      </c>
      <c r="C2" s="419"/>
      <c r="D2" s="134" t="s">
        <v>245</v>
      </c>
      <c r="E2" s="416" t="s">
        <v>203</v>
      </c>
      <c r="F2" s="416"/>
      <c r="G2" s="417"/>
      <c r="H2" s="14"/>
      <c r="L2" s="1" t="s">
        <v>21</v>
      </c>
      <c r="M2" s="1">
        <v>50</v>
      </c>
      <c r="N2" s="1">
        <v>1</v>
      </c>
    </row>
    <row r="3" spans="1:18" ht="19.5" thickBot="1" x14ac:dyDescent="0.35">
      <c r="B3" s="21" t="s">
        <v>0</v>
      </c>
      <c r="C3" s="82"/>
      <c r="D3" s="104">
        <f>VLOOKUP(D2,'Unit Names'!A1:B51,2,FALSE)</f>
        <v>601725</v>
      </c>
      <c r="E3" s="182"/>
      <c r="F3" s="44"/>
      <c r="G3" s="11"/>
      <c r="H3" s="14"/>
      <c r="M3" s="1">
        <v>51</v>
      </c>
      <c r="N3" s="1">
        <v>2</v>
      </c>
    </row>
    <row r="4" spans="1:18" ht="19.5" thickBot="1" x14ac:dyDescent="0.35">
      <c r="B4" s="26" t="s">
        <v>16</v>
      </c>
      <c r="C4" s="83"/>
      <c r="D4" s="25"/>
      <c r="E4" s="25"/>
      <c r="F4" s="33"/>
      <c r="G4" s="12"/>
      <c r="H4" s="14"/>
      <c r="I4" s="16"/>
      <c r="J4" s="16"/>
      <c r="K4" s="295"/>
      <c r="L4" s="1" t="s">
        <v>416</v>
      </c>
      <c r="M4" s="1">
        <v>52</v>
      </c>
      <c r="N4" s="120">
        <v>3</v>
      </c>
    </row>
    <row r="5" spans="1:18" ht="37.5" customHeight="1" x14ac:dyDescent="0.35">
      <c r="A5" s="23" t="s">
        <v>64</v>
      </c>
      <c r="B5" s="18" t="s">
        <v>55</v>
      </c>
      <c r="C5" s="18" t="s">
        <v>65</v>
      </c>
      <c r="D5" s="6" t="s">
        <v>1</v>
      </c>
      <c r="E5" s="183">
        <v>2019</v>
      </c>
      <c r="F5" s="79">
        <v>2020</v>
      </c>
      <c r="G5" s="13" t="s">
        <v>2</v>
      </c>
      <c r="H5" s="136" t="s">
        <v>208</v>
      </c>
      <c r="I5" s="137" t="s">
        <v>3</v>
      </c>
      <c r="J5" s="137"/>
      <c r="K5" s="296"/>
      <c r="L5" s="1" t="s">
        <v>417</v>
      </c>
      <c r="N5" s="120">
        <v>4</v>
      </c>
    </row>
    <row r="6" spans="1:18" x14ac:dyDescent="0.25">
      <c r="A6" s="106"/>
      <c r="B6" s="100" t="s">
        <v>66</v>
      </c>
      <c r="C6" s="99"/>
      <c r="D6" s="96"/>
      <c r="E6" s="89"/>
      <c r="F6" s="302"/>
      <c r="G6" s="84"/>
      <c r="H6" s="15"/>
      <c r="I6" s="28"/>
      <c r="J6" s="244"/>
      <c r="K6" s="297"/>
      <c r="P6" s="236"/>
    </row>
    <row r="7" spans="1:18" ht="62.25" customHeight="1" x14ac:dyDescent="0.25">
      <c r="A7" s="106">
        <v>502</v>
      </c>
      <c r="B7" s="167" t="s">
        <v>222</v>
      </c>
      <c r="C7" s="103" t="s">
        <v>69</v>
      </c>
      <c r="D7" s="101" t="s">
        <v>67</v>
      </c>
      <c r="E7" s="178">
        <f>HLOOKUP($D$2,'2019 Data'!$D$1:$I$275,153,FALSE)</f>
        <v>1994241</v>
      </c>
      <c r="F7" s="245"/>
      <c r="G7" s="8">
        <f>IF(F7&lt;0,"Note: Number is normally positive.",)</f>
        <v>0</v>
      </c>
      <c r="H7" s="15"/>
      <c r="I7" s="28"/>
      <c r="J7" s="244"/>
      <c r="K7" s="297" t="s">
        <v>245</v>
      </c>
      <c r="P7" s="236"/>
    </row>
    <row r="8" spans="1:18" ht="75" customHeight="1" x14ac:dyDescent="0.25">
      <c r="A8" s="106">
        <v>503</v>
      </c>
      <c r="B8" s="167" t="s">
        <v>222</v>
      </c>
      <c r="C8" s="103" t="s">
        <v>69</v>
      </c>
      <c r="D8" s="102" t="s">
        <v>68</v>
      </c>
      <c r="E8" s="178">
        <f>HLOOKUP($D$2,'2019 Data'!$D$1:$I$275,154,FALSE)</f>
        <v>0</v>
      </c>
      <c r="F8" s="245"/>
      <c r="G8" s="8">
        <f>IF(F8&lt;0,"Note: Number is normally positive.",)</f>
        <v>0</v>
      </c>
      <c r="H8" s="15"/>
      <c r="I8" s="28"/>
      <c r="J8" s="244"/>
      <c r="K8" s="297"/>
      <c r="P8" s="236"/>
    </row>
    <row r="9" spans="1:18" s="120" customFormat="1" x14ac:dyDescent="0.25">
      <c r="A9" s="169"/>
      <c r="B9" s="188" t="s">
        <v>373</v>
      </c>
      <c r="C9" s="188"/>
      <c r="D9" s="188"/>
      <c r="E9" s="188"/>
      <c r="F9" s="304"/>
      <c r="G9" s="188"/>
      <c r="H9" s="186"/>
      <c r="I9" s="28"/>
      <c r="J9" s="244"/>
      <c r="K9" s="297"/>
    </row>
    <row r="10" spans="1:18" s="120" customFormat="1" ht="67.5" customHeight="1" x14ac:dyDescent="0.25">
      <c r="A10" s="189">
        <v>591</v>
      </c>
      <c r="B10" s="207" t="s">
        <v>369</v>
      </c>
      <c r="C10" s="208" t="s">
        <v>370</v>
      </c>
      <c r="D10" s="168" t="s">
        <v>371</v>
      </c>
      <c r="E10" s="178">
        <f>HLOOKUP($D$2,'2019 Data'!$D$1:$I$275,246,FALSE)</f>
        <v>34726006</v>
      </c>
      <c r="F10" s="205"/>
      <c r="G10" s="151">
        <f>IF(F10&lt;0,"Error: Enter as positive.",)</f>
        <v>0</v>
      </c>
      <c r="H10" s="152"/>
      <c r="I10" s="28"/>
      <c r="J10" s="244"/>
      <c r="K10" s="297"/>
    </row>
    <row r="11" spans="1:18" s="120" customFormat="1" ht="75" customHeight="1" x14ac:dyDescent="0.25">
      <c r="A11" s="189">
        <v>592</v>
      </c>
      <c r="B11" s="207" t="s">
        <v>369</v>
      </c>
      <c r="C11" s="208" t="s">
        <v>370</v>
      </c>
      <c r="D11" s="86" t="s">
        <v>372</v>
      </c>
      <c r="E11" s="178">
        <f>HLOOKUP($D$2,'2019 Data'!$D$1:$I$275,247,FALSE)</f>
        <v>-882127</v>
      </c>
      <c r="F11" s="205"/>
      <c r="G11" s="151"/>
      <c r="H11" s="152"/>
      <c r="I11" s="28"/>
      <c r="J11" s="244"/>
      <c r="K11" s="260"/>
      <c r="L11" s="1"/>
      <c r="M11" s="1"/>
    </row>
    <row r="12" spans="1:18" ht="18.75" x14ac:dyDescent="0.3">
      <c r="A12" s="107"/>
      <c r="B12" s="263" t="s">
        <v>478</v>
      </c>
      <c r="C12" s="87"/>
      <c r="D12" s="97"/>
      <c r="E12" s="97"/>
      <c r="F12" s="305"/>
      <c r="G12" s="88"/>
      <c r="H12" s="15"/>
      <c r="I12" s="28"/>
      <c r="J12" s="244"/>
    </row>
    <row r="13" spans="1:18" s="259" customFormat="1" ht="63" customHeight="1" x14ac:dyDescent="0.3">
      <c r="A13" s="160">
        <v>534</v>
      </c>
      <c r="B13" s="187" t="s">
        <v>385</v>
      </c>
      <c r="C13" s="163" t="s">
        <v>473</v>
      </c>
      <c r="D13" s="159" t="s">
        <v>474</v>
      </c>
      <c r="E13" s="412">
        <f>HLOOKUP($D$2,'2019 Data'!$D$1:$I$275,185,FALSE)</f>
        <v>0</v>
      </c>
      <c r="F13" s="367"/>
      <c r="G13" s="368"/>
      <c r="H13" s="93"/>
      <c r="I13" s="190"/>
      <c r="J13" s="190"/>
      <c r="K13" s="5"/>
    </row>
    <row r="14" spans="1:18" ht="48" customHeight="1" x14ac:dyDescent="0.25">
      <c r="A14" s="160">
        <v>13</v>
      </c>
      <c r="B14" s="167" t="s">
        <v>222</v>
      </c>
      <c r="C14" s="163" t="s">
        <v>215</v>
      </c>
      <c r="D14" s="162" t="s">
        <v>216</v>
      </c>
      <c r="E14" s="178">
        <f>HLOOKUP($D$2,'2019 Data'!$D$1:$I$275,11,FALSE)</f>
        <v>4106554</v>
      </c>
      <c r="F14" s="245"/>
      <c r="G14" s="108"/>
      <c r="H14" s="51"/>
      <c r="I14" s="28"/>
      <c r="J14" s="244"/>
    </row>
    <row r="15" spans="1:18" s="258" customFormat="1" ht="173.25" customHeight="1" x14ac:dyDescent="0.25">
      <c r="A15" s="160">
        <v>14</v>
      </c>
      <c r="B15" s="187" t="s">
        <v>222</v>
      </c>
      <c r="C15" s="163" t="s">
        <v>215</v>
      </c>
      <c r="D15" s="162" t="s">
        <v>451</v>
      </c>
      <c r="E15" s="178">
        <f>HLOOKUP($D$2,'2019 Data'!$D$1:$I$275,12,FALSE)</f>
        <v>2096750</v>
      </c>
      <c r="F15" s="245"/>
      <c r="G15" s="108"/>
      <c r="H15" s="51"/>
      <c r="I15" s="244"/>
      <c r="J15" s="244"/>
      <c r="K15" s="3"/>
    </row>
    <row r="16" spans="1:18" s="120" customFormat="1" ht="84" customHeight="1" x14ac:dyDescent="0.25">
      <c r="A16" s="160">
        <v>32</v>
      </c>
      <c r="B16" s="167" t="s">
        <v>222</v>
      </c>
      <c r="C16" s="161" t="s">
        <v>217</v>
      </c>
      <c r="D16" s="158" t="s">
        <v>218</v>
      </c>
      <c r="E16" s="178">
        <f>HLOOKUP($D$2,'2019 Data'!$D$1:$I$275,21,FALSE)</f>
        <v>326025</v>
      </c>
      <c r="F16" s="245"/>
      <c r="G16" s="56"/>
      <c r="H16" s="53"/>
      <c r="I16" s="93"/>
      <c r="J16" s="93"/>
      <c r="K16" s="5"/>
      <c r="L16" s="1"/>
      <c r="M16" s="1"/>
      <c r="N16" s="4"/>
      <c r="O16" s="4"/>
      <c r="P16" s="1"/>
      <c r="Q16" s="4"/>
      <c r="R16" s="4"/>
    </row>
    <row r="17" spans="1:16" ht="79.5" customHeight="1" x14ac:dyDescent="0.25">
      <c r="A17" s="210">
        <v>31</v>
      </c>
      <c r="B17" s="167" t="s">
        <v>222</v>
      </c>
      <c r="C17" s="161" t="s">
        <v>217</v>
      </c>
      <c r="D17" s="159" t="s">
        <v>219</v>
      </c>
      <c r="E17" s="178">
        <f>HLOOKUP($D$2,'2019 Data'!$D$1:$I$275,20,FALSE)</f>
        <v>-882127</v>
      </c>
      <c r="F17" s="245"/>
      <c r="G17" s="7"/>
      <c r="H17" s="15"/>
      <c r="I17" s="28"/>
      <c r="J17" s="244"/>
    </row>
    <row r="18" spans="1:16" ht="73.5" customHeight="1" x14ac:dyDescent="0.25">
      <c r="A18" s="210" t="s">
        <v>220</v>
      </c>
      <c r="B18" s="167" t="s">
        <v>222</v>
      </c>
      <c r="C18" s="163" t="s">
        <v>221</v>
      </c>
      <c r="D18" s="162" t="s">
        <v>179</v>
      </c>
      <c r="E18" s="178">
        <f>HLOOKUP($D$2,'2019 Data'!$D$1:$I$275,75,FALSE)</f>
        <v>351085</v>
      </c>
      <c r="F18" s="245"/>
      <c r="G18" s="8"/>
      <c r="H18" s="15"/>
      <c r="I18" s="28"/>
      <c r="J18" s="244"/>
      <c r="K18" s="243"/>
      <c r="L18" s="4"/>
    </row>
    <row r="19" spans="1:16" ht="57" customHeight="1" x14ac:dyDescent="0.25">
      <c r="A19" s="398">
        <v>33</v>
      </c>
      <c r="B19" s="167" t="s">
        <v>222</v>
      </c>
      <c r="C19" s="163" t="s">
        <v>221</v>
      </c>
      <c r="D19" s="162" t="s">
        <v>145</v>
      </c>
      <c r="E19" s="178">
        <f>HLOOKUP($D$2,'2019 Data'!$D$1:$I$275,22,FALSE)</f>
        <v>407881</v>
      </c>
      <c r="F19" s="245"/>
      <c r="G19" s="8"/>
      <c r="H19" s="15"/>
      <c r="I19" s="28"/>
      <c r="J19" s="244"/>
      <c r="L19" s="4"/>
    </row>
    <row r="20" spans="1:16" ht="18.75" x14ac:dyDescent="0.25">
      <c r="A20" s="107"/>
      <c r="B20" s="85" t="s">
        <v>22</v>
      </c>
      <c r="C20" s="87"/>
      <c r="D20" s="97"/>
      <c r="E20" s="97"/>
      <c r="F20" s="302"/>
      <c r="G20" s="84"/>
      <c r="H20" s="53"/>
      <c r="I20" s="28"/>
      <c r="J20" s="244"/>
      <c r="L20" s="55"/>
      <c r="P20" s="4"/>
    </row>
    <row r="21" spans="1:16" ht="60" x14ac:dyDescent="0.25">
      <c r="A21" s="106">
        <v>512</v>
      </c>
      <c r="B21" s="167" t="s">
        <v>222</v>
      </c>
      <c r="C21" s="90" t="s">
        <v>71</v>
      </c>
      <c r="D21" s="101" t="s">
        <v>70</v>
      </c>
      <c r="E21" s="178">
        <f>HLOOKUP($D$2,'2019 Data'!$D$1:$I$275,163,FALSE)</f>
        <v>4384858</v>
      </c>
      <c r="F21" s="245"/>
      <c r="G21" s="56">
        <f>IF(F21&lt;0,"Error: This number is normally positive.",)</f>
        <v>0</v>
      </c>
      <c r="H21" s="53"/>
      <c r="I21" s="28"/>
      <c r="J21" s="244"/>
      <c r="L21" s="55"/>
      <c r="M21" s="4"/>
      <c r="P21" s="4"/>
    </row>
    <row r="22" spans="1:16" s="258" customFormat="1" x14ac:dyDescent="0.25">
      <c r="A22" s="189"/>
      <c r="B22" s="393" t="s">
        <v>408</v>
      </c>
      <c r="C22" s="392"/>
      <c r="D22" s="391"/>
      <c r="E22" s="389"/>
      <c r="F22" s="389"/>
      <c r="G22" s="390"/>
      <c r="H22" s="243"/>
      <c r="I22" s="244"/>
      <c r="J22" s="244"/>
      <c r="K22" s="3"/>
      <c r="M22" s="259"/>
      <c r="P22" s="259"/>
    </row>
    <row r="23" spans="1:16" s="258" customFormat="1" ht="97.5" customHeight="1" x14ac:dyDescent="0.25">
      <c r="A23" s="308">
        <v>622</v>
      </c>
      <c r="B23" s="309" t="s">
        <v>369</v>
      </c>
      <c r="C23" s="308" t="s">
        <v>409</v>
      </c>
      <c r="D23" s="308" t="s">
        <v>410</v>
      </c>
      <c r="E23" s="412">
        <f>HLOOKUP($D$2,'2019 Data'!$D$1:$I$275,273,FALSE)</f>
        <v>4891901</v>
      </c>
      <c r="F23" s="245"/>
      <c r="G23" s="242"/>
      <c r="H23" s="243"/>
      <c r="I23" s="244"/>
      <c r="J23" s="244"/>
      <c r="K23" s="3"/>
      <c r="M23" s="259"/>
      <c r="P23" s="259"/>
    </row>
    <row r="24" spans="1:16" s="258" customFormat="1" ht="181.5" customHeight="1" x14ac:dyDescent="0.25">
      <c r="A24" s="398">
        <v>577</v>
      </c>
      <c r="B24" s="397"/>
      <c r="C24" s="397" t="s">
        <v>207</v>
      </c>
      <c r="D24" s="413" t="s">
        <v>378</v>
      </c>
      <c r="E24" s="265"/>
      <c r="F24" s="245"/>
      <c r="G24" s="242"/>
      <c r="H24" s="243"/>
      <c r="I24" s="244"/>
      <c r="J24" s="244"/>
      <c r="K24" s="3"/>
      <c r="M24" s="259"/>
      <c r="P24" s="259"/>
    </row>
    <row r="25" spans="1:16" x14ac:dyDescent="0.25">
      <c r="A25" s="107"/>
      <c r="B25" s="100" t="s">
        <v>4</v>
      </c>
      <c r="C25" s="99"/>
      <c r="D25" s="96"/>
      <c r="E25" s="91"/>
      <c r="F25" s="303"/>
      <c r="G25" s="92"/>
      <c r="H25" s="15"/>
      <c r="I25" s="28"/>
      <c r="J25" s="244"/>
      <c r="M25" s="4"/>
      <c r="P25" s="52"/>
    </row>
    <row r="26" spans="1:16" s="4" customFormat="1" ht="150" x14ac:dyDescent="0.25">
      <c r="A26" s="106">
        <v>547</v>
      </c>
      <c r="B26" s="167" t="s">
        <v>222</v>
      </c>
      <c r="C26" s="94" t="s">
        <v>72</v>
      </c>
      <c r="D26" s="133" t="s">
        <v>201</v>
      </c>
      <c r="E26" s="178">
        <f>HLOOKUP($D$2,'2019 Data'!$D$1:$I$275,198,FALSE)</f>
        <v>3</v>
      </c>
      <c r="F26" s="245"/>
      <c r="G26" s="246" t="str">
        <f>IF(F26&lt;1,"Please answer this question","")</f>
        <v>Please answer this question</v>
      </c>
      <c r="H26" s="93"/>
      <c r="I26" s="165"/>
      <c r="J26" s="190"/>
      <c r="K26" s="3"/>
      <c r="L26" s="1"/>
      <c r="M26" s="52"/>
      <c r="P26" s="1"/>
    </row>
    <row r="27" spans="1:16" s="52" customFormat="1" ht="68.25" customHeight="1" x14ac:dyDescent="0.25">
      <c r="A27" s="324">
        <v>659</v>
      </c>
      <c r="B27" s="325" t="s">
        <v>385</v>
      </c>
      <c r="C27" s="326" t="s">
        <v>386</v>
      </c>
      <c r="D27" s="327" t="s">
        <v>435</v>
      </c>
      <c r="E27" s="328" t="s">
        <v>413</v>
      </c>
      <c r="F27" s="245"/>
      <c r="G27" s="246" t="str">
        <f>IF(ISBLANK(F27),"Please do not leave blank","")</f>
        <v>Please do not leave blank</v>
      </c>
      <c r="H27" s="242">
        <f>IF(F27&lt;0,"Error: Enter as positive.",)</f>
        <v>0</v>
      </c>
      <c r="I27" s="184"/>
      <c r="J27" s="184"/>
      <c r="K27" s="3"/>
      <c r="L27" s="1"/>
      <c r="M27" s="1"/>
      <c r="P27" s="1"/>
    </row>
    <row r="28" spans="1:16" ht="78" customHeight="1" x14ac:dyDescent="0.25">
      <c r="A28" s="324">
        <v>660</v>
      </c>
      <c r="B28" s="325" t="s">
        <v>385</v>
      </c>
      <c r="C28" s="326" t="s">
        <v>386</v>
      </c>
      <c r="D28" s="327" t="s">
        <v>436</v>
      </c>
      <c r="E28" s="328" t="s">
        <v>413</v>
      </c>
      <c r="F28" s="245"/>
      <c r="G28" s="246" t="str">
        <f>IF(ISBLANK(F28),"Please do not leave blank","")</f>
        <v>Please do not leave blank</v>
      </c>
      <c r="H28" s="242">
        <f>IF(F28&lt;0,"Note: Number is normally positive.",)</f>
        <v>0</v>
      </c>
      <c r="I28" s="28"/>
      <c r="J28" s="244"/>
    </row>
    <row r="29" spans="1:16" ht="112.5" customHeight="1" x14ac:dyDescent="0.25">
      <c r="A29" s="324">
        <v>661</v>
      </c>
      <c r="B29" s="325" t="s">
        <v>385</v>
      </c>
      <c r="C29" s="326" t="s">
        <v>387</v>
      </c>
      <c r="D29" s="322" t="s">
        <v>437</v>
      </c>
      <c r="E29" s="328" t="s">
        <v>413</v>
      </c>
      <c r="F29" s="235"/>
      <c r="G29" s="246" t="str">
        <f>IF(ISBLANK(F29),"Please do not leave blank ",IF(F29=H29,"","Please review percentage"))</f>
        <v xml:space="preserve">Please do not leave blank </v>
      </c>
      <c r="H29" s="247">
        <f>ROUND(IFERROR((F28/F27)*100,0),1)</f>
        <v>0</v>
      </c>
      <c r="I29" s="28"/>
      <c r="J29" s="244"/>
      <c r="L29" s="240"/>
    </row>
    <row r="30" spans="1:16" ht="82.5" customHeight="1" x14ac:dyDescent="0.25">
      <c r="A30" s="107"/>
      <c r="B30" s="167" t="s">
        <v>222</v>
      </c>
      <c r="C30" s="94"/>
      <c r="D30" s="95" t="s">
        <v>5</v>
      </c>
      <c r="E30" s="191"/>
      <c r="F30" s="306"/>
      <c r="G30" s="9"/>
      <c r="H30" s="15"/>
      <c r="I30" s="28"/>
      <c r="J30" s="244"/>
    </row>
    <row r="31" spans="1:16" s="258" customFormat="1" ht="19.5" customHeight="1" x14ac:dyDescent="0.3">
      <c r="A31" s="189"/>
      <c r="B31" s="188" t="s">
        <v>411</v>
      </c>
      <c r="C31" s="188"/>
      <c r="D31" s="97"/>
      <c r="E31" s="98"/>
      <c r="F31" s="305"/>
      <c r="G31" s="98"/>
      <c r="H31" s="243"/>
      <c r="I31" s="244"/>
      <c r="J31" s="244"/>
      <c r="K31" s="3"/>
      <c r="P31" s="105"/>
    </row>
    <row r="32" spans="1:16" s="241" customFormat="1" ht="81" customHeight="1" x14ac:dyDescent="0.25">
      <c r="A32" s="189">
        <v>620</v>
      </c>
      <c r="B32" s="187" t="s">
        <v>385</v>
      </c>
      <c r="C32" s="103"/>
      <c r="D32" s="206" t="s">
        <v>394</v>
      </c>
      <c r="E32" s="265"/>
      <c r="F32" s="245"/>
      <c r="G32" s="239" t="str">
        <f>IF(F32&lt;1,"Please answer this question","")</f>
        <v>Please answer this question</v>
      </c>
      <c r="H32" s="243"/>
      <c r="I32" s="244"/>
      <c r="J32" s="244"/>
      <c r="K32" s="3"/>
      <c r="L32" s="1"/>
      <c r="M32" s="1"/>
      <c r="P32" s="105"/>
    </row>
    <row r="33" spans="1:18" s="105" customFormat="1" ht="93" customHeight="1" x14ac:dyDescent="0.25">
      <c r="A33" s="266"/>
      <c r="B33" s="425" t="s">
        <v>479</v>
      </c>
      <c r="C33" s="425"/>
      <c r="D33" s="425"/>
      <c r="E33" s="425"/>
      <c r="F33" s="425"/>
      <c r="G33" s="425"/>
      <c r="H33" s="243"/>
      <c r="I33" s="236"/>
      <c r="J33" s="236"/>
      <c r="K33" s="262"/>
    </row>
    <row r="34" spans="1:18" s="105" customFormat="1" ht="54.75" customHeight="1" x14ac:dyDescent="0.25">
      <c r="A34" s="321">
        <v>947</v>
      </c>
      <c r="B34" s="329"/>
      <c r="C34" s="330"/>
      <c r="D34" s="322" t="s">
        <v>418</v>
      </c>
      <c r="E34" s="323" t="s">
        <v>419</v>
      </c>
      <c r="F34" s="362"/>
      <c r="G34" s="267" t="str">
        <f>IF(ISBLANK(F34),"Please do not leave blank","")</f>
        <v>Please do not leave blank</v>
      </c>
      <c r="H34" s="243"/>
      <c r="K34" s="262"/>
    </row>
    <row r="35" spans="1:18" s="105" customFormat="1" ht="67.5" customHeight="1" x14ac:dyDescent="0.25">
      <c r="A35" s="321">
        <v>948</v>
      </c>
      <c r="B35" s="329"/>
      <c r="C35" s="330"/>
      <c r="D35" s="322" t="s">
        <v>420</v>
      </c>
      <c r="E35" s="323" t="s">
        <v>419</v>
      </c>
      <c r="F35" s="362"/>
      <c r="G35" s="267" t="str">
        <f t="shared" ref="G35:G41" si="0">IF(ISBLANK(F35),"Please do not leave blank","")</f>
        <v>Please do not leave blank</v>
      </c>
      <c r="H35" s="243"/>
      <c r="K35" s="262"/>
    </row>
    <row r="36" spans="1:18" s="105" customFormat="1" ht="72.75" customHeight="1" x14ac:dyDescent="0.25">
      <c r="A36" s="321">
        <v>949</v>
      </c>
      <c r="B36" s="329"/>
      <c r="C36" s="330"/>
      <c r="D36" s="322" t="s">
        <v>421</v>
      </c>
      <c r="E36" s="323" t="s">
        <v>419</v>
      </c>
      <c r="F36" s="362"/>
      <c r="G36" s="267" t="str">
        <f t="shared" si="0"/>
        <v>Please do not leave blank</v>
      </c>
      <c r="H36" s="243"/>
      <c r="K36" s="262"/>
    </row>
    <row r="37" spans="1:18" s="105" customFormat="1" ht="60.75" customHeight="1" x14ac:dyDescent="0.25">
      <c r="A37" s="321">
        <v>950</v>
      </c>
      <c r="B37" s="329"/>
      <c r="C37" s="330"/>
      <c r="D37" s="322" t="s">
        <v>422</v>
      </c>
      <c r="E37" s="323" t="s">
        <v>419</v>
      </c>
      <c r="F37" s="362"/>
      <c r="G37" s="267" t="str">
        <f t="shared" si="0"/>
        <v>Please do not leave blank</v>
      </c>
      <c r="H37" s="243"/>
      <c r="K37" s="262"/>
    </row>
    <row r="38" spans="1:18" s="105" customFormat="1" ht="96.75" customHeight="1" x14ac:dyDescent="0.25">
      <c r="A38" s="321">
        <v>952</v>
      </c>
      <c r="B38" s="329"/>
      <c r="C38" s="330"/>
      <c r="D38" s="322" t="s">
        <v>450</v>
      </c>
      <c r="E38" s="323" t="s">
        <v>419</v>
      </c>
      <c r="F38" s="360"/>
      <c r="G38" s="267" t="str">
        <f t="shared" si="0"/>
        <v>Please do not leave blank</v>
      </c>
      <c r="H38" s="243"/>
      <c r="K38" s="262"/>
    </row>
    <row r="39" spans="1:18" s="105" customFormat="1" ht="72.75" customHeight="1" x14ac:dyDescent="0.25">
      <c r="A39" s="321">
        <v>954</v>
      </c>
      <c r="B39" s="329"/>
      <c r="C39" s="330"/>
      <c r="D39" s="322" t="s">
        <v>423</v>
      </c>
      <c r="E39" s="323" t="s">
        <v>419</v>
      </c>
      <c r="F39" s="362"/>
      <c r="G39" s="267" t="str">
        <f t="shared" si="0"/>
        <v>Please do not leave blank</v>
      </c>
      <c r="H39" s="243"/>
      <c r="K39" s="262"/>
    </row>
    <row r="40" spans="1:18" s="105" customFormat="1" ht="105.75" customHeight="1" x14ac:dyDescent="0.25">
      <c r="A40" s="321">
        <v>956</v>
      </c>
      <c r="B40" s="329"/>
      <c r="C40" s="330"/>
      <c r="D40" s="322" t="s">
        <v>424</v>
      </c>
      <c r="E40" s="323" t="s">
        <v>419</v>
      </c>
      <c r="F40" s="362"/>
      <c r="G40" s="267" t="str">
        <f t="shared" si="0"/>
        <v>Please do not leave blank</v>
      </c>
      <c r="H40" s="243"/>
      <c r="K40" s="262"/>
    </row>
    <row r="41" spans="1:18" s="105" customFormat="1" ht="198" customHeight="1" x14ac:dyDescent="0.25">
      <c r="A41" s="321">
        <v>958</v>
      </c>
      <c r="B41" s="329"/>
      <c r="C41" s="330"/>
      <c r="D41" s="322" t="s">
        <v>471</v>
      </c>
      <c r="E41" s="323" t="s">
        <v>419</v>
      </c>
      <c r="F41" s="362"/>
      <c r="G41" s="267" t="str">
        <f t="shared" si="0"/>
        <v>Please do not leave blank</v>
      </c>
      <c r="H41" s="243"/>
      <c r="K41" s="262"/>
    </row>
    <row r="42" spans="1:18" s="105" customFormat="1" ht="21" thickBot="1" x14ac:dyDescent="0.3">
      <c r="A42" s="268"/>
      <c r="B42" s="269"/>
      <c r="C42" s="270"/>
      <c r="D42" s="271" t="s">
        <v>425</v>
      </c>
      <c r="E42" s="272"/>
      <c r="F42" s="299"/>
      <c r="G42" s="273"/>
      <c r="H42" s="274"/>
      <c r="K42" s="262"/>
    </row>
    <row r="43" spans="1:18" s="105" customFormat="1" ht="21.75" thickBot="1" x14ac:dyDescent="0.4">
      <c r="B43" s="420" t="s">
        <v>480</v>
      </c>
      <c r="C43" s="421"/>
      <c r="D43" s="421"/>
      <c r="E43" s="422"/>
      <c r="F43" s="258"/>
      <c r="G43" s="267"/>
      <c r="H43" s="243"/>
      <c r="I43" s="236"/>
      <c r="J43" s="236"/>
      <c r="K43" s="262"/>
    </row>
    <row r="44" spans="1:18" s="105" customFormat="1" ht="73.5" customHeight="1" x14ac:dyDescent="0.25">
      <c r="B44" s="423" t="s">
        <v>481</v>
      </c>
      <c r="C44" s="424"/>
      <c r="D44" s="424"/>
      <c r="E44" s="424"/>
      <c r="F44" s="258"/>
      <c r="G44" s="267"/>
      <c r="H44" s="243"/>
      <c r="I44" s="236"/>
      <c r="J44" s="236"/>
      <c r="K44" s="262"/>
      <c r="R44" s="244"/>
    </row>
    <row r="45" spans="1:18" s="105" customFormat="1" ht="10.5" customHeight="1" thickBot="1" x14ac:dyDescent="0.3">
      <c r="A45" s="275"/>
      <c r="D45" s="276"/>
      <c r="E45" s="277"/>
      <c r="F45" s="258"/>
      <c r="G45" s="267"/>
      <c r="H45" s="243"/>
      <c r="I45" s="236"/>
      <c r="J45" s="236"/>
      <c r="K45" s="262"/>
    </row>
    <row r="46" spans="1:18" s="105" customFormat="1" ht="15.75" thickBot="1" x14ac:dyDescent="0.3">
      <c r="B46" s="278" t="s">
        <v>426</v>
      </c>
      <c r="C46" s="279" t="s">
        <v>427</v>
      </c>
      <c r="D46" s="280"/>
      <c r="E46" s="281"/>
      <c r="F46" s="300"/>
      <c r="G46" s="267"/>
      <c r="H46" s="243"/>
      <c r="I46" s="236"/>
      <c r="J46" s="236"/>
      <c r="K46" s="262"/>
    </row>
    <row r="47" spans="1:18" s="105" customFormat="1" ht="44.25" customHeight="1" thickBot="1" x14ac:dyDescent="0.3">
      <c r="B47" s="282" t="s">
        <v>428</v>
      </c>
      <c r="C47" s="283"/>
      <c r="D47" s="284"/>
      <c r="E47" s="285"/>
      <c r="F47" s="301"/>
      <c r="G47" s="267"/>
      <c r="H47" s="243"/>
      <c r="I47" s="236"/>
      <c r="J47" s="236"/>
      <c r="K47" s="262"/>
    </row>
    <row r="48" spans="1:18" s="105" customFormat="1" ht="44.25" customHeight="1" thickBot="1" x14ac:dyDescent="0.3">
      <c r="B48" s="282"/>
      <c r="C48" s="283"/>
      <c r="D48" s="426" t="s">
        <v>456</v>
      </c>
      <c r="E48" s="427"/>
      <c r="F48" s="267"/>
      <c r="G48" s="267"/>
      <c r="H48" s="243"/>
      <c r="I48" s="236"/>
      <c r="J48" s="236"/>
      <c r="K48" s="262"/>
    </row>
    <row r="49" spans="1:16" s="105" customFormat="1" ht="30.75" customHeight="1" thickBot="1" x14ac:dyDescent="0.3">
      <c r="A49" s="236">
        <v>960</v>
      </c>
      <c r="B49" s="428" t="s">
        <v>429</v>
      </c>
      <c r="C49" s="429"/>
      <c r="D49" s="430"/>
      <c r="E49" s="431"/>
      <c r="F49" s="331" t="str">
        <f>IF(ISBLANK($D49),"&lt;&lt;&lt;&lt;&lt;&lt;&lt;&lt;&lt;&lt;&lt;&lt;&lt;&lt;","")</f>
        <v>&lt;&lt;&lt;&lt;&lt;&lt;&lt;&lt;&lt;&lt;&lt;&lt;&lt;&lt;</v>
      </c>
      <c r="G49" s="331" t="str">
        <f>IF(ISBLANK($D49),"Cell D114 must be completed.","")</f>
        <v>Cell D114 must be completed.</v>
      </c>
      <c r="H49" s="243"/>
      <c r="I49" s="236"/>
      <c r="J49" s="236"/>
      <c r="K49" s="262"/>
    </row>
    <row r="50" spans="1:16" s="105" customFormat="1" ht="30.75" customHeight="1" thickBot="1" x14ac:dyDescent="0.3">
      <c r="A50" s="236">
        <v>962</v>
      </c>
      <c r="B50" s="428" t="s">
        <v>430</v>
      </c>
      <c r="C50" s="429"/>
      <c r="D50" s="430"/>
      <c r="E50" s="431"/>
      <c r="F50" s="331" t="str">
        <f t="shared" ref="F50:F53" si="1">IF(ISBLANK($D50),"&lt;&lt;&lt;&lt;&lt;&lt;&lt;&lt;&lt;&lt;&lt;&lt;&lt;&lt;","")</f>
        <v>&lt;&lt;&lt;&lt;&lt;&lt;&lt;&lt;&lt;&lt;&lt;&lt;&lt;&lt;</v>
      </c>
      <c r="G50" s="331" t="str">
        <f>IF(ISBLANK($D50),"Cell D115 must be completed.","")</f>
        <v>Cell D115 must be completed.</v>
      </c>
      <c r="H50" s="243"/>
      <c r="I50" s="236"/>
      <c r="J50" s="236"/>
      <c r="K50" s="262"/>
    </row>
    <row r="51" spans="1:16" s="105" customFormat="1" ht="30.75" customHeight="1" thickBot="1" x14ac:dyDescent="0.3">
      <c r="A51" s="236">
        <v>964</v>
      </c>
      <c r="B51" s="428" t="s">
        <v>431</v>
      </c>
      <c r="C51" s="429"/>
      <c r="D51" s="435"/>
      <c r="E51" s="436"/>
      <c r="F51" s="331" t="str">
        <f t="shared" si="1"/>
        <v>&lt;&lt;&lt;&lt;&lt;&lt;&lt;&lt;&lt;&lt;&lt;&lt;&lt;&lt;</v>
      </c>
      <c r="G51" s="331" t="str">
        <f>IF(ISBLANK($D51),"Cell D116 must be completed.","")</f>
        <v>Cell D116 must be completed.</v>
      </c>
      <c r="H51" s="243"/>
      <c r="I51" s="236"/>
      <c r="J51" s="236"/>
      <c r="K51" s="262"/>
    </row>
    <row r="52" spans="1:16" s="105" customFormat="1" ht="30.75" customHeight="1" thickBot="1" x14ac:dyDescent="0.3">
      <c r="A52" s="236">
        <v>966</v>
      </c>
      <c r="B52" s="428" t="s">
        <v>432</v>
      </c>
      <c r="C52" s="429"/>
      <c r="D52" s="430"/>
      <c r="E52" s="431"/>
      <c r="F52" s="331" t="str">
        <f t="shared" si="1"/>
        <v>&lt;&lt;&lt;&lt;&lt;&lt;&lt;&lt;&lt;&lt;&lt;&lt;&lt;&lt;</v>
      </c>
      <c r="G52" s="331" t="str">
        <f>IF(ISBLANK($D52),"Cell D117 must be completed.","")</f>
        <v>Cell D117 must be completed.</v>
      </c>
      <c r="H52" s="243"/>
      <c r="I52" s="236"/>
      <c r="J52" s="236"/>
      <c r="K52" s="262"/>
      <c r="P52" s="1"/>
    </row>
    <row r="53" spans="1:16" s="105" customFormat="1" ht="30.75" customHeight="1" thickBot="1" x14ac:dyDescent="0.3">
      <c r="A53" s="236">
        <v>968</v>
      </c>
      <c r="B53" s="432" t="s">
        <v>433</v>
      </c>
      <c r="C53" s="433"/>
      <c r="D53" s="434"/>
      <c r="E53" s="431"/>
      <c r="F53" s="331" t="str">
        <f t="shared" si="1"/>
        <v>&lt;&lt;&lt;&lt;&lt;&lt;&lt;&lt;&lt;&lt;&lt;&lt;&lt;&lt;</v>
      </c>
      <c r="G53" s="331" t="str">
        <f>IF(ISBLANK($D53),"Cell D118 must be completed.","")</f>
        <v>Cell D118 must be completed.</v>
      </c>
      <c r="H53" s="243"/>
      <c r="I53" s="236"/>
      <c r="J53" s="236"/>
      <c r="K53" s="262"/>
      <c r="P53" s="1"/>
    </row>
    <row r="54" spans="1:16" ht="59.25" x14ac:dyDescent="0.25">
      <c r="A54" s="107"/>
      <c r="B54" s="35" t="s">
        <v>11</v>
      </c>
      <c r="C54" s="35"/>
      <c r="D54" s="291" t="s">
        <v>17</v>
      </c>
      <c r="E54" s="292"/>
      <c r="F54" s="41"/>
      <c r="G54" s="41"/>
      <c r="H54" s="43"/>
    </row>
    <row r="55" spans="1:16" x14ac:dyDescent="0.25">
      <c r="A55" s="24"/>
      <c r="B55" s="34"/>
      <c r="C55" s="34"/>
      <c r="D55" s="293" t="s">
        <v>449</v>
      </c>
      <c r="E55" s="105"/>
      <c r="F55" s="4"/>
      <c r="G55" s="7"/>
      <c r="H55" s="15"/>
    </row>
    <row r="56" spans="1:16" x14ac:dyDescent="0.25">
      <c r="A56" s="24"/>
      <c r="B56" s="19"/>
      <c r="C56" s="57"/>
      <c r="D56" s="2"/>
      <c r="F56" s="4"/>
      <c r="G56" s="7"/>
      <c r="H56" s="15"/>
    </row>
    <row r="57" spans="1:16" x14ac:dyDescent="0.25">
      <c r="A57" s="24"/>
      <c r="B57" s="19"/>
      <c r="C57" s="57"/>
      <c r="D57" s="45"/>
      <c r="E57" s="307"/>
      <c r="F57" s="46"/>
      <c r="G57" s="7"/>
      <c r="H57" s="15"/>
    </row>
    <row r="58" spans="1:16" x14ac:dyDescent="0.25">
      <c r="A58" s="24"/>
      <c r="B58" s="19"/>
      <c r="C58" s="57"/>
      <c r="D58" s="45"/>
      <c r="E58" s="46"/>
      <c r="F58" s="46"/>
      <c r="G58" s="7"/>
      <c r="H58" s="15"/>
    </row>
    <row r="59" spans="1:16" x14ac:dyDescent="0.25">
      <c r="A59" s="24"/>
      <c r="B59" s="19"/>
      <c r="C59" s="57"/>
      <c r="D59" s="45"/>
      <c r="E59" s="46"/>
      <c r="F59" s="46"/>
      <c r="G59" s="7"/>
      <c r="H59" s="15"/>
    </row>
    <row r="60" spans="1:16" x14ac:dyDescent="0.25">
      <c r="A60" s="24"/>
      <c r="B60" s="19"/>
      <c r="C60" s="57"/>
      <c r="D60" s="45"/>
      <c r="E60" s="179"/>
      <c r="F60" s="46"/>
      <c r="G60" s="7"/>
      <c r="H60" s="15"/>
    </row>
    <row r="61" spans="1:16" x14ac:dyDescent="0.25">
      <c r="D61" s="47"/>
      <c r="E61" s="180"/>
      <c r="F61" s="47"/>
      <c r="H61" s="15"/>
    </row>
    <row r="62" spans="1:16" x14ac:dyDescent="0.25">
      <c r="D62" s="47"/>
      <c r="E62" s="180"/>
      <c r="F62" s="47"/>
      <c r="H62" s="15"/>
    </row>
    <row r="63" spans="1:16" x14ac:dyDescent="0.25">
      <c r="D63" s="47"/>
      <c r="E63" s="181"/>
      <c r="F63" s="47"/>
      <c r="H63" s="15"/>
    </row>
    <row r="64" spans="1:16" x14ac:dyDescent="0.25">
      <c r="D64" s="47"/>
      <c r="E64" s="181"/>
      <c r="F64" s="47"/>
      <c r="H64" s="15"/>
    </row>
    <row r="65" spans="4:6" x14ac:dyDescent="0.25">
      <c r="D65" s="47"/>
      <c r="E65" s="46"/>
      <c r="F65" s="47"/>
    </row>
  </sheetData>
  <sheetProtection algorithmName="SHA-512" hashValue="0dZqOCdkjmKK3/xz8f4/X1E6UyjXOt4Pz8x9hHbfCS2QFYg7HZbr+fbD4JEVNoD32PHgoxm/BzNiDUGqs2+R0g==" saltValue="37UPE3XDwzYA8AQZgEt8yQ==" spinCount="100000" sheet="1" formatCells="0" formatColumns="0" formatRows="0"/>
  <mergeCells count="16">
    <mergeCell ref="D48:E48"/>
    <mergeCell ref="B52:C52"/>
    <mergeCell ref="D52:E52"/>
    <mergeCell ref="B53:C53"/>
    <mergeCell ref="D53:E53"/>
    <mergeCell ref="B49:C49"/>
    <mergeCell ref="D49:E49"/>
    <mergeCell ref="B50:C50"/>
    <mergeCell ref="D50:E50"/>
    <mergeCell ref="B51:C51"/>
    <mergeCell ref="D51:E51"/>
    <mergeCell ref="E2:G2"/>
    <mergeCell ref="B2:C2"/>
    <mergeCell ref="B43:E43"/>
    <mergeCell ref="B44:E44"/>
    <mergeCell ref="B33:G33"/>
  </mergeCells>
  <conditionalFormatting sqref="G32">
    <cfRule type="cellIs" dxfId="4" priority="12" stopIfTrue="1" operator="notEqual">
      <formula>0</formula>
    </cfRule>
  </conditionalFormatting>
  <conditionalFormatting sqref="H10:H11">
    <cfRule type="cellIs" dxfId="3" priority="10" stopIfTrue="1" operator="notEqual">
      <formula>0</formula>
    </cfRule>
  </conditionalFormatting>
  <dataValidations xWindow="735" yWindow="688" count="6">
    <dataValidation type="list" allowBlank="1" showInputMessage="1" showErrorMessage="1" error="Please select from the drop down list" prompt="Please select from the drop down list" sqref="F26" xr:uid="{00000000-0002-0000-0100-000000000000}">
      <formula1>$N$2:$N$5</formula1>
    </dataValidation>
    <dataValidation type="list" allowBlank="1" showInputMessage="1" showErrorMessage="1" prompt="Please select from the drop down box the most appropriate answer" sqref="F32" xr:uid="{00000000-0002-0000-0100-000003000000}">
      <formula1>$N$2:$N$3</formula1>
    </dataValidation>
    <dataValidation type="list" allowBlank="1" showInputMessage="1" showErrorMessage="1" sqref="F39:F41 F37" xr:uid="{B733F423-D9BD-4FAB-99A9-AD56B34EC74A}">
      <formula1>$L$1:$L$2</formula1>
    </dataValidation>
    <dataValidation type="date" operator="lessThan" showInputMessage="1" showErrorMessage="1" sqref="F38" xr:uid="{89CBE423-3538-4A9B-813C-366D2CA05709}">
      <formula1>44012</formula1>
    </dataValidation>
    <dataValidation type="list" allowBlank="1" showInputMessage="1" showErrorMessage="1" sqref="F36" xr:uid="{885BFA05-EB5D-435B-BCDD-7B4F3E6988A8}">
      <formula1>#REF!</formula1>
    </dataValidation>
    <dataValidation type="list" allowBlank="1" showInputMessage="1" showErrorMessage="1" prompt="Click on cell D2 and select your unit name from the drop down list" sqref="D2" xr:uid="{00000000-0002-0000-0100-000004000000}">
      <formula1>$K$6:$K$9</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G2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V495"/>
  <sheetViews>
    <sheetView zoomScaleNormal="100" workbookViewId="0">
      <pane xSplit="3" ySplit="3" topLeftCell="D4" activePane="bottomRight" state="frozen"/>
      <selection activeCell="F30" sqref="F30"/>
      <selection pane="topRight" activeCell="F30" sqref="F30"/>
      <selection pane="bottomLeft" activeCell="F30" sqref="F30"/>
      <selection pane="bottomRight" activeCell="D5" sqref="D5"/>
    </sheetView>
  </sheetViews>
  <sheetFormatPr defaultRowHeight="15" x14ac:dyDescent="0.25"/>
  <cols>
    <col min="1" max="1" width="9.28515625" style="1" customWidth="1"/>
    <col min="2" max="2" width="9.42578125" style="127" customWidth="1"/>
    <col min="3" max="3" width="39.7109375" style="122" customWidth="1"/>
    <col min="4" max="4" width="25" style="1" customWidth="1"/>
    <col min="5" max="5" width="12.42578125" style="1" customWidth="1"/>
    <col min="6" max="6" width="20.85546875" style="1" customWidth="1"/>
    <col min="7" max="7" width="20.85546875" style="143" customWidth="1"/>
    <col min="8" max="8" width="11.5703125" style="1" customWidth="1"/>
    <col min="9" max="9" width="2.140625" style="46" customWidth="1"/>
    <col min="10" max="10" width="13.28515625" style="123" customWidth="1"/>
    <col min="11" max="11" width="31.85546875" style="37" customWidth="1"/>
    <col min="12" max="12" width="17.5703125" style="142" customWidth="1"/>
    <col min="13" max="13" width="2.140625" style="1" customWidth="1"/>
    <col min="14" max="14" width="16.28515625" style="1" customWidth="1"/>
    <col min="15" max="15" width="4.42578125" style="258" customWidth="1"/>
    <col min="16" max="16" width="14.28515625" style="1" customWidth="1"/>
    <col min="17" max="17" width="4.28515625" style="1" customWidth="1"/>
    <col min="18" max="18" width="10.5703125" style="123" customWidth="1"/>
    <col min="19" max="20" width="9.140625" style="1" hidden="1" customWidth="1"/>
    <col min="21" max="22" width="0" style="1" hidden="1" customWidth="1"/>
    <col min="23" max="16384" width="9.140625" style="1"/>
  </cols>
  <sheetData>
    <row r="1" spans="1:22" ht="33.75" x14ac:dyDescent="0.25">
      <c r="C1" s="124" t="s">
        <v>434</v>
      </c>
      <c r="D1" s="42" t="e">
        <f>#REF!-(#REF!+#REF!-#REF!-#REF!-#REF!)-#REF!</f>
        <v>#REF!</v>
      </c>
      <c r="I1" s="110"/>
      <c r="J1" s="117"/>
      <c r="K1" s="48" t="s">
        <v>18</v>
      </c>
      <c r="L1" s="139"/>
      <c r="M1" s="32"/>
      <c r="S1" s="1">
        <v>1</v>
      </c>
    </row>
    <row r="2" spans="1:22" ht="18.75" x14ac:dyDescent="0.25">
      <c r="C2" s="149" t="str">
        <f>'Unit Data from Audit Worksheet'!D2</f>
        <v>ElectriCities of North Carolina</v>
      </c>
      <c r="D2" s="40">
        <f>'Unit Data from Audit Worksheet'!F1</f>
        <v>2020</v>
      </c>
      <c r="E2" s="40">
        <f>D2</f>
        <v>2020</v>
      </c>
      <c r="F2" s="40"/>
      <c r="G2" s="144"/>
      <c r="H2" s="40"/>
      <c r="I2" s="110"/>
      <c r="J2" s="111" t="s">
        <v>13</v>
      </c>
      <c r="K2" s="36" t="s">
        <v>12</v>
      </c>
      <c r="L2" s="141" t="s">
        <v>6</v>
      </c>
      <c r="S2" s="1">
        <v>2</v>
      </c>
      <c r="T2" s="195"/>
    </row>
    <row r="3" spans="1:22" ht="47.25" x14ac:dyDescent="0.25">
      <c r="A3" s="18" t="s">
        <v>13</v>
      </c>
      <c r="B3" s="128"/>
      <c r="C3" s="115" t="s">
        <v>1</v>
      </c>
      <c r="D3" s="49" t="s">
        <v>14</v>
      </c>
      <c r="E3" s="49" t="s">
        <v>15</v>
      </c>
      <c r="F3" s="50" t="s">
        <v>19</v>
      </c>
      <c r="G3" s="153" t="s">
        <v>212</v>
      </c>
      <c r="H3" s="50" t="s">
        <v>3</v>
      </c>
      <c r="I3" s="110"/>
      <c r="J3" s="286"/>
      <c r="K3" s="287"/>
      <c r="L3" s="288"/>
      <c r="P3" s="1" t="s">
        <v>139</v>
      </c>
      <c r="R3" s="154" t="s">
        <v>213</v>
      </c>
      <c r="S3" s="1">
        <v>3</v>
      </c>
      <c r="T3" s="195"/>
    </row>
    <row r="4" spans="1:22" ht="18.75" x14ac:dyDescent="0.3">
      <c r="A4" s="29"/>
      <c r="B4" s="129"/>
      <c r="C4" s="125"/>
      <c r="D4" s="30"/>
      <c r="E4" s="30"/>
      <c r="F4" s="30"/>
      <c r="G4" s="145"/>
      <c r="H4" s="30"/>
      <c r="I4" s="110"/>
      <c r="J4" s="342">
        <v>999</v>
      </c>
      <c r="K4" s="39" t="s">
        <v>138</v>
      </c>
      <c r="L4" s="369">
        <f>'Unit Data from Audit Worksheet'!D3</f>
        <v>601725</v>
      </c>
      <c r="S4" s="195">
        <v>4</v>
      </c>
      <c r="T4" s="195"/>
    </row>
    <row r="5" spans="1:22" s="395" customFormat="1" ht="57" customHeight="1" x14ac:dyDescent="0.3">
      <c r="A5" s="370">
        <f>'Unit Data from Audit Worksheet'!A7</f>
        <v>502</v>
      </c>
      <c r="B5" s="371" t="str">
        <f>'Unit Data from Audit Worksheet'!C7</f>
        <v>Net Position-Business Activities</v>
      </c>
      <c r="C5" s="374" t="str">
        <f>'Unit Data from Audit Worksheet'!D7</f>
        <v xml:space="preserve">All unrestricted Cash and investments. 
Exclude restricted cash and cash held by a third party. </v>
      </c>
      <c r="D5" s="405"/>
      <c r="E5" s="404">
        <f>'Unit Data from Audit Worksheet'!F7</f>
        <v>0</v>
      </c>
      <c r="F5" s="296"/>
      <c r="G5" s="372"/>
      <c r="H5" s="296"/>
      <c r="I5" s="401"/>
      <c r="J5" s="370">
        <v>502</v>
      </c>
      <c r="K5" s="373" t="s">
        <v>475</v>
      </c>
      <c r="L5" s="211">
        <f t="shared" ref="L5:L8" si="0">IF(D5="",E5,D5)</f>
        <v>0</v>
      </c>
      <c r="R5" s="411"/>
    </row>
    <row r="6" spans="1:22" s="395" customFormat="1" ht="51.75" customHeight="1" x14ac:dyDescent="0.3">
      <c r="A6" s="370">
        <f>'Unit Data from Audit Worksheet'!A8</f>
        <v>503</v>
      </c>
      <c r="B6" s="371" t="str">
        <f>'Unit Data from Audit Worksheet'!C8</f>
        <v>Net Position-Business Activities</v>
      </c>
      <c r="C6" s="374" t="str">
        <f>'Unit Data from Audit Worksheet'!D8</f>
        <v>All restricted Cash and investments</v>
      </c>
      <c r="D6" s="405"/>
      <c r="E6" s="404">
        <f>'Unit Data from Audit Worksheet'!F8</f>
        <v>0</v>
      </c>
      <c r="F6" s="296"/>
      <c r="G6" s="372"/>
      <c r="H6" s="296"/>
      <c r="I6" s="401"/>
      <c r="J6" s="370">
        <v>503</v>
      </c>
      <c r="K6" s="373" t="s">
        <v>68</v>
      </c>
      <c r="L6" s="211">
        <f t="shared" si="0"/>
        <v>0</v>
      </c>
      <c r="R6" s="411"/>
    </row>
    <row r="7" spans="1:22" ht="50.45" customHeight="1" x14ac:dyDescent="0.25">
      <c r="A7" s="121">
        <f>'Unit Data from Audit Worksheet'!A10</f>
        <v>591</v>
      </c>
      <c r="B7" s="131" t="str">
        <f>'Unit Data from Audit Worksheet'!C10</f>
        <v>Statement of Activities - Business Activities</v>
      </c>
      <c r="C7" s="118" t="str">
        <f>'Unit Data from Audit Worksheet'!D10</f>
        <v>Total Expenses - Exclude Transfers</v>
      </c>
      <c r="D7" s="253"/>
      <c r="E7" s="114">
        <f>'Unit Data from Audit Worksheet'!F10</f>
        <v>0</v>
      </c>
      <c r="F7" s="192">
        <f>IF(L7&lt;0,"Error: Enter as a positive.",)</f>
        <v>0</v>
      </c>
      <c r="G7" s="148"/>
      <c r="H7" s="112"/>
      <c r="I7" s="249"/>
      <c r="J7" s="170">
        <v>591</v>
      </c>
      <c r="K7" s="209" t="s">
        <v>374</v>
      </c>
      <c r="L7" s="211">
        <f t="shared" si="0"/>
        <v>0</v>
      </c>
      <c r="O7" s="261"/>
      <c r="T7" s="258" t="b">
        <f t="shared" ref="T7:T22" si="1">EXACT(A7,J7)</f>
        <v>1</v>
      </c>
      <c r="U7" s="258" t="b">
        <f t="shared" ref="U7:U16" si="2">EXACT(A7,J7)</f>
        <v>1</v>
      </c>
      <c r="V7" s="298">
        <f t="shared" ref="V7:V16" si="3">E7-L7</f>
        <v>0</v>
      </c>
    </row>
    <row r="8" spans="1:22" ht="90" customHeight="1" x14ac:dyDescent="0.25">
      <c r="A8" s="121">
        <f>'Unit Data from Audit Worksheet'!A11</f>
        <v>592</v>
      </c>
      <c r="B8" s="131" t="str">
        <f>'Unit Data from Audit Worksheet'!C11</f>
        <v>Statement of Activities - Business Activities</v>
      </c>
      <c r="C8" s="118" t="str">
        <f>'Unit Data from Audit Worksheet'!D11</f>
        <v>Total Change in net position Business Type 
(Increase in net position is recorded as a positive and a decrease in net position is recorded as a negative)</v>
      </c>
      <c r="D8" s="253"/>
      <c r="E8" s="114">
        <f>'Unit Data from Audit Worksheet'!F11</f>
        <v>0</v>
      </c>
      <c r="F8" s="113"/>
      <c r="G8" s="148"/>
      <c r="H8" s="112"/>
      <c r="I8" s="249"/>
      <c r="J8" s="170">
        <v>592</v>
      </c>
      <c r="K8" s="209" t="s">
        <v>375</v>
      </c>
      <c r="L8" s="211">
        <f t="shared" si="0"/>
        <v>0</v>
      </c>
      <c r="O8" s="261"/>
      <c r="T8" s="258" t="b">
        <f t="shared" si="1"/>
        <v>1</v>
      </c>
      <c r="U8" s="258" t="b">
        <f t="shared" si="2"/>
        <v>1</v>
      </c>
      <c r="V8" s="298">
        <f t="shared" si="3"/>
        <v>0</v>
      </c>
    </row>
    <row r="9" spans="1:22" s="258" customFormat="1" ht="90" customHeight="1" x14ac:dyDescent="0.25">
      <c r="A9" s="121">
        <f>'Unit Data from Audit Worksheet'!A13</f>
        <v>534</v>
      </c>
      <c r="B9" s="131" t="str">
        <f>'Unit Data from Audit Worksheet'!C13</f>
        <v>Statement of Net Position - combined totals from all Proprietary Funds</v>
      </c>
      <c r="C9" s="118" t="str">
        <f>'Unit Data from Audit Worksheet'!D13</f>
        <v>Combined Totals of all Proprietary Funds - Amount of Inventories and Prepaids in current assets</v>
      </c>
      <c r="D9" s="253"/>
      <c r="E9" s="252">
        <f>'Unit Data from Audit Worksheet'!E13</f>
        <v>0</v>
      </c>
      <c r="F9" s="251"/>
      <c r="G9" s="148"/>
      <c r="H9" s="250"/>
      <c r="I9" s="249"/>
      <c r="J9" s="375">
        <v>534</v>
      </c>
      <c r="K9" s="209" t="s">
        <v>474</v>
      </c>
      <c r="L9" s="211"/>
      <c r="O9" s="261"/>
      <c r="R9" s="255"/>
      <c r="V9" s="298"/>
    </row>
    <row r="10" spans="1:22" s="120" customFormat="1" ht="60" x14ac:dyDescent="0.25">
      <c r="A10" s="121">
        <f>'Unit Data from Audit Worksheet'!A14</f>
        <v>13</v>
      </c>
      <c r="B10" s="130" t="str">
        <f>'Unit Data from Audit Worksheet'!C14</f>
        <v>Net Position</v>
      </c>
      <c r="C10" s="119" t="str">
        <f>'Unit Data from Audit Worksheet'!D14</f>
        <v>Comb-Proprietary Funds-Current Assets 
Exclude: any restricted assets
                  deferred outflows.</v>
      </c>
      <c r="D10" s="253"/>
      <c r="E10" s="114">
        <f>'Unit Data from Audit Worksheet'!F14</f>
        <v>0</v>
      </c>
      <c r="F10" s="114">
        <f>IF(L10&lt;0,"Error: Number is normally positive.",)</f>
        <v>0</v>
      </c>
      <c r="G10" s="114">
        <f>'Unit Data from Audit Worksheet'!G14</f>
        <v>0</v>
      </c>
      <c r="H10" s="112">
        <f>'Unit Data from Audit Worksheet'!I14</f>
        <v>0</v>
      </c>
      <c r="I10" s="249"/>
      <c r="J10" s="170">
        <v>13</v>
      </c>
      <c r="K10" s="209" t="s">
        <v>223</v>
      </c>
      <c r="L10" s="211">
        <f t="shared" ref="L10:L23" si="4">IF(D10="",E10,D10)</f>
        <v>0</v>
      </c>
      <c r="O10" s="261"/>
      <c r="R10" s="123"/>
      <c r="T10" s="258" t="b">
        <f t="shared" si="1"/>
        <v>1</v>
      </c>
      <c r="U10" s="258" t="b">
        <f t="shared" si="2"/>
        <v>1</v>
      </c>
      <c r="V10" s="298">
        <f t="shared" si="3"/>
        <v>0</v>
      </c>
    </row>
    <row r="11" spans="1:22" s="258" customFormat="1" ht="207.75" customHeight="1" x14ac:dyDescent="0.25">
      <c r="A11" s="121">
        <f>'Unit Data from Audit Worksheet'!A15</f>
        <v>14</v>
      </c>
      <c r="B11" s="130" t="str">
        <f>'Unit Data from Audit Worksheet'!C15</f>
        <v>Net Position</v>
      </c>
      <c r="C11" s="254" t="str">
        <f>'Unit Data from Audit Worksheet'!D15</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11" s="253"/>
      <c r="E11" s="252">
        <f>'Unit Data from Audit Worksheet'!F15</f>
        <v>0</v>
      </c>
      <c r="F11" s="252"/>
      <c r="G11" s="310"/>
      <c r="H11" s="250"/>
      <c r="I11" s="249"/>
      <c r="J11" s="170">
        <v>14</v>
      </c>
      <c r="K11" s="209" t="s">
        <v>452</v>
      </c>
      <c r="L11" s="211">
        <f t="shared" si="4"/>
        <v>0</v>
      </c>
      <c r="O11" s="261"/>
      <c r="R11" s="255"/>
      <c r="T11" s="258" t="b">
        <f t="shared" si="1"/>
        <v>1</v>
      </c>
      <c r="U11" s="258" t="b">
        <f t="shared" si="2"/>
        <v>1</v>
      </c>
      <c r="V11" s="298"/>
    </row>
    <row r="12" spans="1:22" ht="70.5" customHeight="1" x14ac:dyDescent="0.25">
      <c r="A12" s="121">
        <f>'Unit Data from Audit Worksheet'!A16</f>
        <v>32</v>
      </c>
      <c r="B12" s="130" t="str">
        <f>'Unit Data from Audit Worksheet'!C16</f>
        <v>Revenue, Expenses, Changes in Net Position</v>
      </c>
      <c r="C12" s="171" t="str">
        <f>'Unit Data from Audit Worksheet'!D16</f>
        <v>Combined Totals of all proprietary Funds - Depreciation &amp; Amortization Expense</v>
      </c>
      <c r="D12" s="253"/>
      <c r="E12" s="114">
        <f>'Unit Data from Audit Worksheet'!F16</f>
        <v>0</v>
      </c>
      <c r="F12" s="114"/>
      <c r="G12" s="146"/>
      <c r="H12" s="112"/>
      <c r="I12" s="249"/>
      <c r="J12" s="170">
        <v>32</v>
      </c>
      <c r="K12" s="209" t="s">
        <v>218</v>
      </c>
      <c r="L12" s="211">
        <f t="shared" si="4"/>
        <v>0</v>
      </c>
      <c r="O12" s="261"/>
      <c r="R12" s="114"/>
      <c r="T12" s="258" t="b">
        <f t="shared" si="1"/>
        <v>1</v>
      </c>
      <c r="U12" s="258" t="b">
        <f t="shared" si="2"/>
        <v>1</v>
      </c>
      <c r="V12" s="298">
        <f t="shared" si="3"/>
        <v>0</v>
      </c>
    </row>
    <row r="13" spans="1:22" ht="96" customHeight="1" x14ac:dyDescent="0.25">
      <c r="A13" s="121">
        <f>'Unit Data from Audit Worksheet'!A17</f>
        <v>31</v>
      </c>
      <c r="B13" s="130" t="str">
        <f>'Unit Data from Audit Worksheet'!C17</f>
        <v>Revenue, Expenses, Changes in Net Position</v>
      </c>
      <c r="C13" s="119" t="str">
        <f>'Unit Data from Audit Worksheet'!D17</f>
        <v>Combined Totals of all Proprietary Funds - Change in net position - (increase in net position is recorded as a positive and a decrease in net position is recorded as a negative)</v>
      </c>
      <c r="D13" s="253"/>
      <c r="E13" s="114">
        <f>'Unit Data from Audit Worksheet'!F17</f>
        <v>0</v>
      </c>
      <c r="F13" s="114"/>
      <c r="G13" s="146"/>
      <c r="H13" s="112">
        <f>'Unit Data from Audit Worksheet'!I17</f>
        <v>0</v>
      </c>
      <c r="I13" s="249"/>
      <c r="J13" s="170">
        <v>31</v>
      </c>
      <c r="K13" s="209" t="s">
        <v>224</v>
      </c>
      <c r="L13" s="211">
        <f t="shared" si="4"/>
        <v>0</v>
      </c>
      <c r="O13" s="261"/>
      <c r="R13" s="252"/>
      <c r="T13" s="258" t="b">
        <f t="shared" si="1"/>
        <v>1</v>
      </c>
      <c r="U13" s="258" t="b">
        <f t="shared" si="2"/>
        <v>1</v>
      </c>
      <c r="V13" s="298">
        <f t="shared" si="3"/>
        <v>0</v>
      </c>
    </row>
    <row r="14" spans="1:22" s="55" customFormat="1" ht="54.75" customHeight="1" x14ac:dyDescent="0.25">
      <c r="A14" s="121" t="str">
        <f>'Unit Data from Audit Worksheet'!A18</f>
        <v>193</v>
      </c>
      <c r="B14" s="130" t="str">
        <f>'Unit Data from Audit Worksheet'!C18</f>
        <v>Change in Cash Flow Statement</v>
      </c>
      <c r="C14" s="119" t="str">
        <f>'Unit Data from Audit Worksheet'!D18</f>
        <v>Combined Totals of all Proprietary Funds - Capital Contributions</v>
      </c>
      <c r="D14" s="253"/>
      <c r="E14" s="114">
        <f>'Unit Data from Audit Worksheet'!F18</f>
        <v>0</v>
      </c>
      <c r="F14" s="114"/>
      <c r="G14" s="146"/>
      <c r="H14" s="112">
        <f>'Unit Data from Audit Worksheet'!I18</f>
        <v>0</v>
      </c>
      <c r="I14" s="249"/>
      <c r="J14" s="170">
        <v>193</v>
      </c>
      <c r="K14" s="209" t="s">
        <v>179</v>
      </c>
      <c r="L14" s="211">
        <f t="shared" si="4"/>
        <v>0</v>
      </c>
      <c r="O14" s="261"/>
      <c r="R14" s="123"/>
      <c r="T14" s="258" t="b">
        <f t="shared" si="1"/>
        <v>1</v>
      </c>
      <c r="U14" s="258" t="b">
        <f t="shared" si="2"/>
        <v>1</v>
      </c>
      <c r="V14" s="298">
        <f t="shared" si="3"/>
        <v>0</v>
      </c>
    </row>
    <row r="15" spans="1:22" ht="73.5" customHeight="1" x14ac:dyDescent="0.25">
      <c r="A15" s="121">
        <f>'Unit Data from Audit Worksheet'!A19</f>
        <v>33</v>
      </c>
      <c r="B15" s="130" t="str">
        <f>'Unit Data from Audit Worksheet'!C19</f>
        <v>Change in Cash Flow Statement</v>
      </c>
      <c r="C15" s="119" t="str">
        <f>'Unit Data from Audit Worksheet'!D19</f>
        <v>Combined Totals of all Proprietary Funds - Cash Flow from Operating</v>
      </c>
      <c r="D15" s="253"/>
      <c r="E15" s="114">
        <f>'Unit Data from Audit Worksheet'!F19</f>
        <v>0</v>
      </c>
      <c r="F15" s="114"/>
      <c r="G15" s="146"/>
      <c r="H15" s="112">
        <f>'Unit Data from Audit Worksheet'!I19</f>
        <v>0</v>
      </c>
      <c r="I15" s="249"/>
      <c r="J15" s="170">
        <v>33</v>
      </c>
      <c r="K15" s="209" t="s">
        <v>145</v>
      </c>
      <c r="L15" s="211">
        <f t="shared" si="4"/>
        <v>0</v>
      </c>
      <c r="O15" s="261"/>
      <c r="T15" s="258" t="b">
        <f t="shared" si="1"/>
        <v>1</v>
      </c>
      <c r="U15" s="258" t="b">
        <f t="shared" si="2"/>
        <v>1</v>
      </c>
      <c r="V15" s="298">
        <f t="shared" si="3"/>
        <v>0</v>
      </c>
    </row>
    <row r="16" spans="1:22" s="55" customFormat="1" ht="83.25" customHeight="1" x14ac:dyDescent="0.25">
      <c r="A16" s="121">
        <f>'Unit Data from Audit Worksheet'!A21</f>
        <v>512</v>
      </c>
      <c r="B16" s="130" t="str">
        <f>'Unit Data from Audit Worksheet'!C21</f>
        <v>Fiduciary Statements</v>
      </c>
      <c r="C16" s="119" t="str">
        <f>'Unit Data from Audit Worksheet'!D21</f>
        <v>Cash and investments.  
Include:  unrestricted and restricted.  
                 cash and investments held by a third party</v>
      </c>
      <c r="D16" s="253"/>
      <c r="E16" s="114">
        <f>'Unit Data from Audit Worksheet'!F21</f>
        <v>0</v>
      </c>
      <c r="F16" s="114">
        <f>IF(L16&lt;0,"Error: Number is normally positive.",)</f>
        <v>0</v>
      </c>
      <c r="G16" s="146"/>
      <c r="H16" s="112">
        <f>'Unit Data from Audit Worksheet'!I21</f>
        <v>0</v>
      </c>
      <c r="I16" s="249"/>
      <c r="J16" s="170">
        <v>512</v>
      </c>
      <c r="K16" s="209" t="s">
        <v>103</v>
      </c>
      <c r="L16" s="211">
        <f t="shared" si="4"/>
        <v>0</v>
      </c>
      <c r="M16" s="47"/>
      <c r="O16" s="261"/>
      <c r="R16" s="123"/>
      <c r="T16" s="258" t="b">
        <f t="shared" si="1"/>
        <v>1</v>
      </c>
      <c r="U16" s="258" t="b">
        <f t="shared" si="2"/>
        <v>1</v>
      </c>
      <c r="V16" s="298">
        <f t="shared" si="3"/>
        <v>0</v>
      </c>
    </row>
    <row r="17" spans="1:22" s="394" customFormat="1" ht="163.5" customHeight="1" x14ac:dyDescent="0.25">
      <c r="A17" s="407">
        <f>'Unit Data from Audit Worksheet'!A23</f>
        <v>622</v>
      </c>
      <c r="B17" s="409" t="str">
        <f>'Unit Data from Audit Worksheet'!C23</f>
        <v>FS., Pension note or RSI</v>
      </c>
      <c r="C17" s="406" t="str">
        <f>'Unit Data from Audit Worksheet'!D23</f>
        <v xml:space="preserve">Unit's Share of Net Pension Liability ($s)
- unit of government is a participating employer in the State's TSERS (Teachers' and State Employees' Retirement System) or the LGERS (Local Governmental Employees' Retirement System).  </v>
      </c>
      <c r="D17" s="405"/>
      <c r="E17" s="404">
        <f>'Unit Data from Audit Worksheet'!F23</f>
        <v>0</v>
      </c>
      <c r="F17" s="404"/>
      <c r="G17" s="410"/>
      <c r="H17" s="403"/>
      <c r="I17" s="400"/>
      <c r="J17" s="402">
        <v>622</v>
      </c>
      <c r="K17" s="399" t="s">
        <v>476</v>
      </c>
      <c r="L17" s="211">
        <f t="shared" si="4"/>
        <v>0</v>
      </c>
      <c r="M17" s="396"/>
      <c r="O17" s="414"/>
      <c r="R17" s="408"/>
      <c r="V17" s="298"/>
    </row>
    <row r="18" spans="1:22" s="394" customFormat="1" ht="255" customHeight="1" x14ac:dyDescent="0.25">
      <c r="A18" s="407">
        <f>'Unit Data from Audit Worksheet'!A24</f>
        <v>577</v>
      </c>
      <c r="B18" s="409" t="str">
        <f>'Unit Data from Audit Worksheet'!C24</f>
        <v>Pension Notes</v>
      </c>
      <c r="C18" s="406" t="str">
        <f>'Unit Data from Audit Worksheet'!D24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18" s="405"/>
      <c r="E18" s="404">
        <f>'Unit Data from Audit Worksheet'!F24</f>
        <v>0</v>
      </c>
      <c r="F18" s="404"/>
      <c r="G18" s="410"/>
      <c r="H18" s="403"/>
      <c r="I18" s="400"/>
      <c r="J18" s="402">
        <v>577</v>
      </c>
      <c r="K18" s="399" t="s">
        <v>378</v>
      </c>
      <c r="L18" s="211" t="str">
        <f>IF(E18="Yes",1,IF(E18="No",2,""))</f>
        <v/>
      </c>
      <c r="M18" s="396"/>
      <c r="O18" s="414"/>
      <c r="R18" s="408"/>
      <c r="V18" s="298"/>
    </row>
    <row r="19" spans="1:22" ht="162.75" customHeight="1" x14ac:dyDescent="0.25">
      <c r="A19" s="138">
        <f>'Unit Data from Audit Worksheet'!A26</f>
        <v>547</v>
      </c>
      <c r="B19" s="116" t="str">
        <f>'Unit Data from Audit Worksheet'!C26</f>
        <v>OPEB Note</v>
      </c>
      <c r="C19" s="116" t="str">
        <f>'Unit Data from Audit Worksheet'!D26</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19" s="253"/>
      <c r="E19" s="252">
        <f>'Unit Data from Audit Worksheet'!F26</f>
        <v>0</v>
      </c>
      <c r="F19" s="252" t="str">
        <f>IF(L19&lt;1,"Please answer this question","")</f>
        <v>Please answer this question</v>
      </c>
      <c r="G19" s="256"/>
      <c r="H19" s="250">
        <f>'Unit Data from Audit Worksheet'!I26</f>
        <v>0</v>
      </c>
      <c r="I19" s="249"/>
      <c r="J19" s="170">
        <v>547</v>
      </c>
      <c r="K19" s="212" t="s">
        <v>205</v>
      </c>
      <c r="L19" s="211">
        <f t="shared" si="4"/>
        <v>0</v>
      </c>
      <c r="O19" s="261"/>
      <c r="R19" s="255"/>
      <c r="T19" s="258" t="b">
        <f t="shared" si="1"/>
        <v>1</v>
      </c>
      <c r="U19" s="258" t="b">
        <f t="shared" ref="U19:U46" si="5">EXACT(A19,J19)</f>
        <v>1</v>
      </c>
      <c r="V19" s="298">
        <f t="shared" ref="V19:V46" si="6">E19-L19</f>
        <v>0</v>
      </c>
    </row>
    <row r="20" spans="1:22" ht="104.25" customHeight="1" x14ac:dyDescent="0.25">
      <c r="A20" s="311">
        <f>'Unit Data from Audit Worksheet'!A27</f>
        <v>659</v>
      </c>
      <c r="B20" s="312" t="str">
        <f>'Unit Data from Audit Worksheet'!C27</f>
        <v>OPEB
 Note or RSI</v>
      </c>
      <c r="C20" s="312" t="str">
        <f>'Unit Data from Audit Worksheet'!D27</f>
        <v>Total OPEB benefits - total OPEB liability
If you do not provide benefit, please enter 0</v>
      </c>
      <c r="D20" s="253"/>
      <c r="E20" s="257">
        <f>'Unit Data from Audit Worksheet'!F27</f>
        <v>0</v>
      </c>
      <c r="F20" s="257">
        <f>IF(L20&lt;0,"Error: Enter as a positive.",)</f>
        <v>0</v>
      </c>
      <c r="G20" s="317" t="s">
        <v>477</v>
      </c>
      <c r="H20" s="238">
        <f>'Unit Data from Audit Worksheet'!I27</f>
        <v>0</v>
      </c>
      <c r="I20" s="109"/>
      <c r="J20" s="311">
        <v>659</v>
      </c>
      <c r="K20" s="312" t="s">
        <v>435</v>
      </c>
      <c r="L20" s="315">
        <f t="shared" si="4"/>
        <v>0</v>
      </c>
      <c r="O20" s="261"/>
      <c r="R20" s="236"/>
      <c r="T20" s="258" t="b">
        <f t="shared" si="1"/>
        <v>1</v>
      </c>
      <c r="U20" s="258" t="b">
        <f t="shared" si="5"/>
        <v>1</v>
      </c>
      <c r="V20" s="298">
        <f t="shared" si="6"/>
        <v>0</v>
      </c>
    </row>
    <row r="21" spans="1:22" ht="108" customHeight="1" x14ac:dyDescent="0.25">
      <c r="A21" s="311">
        <f>'Unit Data from Audit Worksheet'!A28</f>
        <v>660</v>
      </c>
      <c r="B21" s="312" t="str">
        <f>'Unit Data from Audit Worksheet'!C28</f>
        <v>OPEB
 Note or RSI</v>
      </c>
      <c r="C21" s="312" t="str">
        <f>'Unit Data from Audit Worksheet'!D28</f>
        <v>Total OPEB benefits- OPEB plan fiduciary net position
If no fiduciary net position, enter 0</v>
      </c>
      <c r="D21" s="253"/>
      <c r="E21" s="257">
        <f>'Unit Data from Audit Worksheet'!F28</f>
        <v>0</v>
      </c>
      <c r="F21" s="257">
        <f>IF(L21&lt;0,"Note: Number is normally positive.",)</f>
        <v>0</v>
      </c>
      <c r="G21" s="317" t="s">
        <v>477</v>
      </c>
      <c r="H21" s="238">
        <f>'Unit Data from Audit Worksheet'!I28</f>
        <v>0</v>
      </c>
      <c r="I21" s="249"/>
      <c r="J21" s="311">
        <v>660</v>
      </c>
      <c r="K21" s="312" t="s">
        <v>436</v>
      </c>
      <c r="L21" s="315">
        <f t="shared" si="4"/>
        <v>0</v>
      </c>
      <c r="O21" s="261"/>
      <c r="R21" s="255"/>
      <c r="T21" s="258" t="b">
        <f t="shared" si="1"/>
        <v>1</v>
      </c>
      <c r="U21" s="258" t="b">
        <f t="shared" si="5"/>
        <v>1</v>
      </c>
      <c r="V21" s="298">
        <f t="shared" si="6"/>
        <v>0</v>
      </c>
    </row>
    <row r="22" spans="1:22" ht="122.25" customHeight="1" x14ac:dyDescent="0.25">
      <c r="A22" s="311">
        <f>'Unit Data from Audit Worksheet'!A29</f>
        <v>661</v>
      </c>
      <c r="B22" s="312" t="str">
        <f>'Unit Data from Audit Worksheet'!C29</f>
        <v>OPEB
RSI</v>
      </c>
      <c r="C22" s="312" t="str">
        <f>'Unit Data from Audit Worksheet'!D29</f>
        <v>Total OPEB benefits - What is the plan’s fiduciary net position as a percentage of the total OPEB liability?  Please enter as percentage value; for example, 83.5% should be entered as 83.5.  If assets have not been set aside in a trust, please enter 0.0</v>
      </c>
      <c r="D22" s="253"/>
      <c r="E22" s="313">
        <f>'Unit Data from Audit Worksheet'!F29</f>
        <v>0</v>
      </c>
      <c r="F22" s="257" t="str">
        <f>IF(H22=L22,"","Column L does not equal Column H")</f>
        <v/>
      </c>
      <c r="G22" s="317" t="s">
        <v>477</v>
      </c>
      <c r="H22" s="314">
        <f>ROUND(IFERROR((L21/L20)*100,0),1)</f>
        <v>0</v>
      </c>
      <c r="I22" s="249"/>
      <c r="J22" s="311">
        <v>661</v>
      </c>
      <c r="K22" s="312" t="s">
        <v>438</v>
      </c>
      <c r="L22" s="315">
        <f t="shared" si="4"/>
        <v>0</v>
      </c>
      <c r="O22" s="261"/>
      <c r="R22" s="237">
        <f>IF(H22=L22,0,1)</f>
        <v>0</v>
      </c>
      <c r="T22" s="258" t="b">
        <f t="shared" si="1"/>
        <v>1</v>
      </c>
      <c r="U22" s="258" t="b">
        <f t="shared" si="5"/>
        <v>1</v>
      </c>
      <c r="V22" s="298">
        <f t="shared" si="6"/>
        <v>0</v>
      </c>
    </row>
    <row r="23" spans="1:22" s="248" customFormat="1" ht="82.5" customHeight="1" x14ac:dyDescent="0.25">
      <c r="A23" s="121">
        <f>'Unit Data from Audit Worksheet'!A32</f>
        <v>620</v>
      </c>
      <c r="B23" s="131"/>
      <c r="C23" s="254" t="str">
        <f>'Unit Data from Audit Worksheet'!D32</f>
        <v>Do you expect to issue debt requiring LGC approval within 12 months from the date that the audit is submitted - select "1" for yes and "2" for no</v>
      </c>
      <c r="D23" s="253"/>
      <c r="E23" s="252">
        <f>'Unit Data from Audit Worksheet'!F32</f>
        <v>0</v>
      </c>
      <c r="F23" s="251"/>
      <c r="G23" s="256"/>
      <c r="H23" s="250"/>
      <c r="I23" s="249"/>
      <c r="J23" s="170">
        <v>620</v>
      </c>
      <c r="K23" s="213" t="s">
        <v>394</v>
      </c>
      <c r="L23" s="211">
        <f t="shared" si="4"/>
        <v>0</v>
      </c>
      <c r="O23" s="261"/>
      <c r="R23" s="255"/>
      <c r="T23" s="258" t="b">
        <f t="shared" ref="T23:T46" si="7">EXACT(A23,J23)</f>
        <v>1</v>
      </c>
      <c r="U23" s="258" t="b">
        <f t="shared" si="5"/>
        <v>1</v>
      </c>
      <c r="V23" s="298">
        <f t="shared" si="6"/>
        <v>0</v>
      </c>
    </row>
    <row r="24" spans="1:22" ht="30" customHeight="1" x14ac:dyDescent="0.25">
      <c r="A24" s="197"/>
      <c r="B24" s="197"/>
      <c r="C24" s="197"/>
      <c r="D24" s="197"/>
      <c r="E24" s="198"/>
      <c r="F24" s="198"/>
      <c r="G24" s="199"/>
      <c r="H24" s="200"/>
      <c r="I24" s="249"/>
      <c r="J24" s="332">
        <v>998</v>
      </c>
      <c r="K24" s="333" t="s">
        <v>137</v>
      </c>
      <c r="L24" s="334">
        <f>HLOOKUP('Unit Data from Audit Worksheet'!$D$2,'2019 Data'!$D$1:$I$275,244,FALSE)</f>
        <v>60</v>
      </c>
      <c r="T24" s="258" t="b">
        <f t="shared" si="7"/>
        <v>0</v>
      </c>
      <c r="U24" s="258" t="b">
        <f t="shared" si="5"/>
        <v>0</v>
      </c>
      <c r="V24" s="298">
        <f t="shared" si="6"/>
        <v>-60</v>
      </c>
    </row>
    <row r="25" spans="1:22" s="258" customFormat="1" ht="45" x14ac:dyDescent="0.25">
      <c r="A25" s="201"/>
      <c r="B25" s="201"/>
      <c r="C25" s="201"/>
      <c r="D25" s="201"/>
      <c r="E25" s="202"/>
      <c r="F25" s="202"/>
      <c r="G25" s="203"/>
      <c r="H25" s="204"/>
      <c r="I25" s="249"/>
      <c r="J25" s="318">
        <v>554</v>
      </c>
      <c r="K25" s="319" t="s">
        <v>333</v>
      </c>
      <c r="L25" s="320"/>
      <c r="R25" s="255"/>
      <c r="V25" s="298"/>
    </row>
    <row r="26" spans="1:22" s="258" customFormat="1" ht="60" x14ac:dyDescent="0.25">
      <c r="A26" s="201"/>
      <c r="B26" s="201"/>
      <c r="C26" s="201"/>
      <c r="D26" s="201"/>
      <c r="E26" s="202"/>
      <c r="F26" s="202"/>
      <c r="G26" s="203"/>
      <c r="H26" s="204"/>
      <c r="I26" s="249"/>
      <c r="J26" s="318">
        <v>555</v>
      </c>
      <c r="K26" s="319" t="s">
        <v>334</v>
      </c>
      <c r="L26" s="320"/>
      <c r="R26" s="255"/>
      <c r="V26" s="298"/>
    </row>
    <row r="27" spans="1:22" s="258" customFormat="1" ht="45" x14ac:dyDescent="0.25">
      <c r="A27" s="201"/>
      <c r="B27" s="201"/>
      <c r="C27" s="201"/>
      <c r="D27" s="201"/>
      <c r="E27" s="202"/>
      <c r="F27" s="202"/>
      <c r="G27" s="203"/>
      <c r="H27" s="204"/>
      <c r="I27" s="249"/>
      <c r="J27" s="318">
        <v>556</v>
      </c>
      <c r="K27" s="319" t="s">
        <v>335</v>
      </c>
      <c r="L27" s="320"/>
      <c r="R27" s="255"/>
      <c r="V27" s="298"/>
    </row>
    <row r="28" spans="1:22" s="258" customFormat="1" ht="60" x14ac:dyDescent="0.25">
      <c r="A28" s="201"/>
      <c r="B28" s="201"/>
      <c r="C28" s="201"/>
      <c r="D28" s="201"/>
      <c r="E28" s="202"/>
      <c r="F28" s="202"/>
      <c r="G28" s="203"/>
      <c r="H28" s="204"/>
      <c r="I28" s="249"/>
      <c r="J28" s="318">
        <v>557</v>
      </c>
      <c r="K28" s="319" t="s">
        <v>336</v>
      </c>
      <c r="L28" s="320"/>
      <c r="R28" s="255"/>
      <c r="V28" s="298"/>
    </row>
    <row r="29" spans="1:22" s="258" customFormat="1" ht="60" x14ac:dyDescent="0.25">
      <c r="A29" s="201"/>
      <c r="B29" s="201"/>
      <c r="C29" s="201"/>
      <c r="D29" s="201"/>
      <c r="E29" s="202"/>
      <c r="F29" s="202"/>
      <c r="G29" s="203"/>
      <c r="H29" s="204"/>
      <c r="I29" s="249"/>
      <c r="J29" s="318">
        <v>606</v>
      </c>
      <c r="K29" s="319" t="s">
        <v>453</v>
      </c>
      <c r="L29" s="336"/>
      <c r="R29" s="255"/>
      <c r="V29" s="298"/>
    </row>
    <row r="30" spans="1:22" s="258" customFormat="1" ht="44.25" customHeight="1" x14ac:dyDescent="0.25">
      <c r="A30" s="201"/>
      <c r="B30" s="201"/>
      <c r="C30" s="201"/>
      <c r="D30" s="201"/>
      <c r="E30" s="202"/>
      <c r="F30" s="202"/>
      <c r="G30" s="203"/>
      <c r="H30" s="204"/>
      <c r="I30" s="249"/>
      <c r="J30" s="335">
        <v>662</v>
      </c>
      <c r="K30" s="322" t="s">
        <v>454</v>
      </c>
      <c r="L30" s="340"/>
      <c r="R30" s="255"/>
      <c r="V30" s="298"/>
    </row>
    <row r="31" spans="1:22" s="258" customFormat="1" ht="42.75" x14ac:dyDescent="0.25">
      <c r="A31" s="201"/>
      <c r="B31" s="201"/>
      <c r="C31" s="201"/>
      <c r="D31" s="201"/>
      <c r="E31" s="202"/>
      <c r="F31" s="202"/>
      <c r="G31" s="203"/>
      <c r="H31" s="204"/>
      <c r="I31" s="249"/>
      <c r="J31" s="335">
        <v>663</v>
      </c>
      <c r="K31" s="339" t="s">
        <v>455</v>
      </c>
      <c r="L31" s="340"/>
      <c r="R31" s="255"/>
      <c r="V31" s="298"/>
    </row>
    <row r="32" spans="1:22" s="258" customFormat="1" ht="21.75" customHeight="1" x14ac:dyDescent="0.25">
      <c r="A32" s="201"/>
      <c r="B32" s="201"/>
      <c r="C32" s="201"/>
      <c r="D32" s="201"/>
      <c r="E32" s="202"/>
      <c r="F32" s="202"/>
      <c r="G32" s="203"/>
      <c r="H32" s="204"/>
      <c r="I32" s="249"/>
      <c r="J32" s="289"/>
      <c r="K32" s="337"/>
      <c r="L32" s="338"/>
      <c r="R32" s="255"/>
      <c r="U32" s="258" t="b">
        <f t="shared" si="5"/>
        <v>1</v>
      </c>
      <c r="V32" s="298">
        <f t="shared" si="6"/>
        <v>0</v>
      </c>
    </row>
    <row r="33" spans="1:22" s="258" customFormat="1" ht="88.5" customHeight="1" x14ac:dyDescent="0.25">
      <c r="A33" s="382">
        <f>'Unit Data from Audit Worksheet'!A34</f>
        <v>947</v>
      </c>
      <c r="B33" s="383"/>
      <c r="C33" s="384" t="str">
        <f>'Unit Data from Audit Worksheet'!D34</f>
        <v>First name of finance officer or interim finance officer (please enter “vacant” for first name if the position is currently vacant)</v>
      </c>
      <c r="D33" s="290"/>
      <c r="E33" s="385">
        <f>'Unit Data from Audit Worksheet'!F34</f>
        <v>0</v>
      </c>
      <c r="F33" s="192" t="str">
        <f>'Unit Data from Audit Worksheet'!G34</f>
        <v>Please do not leave blank</v>
      </c>
      <c r="G33" s="386"/>
      <c r="H33" s="387"/>
      <c r="I33" s="249"/>
      <c r="J33" s="376">
        <v>947</v>
      </c>
      <c r="K33" s="379" t="s">
        <v>439</v>
      </c>
      <c r="L33" s="380">
        <f>+E33</f>
        <v>0</v>
      </c>
      <c r="R33" s="341">
        <f>IF(L33=0,1,0)</f>
        <v>1</v>
      </c>
      <c r="U33" s="258" t="b">
        <f t="shared" si="5"/>
        <v>1</v>
      </c>
      <c r="V33" s="298">
        <f t="shared" si="6"/>
        <v>0</v>
      </c>
    </row>
    <row r="34" spans="1:22" s="258" customFormat="1" ht="78" customHeight="1" x14ac:dyDescent="0.25">
      <c r="A34" s="382">
        <f>'Unit Data from Audit Worksheet'!A35</f>
        <v>948</v>
      </c>
      <c r="B34" s="383"/>
      <c r="C34" s="384" t="str">
        <f>'Unit Data from Audit Worksheet'!D35</f>
        <v>Last name of finance officer or interim finance officer (please enter “vacant” for last name if the position is currently vacant)</v>
      </c>
      <c r="D34" s="290"/>
      <c r="E34" s="385">
        <f>'Unit Data from Audit Worksheet'!F35</f>
        <v>0</v>
      </c>
      <c r="F34" s="192" t="str">
        <f>'Unit Data from Audit Worksheet'!G35</f>
        <v>Please do not leave blank</v>
      </c>
      <c r="G34" s="386"/>
      <c r="H34" s="387"/>
      <c r="I34" s="249"/>
      <c r="J34" s="376">
        <v>948</v>
      </c>
      <c r="K34" s="379" t="s">
        <v>440</v>
      </c>
      <c r="L34" s="380">
        <f t="shared" ref="L34:L45" si="8">+E34</f>
        <v>0</v>
      </c>
      <c r="R34" s="341">
        <f t="shared" ref="R34:R40" si="9">IF(L34=0,1,0)</f>
        <v>1</v>
      </c>
      <c r="U34" s="258" t="b">
        <f t="shared" si="5"/>
        <v>1</v>
      </c>
      <c r="V34" s="298">
        <f t="shared" si="6"/>
        <v>0</v>
      </c>
    </row>
    <row r="35" spans="1:22" s="258" customFormat="1" ht="94.5" customHeight="1" x14ac:dyDescent="0.25">
      <c r="A35" s="382">
        <f>'Unit Data from Audit Worksheet'!A36</f>
        <v>949</v>
      </c>
      <c r="B35" s="383"/>
      <c r="C35" s="384" t="str">
        <f>'Unit Data from Audit Worksheet'!D36</f>
        <v>Is the finance officer serving in a permanent role or an interim role? (select permanent/interim/vacant)</v>
      </c>
      <c r="D35" s="290"/>
      <c r="E35" s="385">
        <f>'Unit Data from Audit Worksheet'!F36</f>
        <v>0</v>
      </c>
      <c r="F35" s="192" t="str">
        <f>'Unit Data from Audit Worksheet'!G36</f>
        <v>Please do not leave blank</v>
      </c>
      <c r="G35" s="386"/>
      <c r="H35" s="387"/>
      <c r="I35" s="249"/>
      <c r="J35" s="376">
        <v>949</v>
      </c>
      <c r="K35" s="379" t="s">
        <v>443</v>
      </c>
      <c r="L35" s="380">
        <f t="shared" si="8"/>
        <v>0</v>
      </c>
      <c r="R35" s="341">
        <f t="shared" si="9"/>
        <v>1</v>
      </c>
      <c r="U35" s="258" t="b">
        <f t="shared" si="5"/>
        <v>1</v>
      </c>
      <c r="V35" s="298">
        <f t="shared" si="6"/>
        <v>0</v>
      </c>
    </row>
    <row r="36" spans="1:22" s="258" customFormat="1" ht="90" customHeight="1" x14ac:dyDescent="0.25">
      <c r="A36" s="382">
        <f>'Unit Data from Audit Worksheet'!A37</f>
        <v>950</v>
      </c>
      <c r="B36" s="383"/>
      <c r="C36" s="384" t="str">
        <f>'Unit Data from Audit Worksheet'!D37</f>
        <v>Has the finance officer been formally appointed by the local government, public authority, or designated official?  (Y/N)</v>
      </c>
      <c r="D36" s="290"/>
      <c r="E36" s="385">
        <f>'Unit Data from Audit Worksheet'!F37</f>
        <v>0</v>
      </c>
      <c r="F36" s="192" t="str">
        <f>'Unit Data from Audit Worksheet'!G37</f>
        <v>Please do not leave blank</v>
      </c>
      <c r="G36" s="386"/>
      <c r="H36" s="387"/>
      <c r="I36" s="249"/>
      <c r="J36" s="376">
        <v>950</v>
      </c>
      <c r="K36" s="379" t="s">
        <v>444</v>
      </c>
      <c r="L36" s="380">
        <f t="shared" si="8"/>
        <v>0</v>
      </c>
      <c r="R36" s="341">
        <f t="shared" si="9"/>
        <v>1</v>
      </c>
      <c r="U36" s="258" t="b">
        <f t="shared" si="5"/>
        <v>1</v>
      </c>
      <c r="V36" s="298">
        <f t="shared" si="6"/>
        <v>0</v>
      </c>
    </row>
    <row r="37" spans="1:22" s="258" customFormat="1" ht="105" customHeight="1" x14ac:dyDescent="0.25">
      <c r="A37" s="382">
        <f>'Unit Data from Audit Worksheet'!A38</f>
        <v>952</v>
      </c>
      <c r="B37" s="383"/>
      <c r="C37" s="384" t="str">
        <f>'Unit Data from Audit Worksheet'!D38</f>
        <v>Date on which the local government, public authority, or designated official appointed the finance officer? (If the date of appointment by the board is difficult to find you may enter January 1 and the year)   Date Format  MM/DD/YYYY</v>
      </c>
      <c r="D37" s="290"/>
      <c r="E37" s="388">
        <f>'Unit Data from Audit Worksheet'!F38</f>
        <v>0</v>
      </c>
      <c r="F37" s="192" t="str">
        <f>'Unit Data from Audit Worksheet'!G38</f>
        <v>Please do not leave blank</v>
      </c>
      <c r="G37" s="386"/>
      <c r="H37" s="387"/>
      <c r="I37" s="249"/>
      <c r="J37" s="376">
        <v>952</v>
      </c>
      <c r="K37" s="379" t="s">
        <v>445</v>
      </c>
      <c r="L37" s="381">
        <f t="shared" si="8"/>
        <v>0</v>
      </c>
      <c r="R37" s="341">
        <f t="shared" si="9"/>
        <v>1</v>
      </c>
      <c r="U37" s="258" t="b">
        <f t="shared" si="5"/>
        <v>1</v>
      </c>
      <c r="V37" s="298">
        <f t="shared" si="6"/>
        <v>0</v>
      </c>
    </row>
    <row r="38" spans="1:22" s="258" customFormat="1" ht="110.25" customHeight="1" x14ac:dyDescent="0.25">
      <c r="A38" s="382">
        <f>'Unit Data from Audit Worksheet'!A39</f>
        <v>954</v>
      </c>
      <c r="B38" s="383"/>
      <c r="C38" s="384" t="str">
        <f>'Unit Data from Audit Worksheet'!D39</f>
        <v>Has the finance officer or interim finance officer read, understand, and is in compliance with the requirements of N.C.G.S. 159, as applicable based on unit type and circumstances? (Y/N)</v>
      </c>
      <c r="D38" s="290"/>
      <c r="E38" s="385">
        <f>'Unit Data from Audit Worksheet'!F39</f>
        <v>0</v>
      </c>
      <c r="F38" s="192" t="str">
        <f>'Unit Data from Audit Worksheet'!G39</f>
        <v>Please do not leave blank</v>
      </c>
      <c r="G38" s="386"/>
      <c r="H38" s="387"/>
      <c r="I38" s="249"/>
      <c r="J38" s="376">
        <v>954</v>
      </c>
      <c r="K38" s="379" t="s">
        <v>446</v>
      </c>
      <c r="L38" s="380">
        <f t="shared" si="8"/>
        <v>0</v>
      </c>
      <c r="R38" s="341">
        <f t="shared" si="9"/>
        <v>1</v>
      </c>
      <c r="U38" s="258" t="b">
        <f t="shared" si="5"/>
        <v>1</v>
      </c>
      <c r="V38" s="298">
        <f t="shared" si="6"/>
        <v>0</v>
      </c>
    </row>
    <row r="39" spans="1:22" s="258" customFormat="1" ht="103.5" customHeight="1" x14ac:dyDescent="0.25">
      <c r="A39" s="382">
        <f>'Unit Data from Audit Worksheet'!A40</f>
        <v>956</v>
      </c>
      <c r="B39" s="383"/>
      <c r="C39" s="384" t="str">
        <f>'Unit Data from Audit Worksheet'!D40</f>
        <v>Does the finance officer or interim finance officer maintain and update (or ensures the maintenance and update of)  financial records monthly, including reconciliation of bank accounts to the general ledger? (Y/N)</v>
      </c>
      <c r="D39" s="290"/>
      <c r="E39" s="385">
        <f>'Unit Data from Audit Worksheet'!F40</f>
        <v>0</v>
      </c>
      <c r="F39" s="192" t="str">
        <f>'Unit Data from Audit Worksheet'!G40</f>
        <v>Please do not leave blank</v>
      </c>
      <c r="G39" s="386"/>
      <c r="H39" s="387"/>
      <c r="I39" s="249"/>
      <c r="J39" s="376">
        <v>956</v>
      </c>
      <c r="K39" s="379" t="s">
        <v>447</v>
      </c>
      <c r="L39" s="380">
        <f t="shared" si="8"/>
        <v>0</v>
      </c>
      <c r="R39" s="341">
        <f t="shared" si="9"/>
        <v>1</v>
      </c>
      <c r="U39" s="258" t="b">
        <f t="shared" si="5"/>
        <v>1</v>
      </c>
      <c r="V39" s="298">
        <f t="shared" si="6"/>
        <v>0</v>
      </c>
    </row>
    <row r="40" spans="1:22" s="258" customFormat="1" ht="203.25" customHeight="1" x14ac:dyDescent="0.25">
      <c r="A40" s="382">
        <f>'Unit Data from Audit Worksheet'!A41</f>
        <v>958</v>
      </c>
      <c r="B40" s="383"/>
      <c r="C40" s="384" t="str">
        <f>'Unit Data from Audit Worksheet'!D41</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40" s="290"/>
      <c r="E40" s="385">
        <f>'Unit Data from Audit Worksheet'!F41</f>
        <v>0</v>
      </c>
      <c r="F40" s="192" t="str">
        <f>'Unit Data from Audit Worksheet'!G41</f>
        <v>Please do not leave blank</v>
      </c>
      <c r="G40" s="386"/>
      <c r="H40" s="387"/>
      <c r="I40" s="249"/>
      <c r="J40" s="376">
        <v>958</v>
      </c>
      <c r="K40" s="379" t="s">
        <v>448</v>
      </c>
      <c r="L40" s="380">
        <f t="shared" si="8"/>
        <v>0</v>
      </c>
      <c r="R40" s="341">
        <f t="shared" si="9"/>
        <v>1</v>
      </c>
      <c r="U40" s="258" t="b">
        <f t="shared" si="5"/>
        <v>1</v>
      </c>
      <c r="V40" s="298">
        <f t="shared" si="6"/>
        <v>0</v>
      </c>
    </row>
    <row r="41" spans="1:22" customFormat="1" ht="30.75" customHeight="1" x14ac:dyDescent="0.25">
      <c r="A41" s="357">
        <f>'Unit Data from Audit Worksheet'!A49</f>
        <v>960</v>
      </c>
      <c r="B41" s="358"/>
      <c r="C41" s="359" t="str">
        <f>'Unit Data from Audit Worksheet'!B49</f>
        <v>Name of Finance Officer</v>
      </c>
      <c r="D41" s="356"/>
      <c r="E41" s="363">
        <f>'Unit Data from Audit Worksheet'!D49</f>
        <v>0</v>
      </c>
      <c r="F41" s="361" t="str">
        <f>'Unit Data from Audit Worksheet'!G49</f>
        <v>Cell D114 must be completed.</v>
      </c>
      <c r="I41" s="356"/>
      <c r="J41" s="357">
        <v>960</v>
      </c>
      <c r="K41" s="358" t="s">
        <v>429</v>
      </c>
      <c r="L41" s="365">
        <f t="shared" si="8"/>
        <v>0</v>
      </c>
      <c r="R41" s="341">
        <f>IF(L41=0,1,0)</f>
        <v>1</v>
      </c>
    </row>
    <row r="42" spans="1:22" customFormat="1" ht="30.75" customHeight="1" x14ac:dyDescent="0.25">
      <c r="A42" s="357">
        <f>'Unit Data from Audit Worksheet'!A50</f>
        <v>962</v>
      </c>
      <c r="B42" s="358"/>
      <c r="C42" s="359" t="str">
        <f>'Unit Data from Audit Worksheet'!B50</f>
        <v>Title of Official</v>
      </c>
      <c r="D42" s="356"/>
      <c r="E42" s="363">
        <f>'Unit Data from Audit Worksheet'!D50</f>
        <v>0</v>
      </c>
      <c r="F42" s="361" t="str">
        <f>'Unit Data from Audit Worksheet'!G50</f>
        <v>Cell D115 must be completed.</v>
      </c>
      <c r="I42" s="356"/>
      <c r="J42" s="357">
        <v>962</v>
      </c>
      <c r="K42" s="358" t="s">
        <v>430</v>
      </c>
      <c r="L42" s="365">
        <f t="shared" si="8"/>
        <v>0</v>
      </c>
      <c r="R42" s="341">
        <f t="shared" ref="R42:R45" si="10">IF(L42=0,1,0)</f>
        <v>1</v>
      </c>
    </row>
    <row r="43" spans="1:22" customFormat="1" ht="30.75" customHeight="1" x14ac:dyDescent="0.25">
      <c r="A43" s="357">
        <f>'Unit Data from Audit Worksheet'!A51</f>
        <v>964</v>
      </c>
      <c r="B43" s="358"/>
      <c r="C43" s="359" t="str">
        <f>'Unit Data from Audit Worksheet'!B51</f>
        <v>Date                        (Enter as "MM/DD/YYYY")</v>
      </c>
      <c r="D43" s="356"/>
      <c r="E43" s="364">
        <f>'Unit Data from Audit Worksheet'!D51</f>
        <v>0</v>
      </c>
      <c r="F43" s="361" t="str">
        <f>'Unit Data from Audit Worksheet'!G51</f>
        <v>Cell D116 must be completed.</v>
      </c>
      <c r="I43" s="356"/>
      <c r="J43" s="357">
        <v>964</v>
      </c>
      <c r="K43" s="358" t="s">
        <v>469</v>
      </c>
      <c r="L43" s="366">
        <f t="shared" si="8"/>
        <v>0</v>
      </c>
      <c r="R43" s="341">
        <f t="shared" si="10"/>
        <v>1</v>
      </c>
    </row>
    <row r="44" spans="1:22" customFormat="1" ht="30.75" customHeight="1" x14ac:dyDescent="0.25">
      <c r="A44" s="357">
        <f>'Unit Data from Audit Worksheet'!A52</f>
        <v>966</v>
      </c>
      <c r="B44" s="358"/>
      <c r="C44" s="359" t="str">
        <f>'Unit Data from Audit Worksheet'!B52</f>
        <v>Telephone number</v>
      </c>
      <c r="D44" s="356"/>
      <c r="E44" s="363">
        <f>'Unit Data from Audit Worksheet'!D52</f>
        <v>0</v>
      </c>
      <c r="F44" s="361" t="str">
        <f>'Unit Data from Audit Worksheet'!G52</f>
        <v>Cell D117 must be completed.</v>
      </c>
      <c r="I44" s="356"/>
      <c r="J44" s="357">
        <v>966</v>
      </c>
      <c r="K44" s="358" t="s">
        <v>432</v>
      </c>
      <c r="L44" s="365">
        <f t="shared" si="8"/>
        <v>0</v>
      </c>
      <c r="R44" s="341">
        <f t="shared" si="10"/>
        <v>1</v>
      </c>
    </row>
    <row r="45" spans="1:22" customFormat="1" ht="30.75" customHeight="1" x14ac:dyDescent="0.25">
      <c r="A45" s="357">
        <f>'Unit Data from Audit Worksheet'!A53</f>
        <v>968</v>
      </c>
      <c r="B45" s="358"/>
      <c r="C45" s="359" t="str">
        <f>'Unit Data from Audit Worksheet'!B53</f>
        <v>E-mail address</v>
      </c>
      <c r="D45" s="356"/>
      <c r="E45" s="363">
        <f>'Unit Data from Audit Worksheet'!D53</f>
        <v>0</v>
      </c>
      <c r="F45" s="361" t="str">
        <f>'Unit Data from Audit Worksheet'!G53</f>
        <v>Cell D118 must be completed.</v>
      </c>
      <c r="I45" s="356"/>
      <c r="J45" s="357">
        <v>968</v>
      </c>
      <c r="K45" s="358" t="s">
        <v>433</v>
      </c>
      <c r="L45" s="365">
        <f t="shared" si="8"/>
        <v>0</v>
      </c>
      <c r="R45" s="341">
        <f t="shared" si="10"/>
        <v>1</v>
      </c>
    </row>
    <row r="46" spans="1:22" ht="45.75" customHeight="1" x14ac:dyDescent="0.25">
      <c r="A46" s="201"/>
      <c r="B46" s="201"/>
      <c r="C46" s="201"/>
      <c r="D46" s="201"/>
      <c r="E46" s="202"/>
      <c r="F46" s="202"/>
      <c r="G46" s="203"/>
      <c r="H46" s="204"/>
      <c r="I46" s="249"/>
      <c r="J46" s="376">
        <v>999</v>
      </c>
      <c r="K46" s="377" t="s">
        <v>138</v>
      </c>
      <c r="L46" s="378">
        <f>+'Unit Data from Audit Worksheet'!D3</f>
        <v>601725</v>
      </c>
      <c r="N46" s="3" t="s">
        <v>470</v>
      </c>
      <c r="R46" s="155"/>
      <c r="T46" s="258" t="b">
        <f t="shared" si="7"/>
        <v>0</v>
      </c>
      <c r="U46" s="258" t="b">
        <f t="shared" si="5"/>
        <v>0</v>
      </c>
      <c r="V46" s="298">
        <f t="shared" si="6"/>
        <v>-601725</v>
      </c>
    </row>
    <row r="47" spans="1:22" ht="24.95" customHeight="1" x14ac:dyDescent="0.25">
      <c r="A47"/>
      <c r="B47"/>
      <c r="C47"/>
      <c r="D47"/>
      <c r="E47"/>
      <c r="F47"/>
      <c r="G47"/>
      <c r="H47"/>
      <c r="I47"/>
      <c r="K47" s="38"/>
      <c r="L47" s="140"/>
      <c r="U47" s="258" t="b">
        <f>EXACT(L4,L46)</f>
        <v>1</v>
      </c>
    </row>
    <row r="48" spans="1:22" ht="57" customHeight="1" x14ac:dyDescent="0.55000000000000004">
      <c r="A48"/>
      <c r="B48"/>
      <c r="C48"/>
      <c r="D48"/>
      <c r="E48"/>
      <c r="F48"/>
      <c r="G48"/>
      <c r="H48"/>
      <c r="I48"/>
      <c r="J48" s="150">
        <f>SUM(R4:R45)</f>
        <v>13</v>
      </c>
      <c r="K48" s="147" t="s">
        <v>214</v>
      </c>
      <c r="L48" s="215">
        <f>SUM(G7:G23)</f>
        <v>0</v>
      </c>
    </row>
    <row r="49" spans="1:12" ht="15" customHeight="1" x14ac:dyDescent="0.25">
      <c r="A49"/>
      <c r="B49"/>
      <c r="C49"/>
      <c r="D49"/>
      <c r="E49"/>
      <c r="F49"/>
      <c r="G49"/>
      <c r="H49"/>
      <c r="I49"/>
      <c r="K49" s="38"/>
      <c r="L49" s="140"/>
    </row>
    <row r="50" spans="1:12" ht="15" customHeight="1" x14ac:dyDescent="0.25">
      <c r="A50"/>
      <c r="B50"/>
      <c r="C50"/>
      <c r="D50"/>
      <c r="E50"/>
      <c r="F50"/>
      <c r="G50"/>
      <c r="H50"/>
      <c r="I50"/>
      <c r="J50" s="196"/>
      <c r="K50" s="194"/>
      <c r="L50" s="193"/>
    </row>
    <row r="51" spans="1:12" ht="15" customHeight="1" x14ac:dyDescent="0.25">
      <c r="A51"/>
      <c r="B51"/>
      <c r="C51"/>
      <c r="D51"/>
      <c r="E51"/>
      <c r="F51"/>
      <c r="G51"/>
      <c r="H51"/>
      <c r="I51"/>
      <c r="K51" s="38"/>
      <c r="L51" s="140"/>
    </row>
    <row r="52" spans="1:12" ht="15" customHeight="1" x14ac:dyDescent="0.25">
      <c r="A52"/>
      <c r="B52"/>
      <c r="C52"/>
      <c r="D52"/>
      <c r="E52"/>
      <c r="F52"/>
      <c r="G52"/>
      <c r="H52"/>
      <c r="I52"/>
      <c r="K52" s="38"/>
      <c r="L52" s="140"/>
    </row>
    <row r="53" spans="1:12" ht="15" customHeight="1" x14ac:dyDescent="0.25">
      <c r="A53"/>
      <c r="B53"/>
      <c r="C53"/>
      <c r="D53"/>
      <c r="E53"/>
      <c r="F53"/>
      <c r="G53"/>
      <c r="H53"/>
      <c r="I53"/>
      <c r="K53" s="38"/>
      <c r="L53" s="140"/>
    </row>
    <row r="54" spans="1:12" ht="24.95" customHeight="1" x14ac:dyDescent="0.25">
      <c r="A54"/>
      <c r="B54"/>
      <c r="C54"/>
      <c r="D54"/>
      <c r="E54"/>
      <c r="F54"/>
      <c r="G54"/>
      <c r="H54"/>
      <c r="I54"/>
      <c r="K54" s="38"/>
      <c r="L54" s="140"/>
    </row>
    <row r="55" spans="1:12" ht="24.95" customHeight="1" x14ac:dyDescent="0.25">
      <c r="A55"/>
      <c r="B55"/>
      <c r="C55"/>
      <c r="D55"/>
      <c r="E55"/>
      <c r="F55"/>
      <c r="G55"/>
      <c r="H55"/>
      <c r="I55"/>
      <c r="K55" s="38"/>
      <c r="L55" s="140"/>
    </row>
    <row r="56" spans="1:12" ht="24.95" customHeight="1" x14ac:dyDescent="0.25">
      <c r="A56"/>
      <c r="B56"/>
      <c r="C56"/>
      <c r="D56"/>
      <c r="E56"/>
      <c r="F56"/>
      <c r="G56"/>
      <c r="H56"/>
      <c r="I56"/>
      <c r="K56" s="38"/>
      <c r="L56" s="140"/>
    </row>
    <row r="57" spans="1:12" ht="24.95" customHeight="1" x14ac:dyDescent="0.25">
      <c r="A57"/>
      <c r="B57"/>
      <c r="C57"/>
      <c r="D57"/>
      <c r="E57"/>
      <c r="F57"/>
      <c r="G57"/>
      <c r="H57"/>
      <c r="I57"/>
      <c r="K57" s="38"/>
      <c r="L57" s="140"/>
    </row>
    <row r="58" spans="1:12" ht="24.95" customHeight="1" x14ac:dyDescent="0.25">
      <c r="A58"/>
      <c r="B58"/>
      <c r="C58"/>
      <c r="D58"/>
      <c r="E58"/>
      <c r="F58"/>
      <c r="G58"/>
      <c r="H58"/>
      <c r="I58"/>
      <c r="K58" s="38"/>
      <c r="L58" s="140"/>
    </row>
    <row r="59" spans="1:12" ht="24.95" customHeight="1" x14ac:dyDescent="0.25">
      <c r="D59" s="165"/>
      <c r="E59" s="166"/>
      <c r="F59" s="166"/>
      <c r="G59" s="164"/>
      <c r="H59" s="166"/>
    </row>
    <row r="60" spans="1:12" ht="24.95" customHeight="1" x14ac:dyDescent="0.25">
      <c r="D60" s="165"/>
      <c r="E60" s="166"/>
      <c r="F60" s="166"/>
      <c r="G60" s="164"/>
      <c r="H60" s="166"/>
    </row>
    <row r="61" spans="1:12" ht="24.95" customHeight="1" x14ac:dyDescent="0.25">
      <c r="D61" s="165"/>
      <c r="E61" s="166"/>
      <c r="F61" s="166"/>
      <c r="G61" s="164"/>
      <c r="H61" s="166"/>
    </row>
    <row r="62" spans="1:12" ht="24.95" customHeight="1" x14ac:dyDescent="0.25">
      <c r="D62" s="165"/>
      <c r="E62" s="166"/>
      <c r="F62" s="166"/>
      <c r="G62" s="164"/>
      <c r="H62" s="166"/>
    </row>
    <row r="63" spans="1:12" ht="24.95" customHeight="1" x14ac:dyDescent="0.25">
      <c r="A63" s="20"/>
      <c r="B63" s="132"/>
      <c r="C63" s="126"/>
      <c r="D63" s="165"/>
      <c r="E63" s="166"/>
      <c r="F63" s="166"/>
      <c r="G63" s="164"/>
      <c r="H63" s="166"/>
    </row>
    <row r="64" spans="1:12" ht="24.95" customHeight="1" x14ac:dyDescent="0.25">
      <c r="A64" s="20"/>
      <c r="B64" s="132"/>
      <c r="C64" s="126"/>
      <c r="D64" s="165"/>
      <c r="E64" s="166"/>
      <c r="F64" s="166"/>
      <c r="G64" s="164"/>
      <c r="H64" s="166"/>
    </row>
    <row r="65" spans="1:8" ht="24.95" customHeight="1" x14ac:dyDescent="0.25">
      <c r="D65" s="165"/>
      <c r="E65" s="166"/>
      <c r="F65" s="166"/>
      <c r="G65" s="164"/>
      <c r="H65" s="166"/>
    </row>
    <row r="66" spans="1:8" ht="24.95" customHeight="1" x14ac:dyDescent="0.25">
      <c r="D66" s="165"/>
      <c r="E66" s="166"/>
      <c r="F66" s="166"/>
      <c r="G66" s="164"/>
      <c r="H66" s="166"/>
    </row>
    <row r="67" spans="1:8" ht="24.95" customHeight="1" x14ac:dyDescent="0.25">
      <c r="D67" s="165"/>
      <c r="E67" s="166"/>
      <c r="F67" s="166"/>
      <c r="G67" s="164"/>
      <c r="H67" s="166"/>
    </row>
    <row r="68" spans="1:8" ht="24.95" customHeight="1" x14ac:dyDescent="0.25">
      <c r="D68" s="165"/>
      <c r="E68" s="166"/>
      <c r="F68" s="166"/>
      <c r="G68" s="164"/>
      <c r="H68" s="166"/>
    </row>
    <row r="69" spans="1:8" ht="24.95" customHeight="1" x14ac:dyDescent="0.25">
      <c r="A69" s="20"/>
      <c r="B69" s="132"/>
      <c r="C69" s="126"/>
      <c r="D69" s="165"/>
      <c r="E69" s="166"/>
      <c r="F69" s="166"/>
      <c r="G69" s="164"/>
      <c r="H69" s="166"/>
    </row>
    <row r="70" spans="1:8" ht="24.95" customHeight="1" x14ac:dyDescent="0.25">
      <c r="A70" s="20"/>
      <c r="B70" s="132"/>
      <c r="C70" s="126"/>
      <c r="D70" s="165"/>
      <c r="E70" s="166"/>
      <c r="F70" s="166"/>
      <c r="G70" s="164"/>
      <c r="H70" s="166"/>
    </row>
    <row r="71" spans="1:8" ht="24.95" customHeight="1" x14ac:dyDescent="0.25">
      <c r="D71" s="165"/>
      <c r="E71" s="166"/>
      <c r="F71" s="166"/>
      <c r="G71" s="164"/>
      <c r="H71" s="166"/>
    </row>
    <row r="72" spans="1:8" ht="24.95" customHeight="1" x14ac:dyDescent="0.25">
      <c r="D72" s="165"/>
      <c r="E72" s="166"/>
      <c r="F72" s="166"/>
      <c r="G72" s="164"/>
      <c r="H72" s="166"/>
    </row>
    <row r="73" spans="1:8" ht="24.95" customHeight="1" x14ac:dyDescent="0.25">
      <c r="D73" s="165"/>
      <c r="E73" s="166"/>
      <c r="F73" s="166"/>
      <c r="G73" s="164"/>
      <c r="H73" s="166"/>
    </row>
    <row r="74" spans="1:8" ht="24.95" customHeight="1" x14ac:dyDescent="0.25">
      <c r="D74" s="165"/>
      <c r="E74" s="166"/>
      <c r="F74" s="166"/>
      <c r="G74" s="164"/>
      <c r="H74" s="166"/>
    </row>
    <row r="75" spans="1:8" ht="24.95" customHeight="1" x14ac:dyDescent="0.25">
      <c r="A75" s="20"/>
      <c r="B75" s="132"/>
      <c r="C75" s="126"/>
      <c r="D75" s="165"/>
      <c r="E75" s="166"/>
      <c r="F75" s="166"/>
      <c r="G75" s="164"/>
      <c r="H75" s="166"/>
    </row>
    <row r="76" spans="1:8" ht="24.95" customHeight="1" x14ac:dyDescent="0.25">
      <c r="A76" s="20"/>
      <c r="B76" s="132"/>
      <c r="C76" s="126"/>
      <c r="D76" s="165"/>
      <c r="E76" s="166"/>
      <c r="F76" s="166"/>
      <c r="G76" s="164"/>
      <c r="H76" s="166"/>
    </row>
    <row r="77" spans="1:8" ht="24.95" customHeight="1" x14ac:dyDescent="0.25">
      <c r="A77" s="20"/>
      <c r="B77" s="132"/>
      <c r="C77" s="126"/>
      <c r="D77" s="165"/>
      <c r="E77" s="166"/>
      <c r="F77" s="166"/>
      <c r="G77" s="164"/>
      <c r="H77" s="166"/>
    </row>
    <row r="78" spans="1:8" ht="24.95" customHeight="1" x14ac:dyDescent="0.25">
      <c r="A78" s="20"/>
      <c r="B78" s="132"/>
      <c r="C78" s="126"/>
      <c r="D78" s="165"/>
      <c r="E78" s="166"/>
      <c r="F78" s="166"/>
      <c r="G78" s="164"/>
      <c r="H78" s="166"/>
    </row>
    <row r="79" spans="1:8" ht="24.95" customHeight="1" x14ac:dyDescent="0.25">
      <c r="D79" s="165"/>
      <c r="E79" s="166"/>
      <c r="F79" s="166"/>
      <c r="G79" s="164"/>
      <c r="H79" s="166"/>
    </row>
    <row r="80" spans="1:8" ht="24.95" customHeight="1" x14ac:dyDescent="0.25">
      <c r="D80" s="165"/>
      <c r="E80" s="166"/>
      <c r="F80" s="166"/>
      <c r="G80" s="164"/>
      <c r="H80" s="166"/>
    </row>
    <row r="81" spans="1:8" ht="24.95" customHeight="1" x14ac:dyDescent="0.25">
      <c r="D81" s="28"/>
      <c r="G81" s="164"/>
      <c r="H81" s="166"/>
    </row>
    <row r="82" spans="1:8" ht="24.95" customHeight="1" x14ac:dyDescent="0.25">
      <c r="A82" s="20"/>
      <c r="B82" s="132"/>
      <c r="C82" s="126"/>
      <c r="D82" s="28"/>
      <c r="G82" s="164"/>
      <c r="H82" s="166"/>
    </row>
    <row r="83" spans="1:8" ht="24.95" customHeight="1" x14ac:dyDescent="0.25">
      <c r="A83" s="20"/>
      <c r="B83" s="132"/>
      <c r="C83" s="126"/>
      <c r="D83" s="28"/>
      <c r="G83" s="164"/>
      <c r="H83" s="166"/>
    </row>
    <row r="84" spans="1:8" ht="24.95" customHeight="1" x14ac:dyDescent="0.25">
      <c r="A84" s="20"/>
      <c r="B84" s="132"/>
      <c r="C84" s="126"/>
      <c r="D84" s="28"/>
      <c r="G84" s="164"/>
      <c r="H84" s="166"/>
    </row>
    <row r="85" spans="1:8" ht="24.95" customHeight="1" x14ac:dyDescent="0.25">
      <c r="A85" s="20"/>
      <c r="B85" s="132"/>
      <c r="C85" s="126"/>
      <c r="D85" s="28"/>
      <c r="G85" s="164"/>
      <c r="H85" s="166"/>
    </row>
    <row r="86" spans="1:8" ht="24.95" customHeight="1" x14ac:dyDescent="0.25">
      <c r="A86" s="20"/>
      <c r="B86" s="132"/>
      <c r="C86" s="126"/>
      <c r="D86" s="28"/>
    </row>
    <row r="87" spans="1:8" ht="24.95" customHeight="1" x14ac:dyDescent="0.25">
      <c r="A87" s="20"/>
      <c r="B87" s="132"/>
      <c r="C87" s="126"/>
      <c r="D87" s="28"/>
    </row>
    <row r="88" spans="1:8" ht="24.95" customHeight="1" x14ac:dyDescent="0.25">
      <c r="A88" s="20"/>
      <c r="B88" s="132"/>
      <c r="C88" s="126"/>
      <c r="D88" s="28"/>
    </row>
    <row r="89" spans="1:8" ht="24.95" customHeight="1" x14ac:dyDescent="0.25">
      <c r="A89" s="20"/>
      <c r="B89" s="132"/>
      <c r="C89" s="126"/>
      <c r="D89" s="28"/>
    </row>
    <row r="90" spans="1:8" ht="24.95" customHeight="1" x14ac:dyDescent="0.25">
      <c r="A90" s="20"/>
      <c r="B90" s="132"/>
      <c r="C90" s="126"/>
      <c r="D90" s="28"/>
    </row>
    <row r="91" spans="1:8" ht="24.95" customHeight="1" x14ac:dyDescent="0.25">
      <c r="A91" s="20"/>
      <c r="B91" s="132"/>
      <c r="C91" s="126"/>
      <c r="D91" s="28"/>
    </row>
    <row r="92" spans="1:8" ht="24.95" customHeight="1" x14ac:dyDescent="0.25">
      <c r="A92" s="20"/>
      <c r="B92" s="132"/>
      <c r="C92" s="126"/>
      <c r="D92" s="28"/>
    </row>
    <row r="93" spans="1:8" ht="24.95" customHeight="1" x14ac:dyDescent="0.25">
      <c r="A93" s="20"/>
      <c r="B93" s="132"/>
      <c r="C93" s="126"/>
      <c r="D93" s="28"/>
    </row>
    <row r="94" spans="1:8" ht="24.95" customHeight="1" x14ac:dyDescent="0.25">
      <c r="A94" s="20"/>
      <c r="B94" s="132"/>
      <c r="C94" s="126"/>
      <c r="D94" s="28"/>
    </row>
    <row r="95" spans="1:8" ht="24.95" customHeight="1" x14ac:dyDescent="0.25">
      <c r="A95" s="20"/>
      <c r="B95" s="132"/>
      <c r="C95" s="126"/>
      <c r="D95" s="28"/>
    </row>
    <row r="96" spans="1:8" ht="24.95" customHeight="1" x14ac:dyDescent="0.25">
      <c r="A96" s="20"/>
      <c r="B96" s="132"/>
      <c r="C96" s="126"/>
      <c r="D96" s="28"/>
    </row>
    <row r="97" spans="1:4" ht="24.95" customHeight="1" x14ac:dyDescent="0.25">
      <c r="A97" s="20"/>
      <c r="B97" s="132"/>
      <c r="C97" s="126"/>
      <c r="D97" s="28"/>
    </row>
    <row r="98" spans="1:4" ht="24.95" customHeight="1" x14ac:dyDescent="0.25">
      <c r="A98" s="20"/>
      <c r="B98" s="132"/>
      <c r="C98" s="126"/>
      <c r="D98" s="28"/>
    </row>
    <row r="99" spans="1:4" ht="24.95" customHeight="1" x14ac:dyDescent="0.25">
      <c r="A99" s="20"/>
      <c r="B99" s="132"/>
      <c r="C99" s="126"/>
      <c r="D99" s="28"/>
    </row>
    <row r="100" spans="1:4" ht="24.95" customHeight="1" x14ac:dyDescent="0.25">
      <c r="A100" s="20"/>
      <c r="B100" s="132"/>
      <c r="C100" s="126"/>
      <c r="D100" s="28"/>
    </row>
    <row r="101" spans="1:4" ht="24.95" customHeight="1" x14ac:dyDescent="0.25">
      <c r="A101" s="20"/>
      <c r="B101" s="132"/>
      <c r="C101" s="126"/>
      <c r="D101" s="28"/>
    </row>
    <row r="102" spans="1:4" ht="24.95" customHeight="1" x14ac:dyDescent="0.25">
      <c r="A102" s="20"/>
      <c r="B102" s="132"/>
      <c r="C102" s="126"/>
      <c r="D102" s="28"/>
    </row>
    <row r="103" spans="1:4" ht="24.95" customHeight="1" x14ac:dyDescent="0.25">
      <c r="A103" s="20"/>
      <c r="B103" s="132"/>
      <c r="C103" s="126"/>
      <c r="D103" s="28"/>
    </row>
    <row r="104" spans="1:4" ht="24.95" customHeight="1" x14ac:dyDescent="0.25">
      <c r="A104" s="20"/>
      <c r="B104" s="132"/>
      <c r="C104" s="126"/>
      <c r="D104" s="28"/>
    </row>
    <row r="105" spans="1:4" ht="24.95" customHeight="1" x14ac:dyDescent="0.25">
      <c r="A105" s="20"/>
      <c r="B105" s="132"/>
      <c r="C105" s="126"/>
      <c r="D105" s="28"/>
    </row>
    <row r="106" spans="1:4" ht="24.95" customHeight="1" x14ac:dyDescent="0.25">
      <c r="A106" s="20"/>
      <c r="B106" s="132"/>
      <c r="C106" s="126"/>
      <c r="D106" s="28"/>
    </row>
    <row r="107" spans="1:4" ht="24.95" customHeight="1" x14ac:dyDescent="0.25">
      <c r="A107" s="20"/>
      <c r="B107" s="132"/>
      <c r="C107" s="126"/>
      <c r="D107" s="28"/>
    </row>
    <row r="108" spans="1:4" ht="24.95" customHeight="1" x14ac:dyDescent="0.25">
      <c r="A108" s="20"/>
      <c r="B108" s="132"/>
      <c r="C108" s="126"/>
      <c r="D108" s="28"/>
    </row>
    <row r="109" spans="1:4" ht="24.95" customHeight="1" x14ac:dyDescent="0.25">
      <c r="A109" s="20"/>
      <c r="B109" s="132"/>
      <c r="C109" s="126"/>
      <c r="D109" s="28"/>
    </row>
    <row r="110" spans="1:4" ht="24.95" customHeight="1" x14ac:dyDescent="0.25">
      <c r="A110" s="20"/>
      <c r="B110" s="132"/>
      <c r="C110" s="126"/>
      <c r="D110" s="28"/>
    </row>
    <row r="111" spans="1:4" ht="24.95" customHeight="1" x14ac:dyDescent="0.25">
      <c r="A111" s="20"/>
      <c r="B111" s="132"/>
      <c r="C111" s="126"/>
      <c r="D111" s="28"/>
    </row>
    <row r="112" spans="1:4" ht="24.95" customHeight="1" x14ac:dyDescent="0.25">
      <c r="A112" s="20"/>
      <c r="B112" s="132"/>
      <c r="C112" s="126"/>
      <c r="D112" s="28"/>
    </row>
    <row r="113" spans="1:4" ht="24.95" customHeight="1" x14ac:dyDescent="0.25">
      <c r="A113" s="20"/>
      <c r="B113" s="132"/>
      <c r="C113" s="126"/>
      <c r="D113" s="28"/>
    </row>
    <row r="114" spans="1:4" ht="24.95" customHeight="1" x14ac:dyDescent="0.25">
      <c r="A114" s="20"/>
      <c r="B114" s="132"/>
      <c r="C114" s="126"/>
      <c r="D114" s="28"/>
    </row>
    <row r="115" spans="1:4" ht="24.95" customHeight="1" x14ac:dyDescent="0.25">
      <c r="A115" s="20"/>
      <c r="B115" s="132"/>
      <c r="C115" s="126"/>
      <c r="D115" s="28"/>
    </row>
    <row r="116" spans="1:4" ht="24.95" customHeight="1" x14ac:dyDescent="0.25">
      <c r="A116" s="20"/>
      <c r="B116" s="132"/>
      <c r="C116" s="126"/>
      <c r="D116" s="28"/>
    </row>
    <row r="117" spans="1:4" ht="24.95" customHeight="1" x14ac:dyDescent="0.25">
      <c r="A117" s="20"/>
      <c r="B117" s="132"/>
      <c r="C117" s="126"/>
      <c r="D117" s="28"/>
    </row>
    <row r="118" spans="1:4" ht="24.95" customHeight="1" x14ac:dyDescent="0.25">
      <c r="A118" s="20"/>
      <c r="B118" s="132"/>
      <c r="C118" s="126"/>
      <c r="D118" s="28"/>
    </row>
    <row r="119" spans="1:4" ht="24.95" customHeight="1" x14ac:dyDescent="0.25">
      <c r="A119" s="20"/>
      <c r="B119" s="132"/>
      <c r="C119" s="126"/>
      <c r="D119" s="28"/>
    </row>
    <row r="120" spans="1:4" ht="24.95" customHeight="1" x14ac:dyDescent="0.25">
      <c r="A120" s="20"/>
      <c r="B120" s="132"/>
      <c r="C120" s="126"/>
      <c r="D120" s="28"/>
    </row>
    <row r="121" spans="1:4" ht="24.95" customHeight="1" x14ac:dyDescent="0.25">
      <c r="A121" s="20"/>
      <c r="B121" s="132"/>
      <c r="C121" s="126"/>
      <c r="D121" s="28"/>
    </row>
    <row r="122" spans="1:4" ht="24.95" customHeight="1" x14ac:dyDescent="0.25">
      <c r="A122" s="20"/>
      <c r="B122" s="132"/>
      <c r="C122" s="126"/>
      <c r="D122" s="28"/>
    </row>
    <row r="123" spans="1:4" ht="24.95" customHeight="1" x14ac:dyDescent="0.25">
      <c r="A123" s="20"/>
      <c r="B123" s="132"/>
      <c r="C123" s="126"/>
      <c r="D123" s="28"/>
    </row>
    <row r="124" spans="1:4" ht="24.95" customHeight="1" x14ac:dyDescent="0.25">
      <c r="A124" s="20"/>
      <c r="B124" s="132"/>
      <c r="C124" s="126"/>
      <c r="D124" s="28"/>
    </row>
    <row r="125" spans="1:4" ht="24.95" customHeight="1" x14ac:dyDescent="0.25">
      <c r="A125" s="20"/>
      <c r="B125" s="132"/>
      <c r="C125" s="126"/>
      <c r="D125" s="28"/>
    </row>
    <row r="126" spans="1:4" ht="24.95" customHeight="1" x14ac:dyDescent="0.25">
      <c r="A126" s="20"/>
      <c r="B126" s="132"/>
      <c r="C126" s="126"/>
      <c r="D126" s="28"/>
    </row>
    <row r="127" spans="1:4" ht="24.95" customHeight="1" x14ac:dyDescent="0.25">
      <c r="A127" s="20"/>
      <c r="B127" s="132"/>
      <c r="C127" s="126"/>
      <c r="D127" s="28"/>
    </row>
    <row r="128" spans="1:4" ht="24.95" customHeight="1" x14ac:dyDescent="0.25">
      <c r="A128" s="20"/>
      <c r="B128" s="132"/>
      <c r="C128" s="126"/>
      <c r="D128" s="28"/>
    </row>
    <row r="129" spans="1:4" ht="24.95" customHeight="1" x14ac:dyDescent="0.25">
      <c r="A129" s="20"/>
      <c r="B129" s="132"/>
      <c r="C129" s="126"/>
      <c r="D129" s="28"/>
    </row>
    <row r="130" spans="1:4" ht="24.95" customHeight="1" x14ac:dyDescent="0.25">
      <c r="A130" s="20"/>
      <c r="B130" s="132"/>
      <c r="C130" s="126"/>
      <c r="D130" s="28"/>
    </row>
    <row r="131" spans="1:4" ht="24.95" customHeight="1" x14ac:dyDescent="0.25">
      <c r="A131" s="20"/>
      <c r="B131" s="132"/>
      <c r="C131" s="126"/>
      <c r="D131" s="28"/>
    </row>
    <row r="132" spans="1:4" ht="24.95" customHeight="1" x14ac:dyDescent="0.25">
      <c r="A132" s="20"/>
      <c r="B132" s="132"/>
      <c r="C132" s="126"/>
      <c r="D132" s="28"/>
    </row>
    <row r="133" spans="1:4" ht="24.95" customHeight="1" x14ac:dyDescent="0.25">
      <c r="A133" s="20"/>
      <c r="B133" s="132"/>
      <c r="C133" s="126"/>
      <c r="D133" s="28"/>
    </row>
    <row r="134" spans="1:4" ht="24.95" customHeight="1" x14ac:dyDescent="0.25">
      <c r="A134" s="20"/>
      <c r="B134" s="132"/>
      <c r="C134" s="126"/>
      <c r="D134" s="28"/>
    </row>
    <row r="135" spans="1:4" ht="24.95" customHeight="1" x14ac:dyDescent="0.25">
      <c r="A135" s="20"/>
      <c r="B135" s="132"/>
      <c r="C135" s="126"/>
      <c r="D135" s="28"/>
    </row>
    <row r="136" spans="1:4" ht="24.95" customHeight="1" x14ac:dyDescent="0.25">
      <c r="A136" s="20"/>
      <c r="B136" s="132"/>
      <c r="C136" s="126"/>
      <c r="D136" s="28"/>
    </row>
    <row r="137" spans="1:4" ht="24.95" customHeight="1" x14ac:dyDescent="0.25">
      <c r="A137" s="20"/>
      <c r="B137" s="132"/>
      <c r="C137" s="126"/>
      <c r="D137" s="28"/>
    </row>
    <row r="138" spans="1:4" ht="24.95" customHeight="1" x14ac:dyDescent="0.25">
      <c r="A138" s="20"/>
      <c r="B138" s="132"/>
      <c r="C138" s="126"/>
      <c r="D138" s="28"/>
    </row>
    <row r="139" spans="1:4" ht="24.95" customHeight="1" x14ac:dyDescent="0.25">
      <c r="A139" s="20"/>
      <c r="B139" s="132"/>
      <c r="C139" s="126"/>
      <c r="D139" s="28"/>
    </row>
    <row r="140" spans="1:4" ht="24.95" customHeight="1" x14ac:dyDescent="0.25">
      <c r="A140" s="20"/>
      <c r="B140" s="132"/>
      <c r="C140" s="126"/>
      <c r="D140" s="28"/>
    </row>
    <row r="141" spans="1:4" ht="24.95" customHeight="1" x14ac:dyDescent="0.25">
      <c r="A141" s="20"/>
      <c r="B141" s="132"/>
      <c r="C141" s="126"/>
      <c r="D141" s="28"/>
    </row>
    <row r="142" spans="1:4" ht="24.95" customHeight="1" x14ac:dyDescent="0.25">
      <c r="A142" s="20"/>
      <c r="B142" s="132"/>
      <c r="C142" s="126"/>
      <c r="D142" s="28"/>
    </row>
    <row r="143" spans="1:4" ht="24.95" customHeight="1" x14ac:dyDescent="0.25">
      <c r="A143" s="20"/>
      <c r="B143" s="132"/>
      <c r="C143" s="126"/>
      <c r="D143" s="28"/>
    </row>
    <row r="144" spans="1:4" ht="24.95" customHeight="1" x14ac:dyDescent="0.25">
      <c r="A144" s="20"/>
      <c r="B144" s="132"/>
      <c r="C144" s="126"/>
      <c r="D144" s="28"/>
    </row>
    <row r="145" spans="1:4" ht="24.95" customHeight="1" x14ac:dyDescent="0.25">
      <c r="A145" s="20"/>
      <c r="B145" s="132"/>
      <c r="C145" s="126"/>
      <c r="D145" s="28"/>
    </row>
    <row r="146" spans="1:4" ht="24.95" customHeight="1" x14ac:dyDescent="0.25">
      <c r="A146" s="20"/>
      <c r="B146" s="132"/>
      <c r="C146" s="126"/>
      <c r="D146" s="28"/>
    </row>
    <row r="147" spans="1:4" ht="24.95" customHeight="1" x14ac:dyDescent="0.25">
      <c r="A147" s="20"/>
      <c r="B147" s="132"/>
      <c r="C147" s="126"/>
      <c r="D147" s="28"/>
    </row>
    <row r="148" spans="1:4" ht="24.95" customHeight="1" x14ac:dyDescent="0.25">
      <c r="A148" s="20"/>
      <c r="B148" s="132"/>
      <c r="C148" s="126"/>
      <c r="D148" s="28"/>
    </row>
    <row r="149" spans="1:4" ht="24.95" customHeight="1" x14ac:dyDescent="0.25">
      <c r="A149" s="20"/>
      <c r="B149" s="132"/>
      <c r="C149" s="126"/>
      <c r="D149" s="28"/>
    </row>
    <row r="150" spans="1:4" ht="24.95" customHeight="1" x14ac:dyDescent="0.25">
      <c r="A150" s="20"/>
      <c r="B150" s="132"/>
      <c r="C150" s="126"/>
      <c r="D150" s="28"/>
    </row>
    <row r="151" spans="1:4" ht="24.95" customHeight="1" x14ac:dyDescent="0.25">
      <c r="A151" s="20"/>
      <c r="B151" s="132"/>
      <c r="C151" s="126"/>
      <c r="D151" s="28"/>
    </row>
    <row r="152" spans="1:4" ht="24.95" customHeight="1" x14ac:dyDescent="0.25">
      <c r="A152" s="20"/>
      <c r="B152" s="132"/>
      <c r="C152" s="126"/>
      <c r="D152" s="28"/>
    </row>
    <row r="153" spans="1:4" ht="24.95" customHeight="1" x14ac:dyDescent="0.25">
      <c r="A153" s="20"/>
      <c r="B153" s="132"/>
      <c r="C153" s="126"/>
      <c r="D153" s="28"/>
    </row>
    <row r="154" spans="1:4" ht="24.95" customHeight="1" x14ac:dyDescent="0.25">
      <c r="A154" s="20"/>
      <c r="B154" s="132"/>
      <c r="C154" s="126"/>
      <c r="D154" s="28"/>
    </row>
    <row r="155" spans="1:4" ht="24.95" customHeight="1" x14ac:dyDescent="0.25">
      <c r="A155" s="20"/>
      <c r="B155" s="132"/>
      <c r="C155" s="126"/>
      <c r="D155" s="28"/>
    </row>
    <row r="156" spans="1:4" ht="24.95" customHeight="1" x14ac:dyDescent="0.25">
      <c r="A156" s="20"/>
      <c r="B156" s="132"/>
      <c r="C156" s="126"/>
      <c r="D156" s="28"/>
    </row>
    <row r="157" spans="1:4" ht="24.95" customHeight="1" x14ac:dyDescent="0.25">
      <c r="A157" s="20"/>
      <c r="B157" s="132"/>
      <c r="C157" s="126"/>
      <c r="D157" s="28"/>
    </row>
    <row r="158" spans="1:4" ht="24.95" customHeight="1" x14ac:dyDescent="0.25">
      <c r="A158" s="20"/>
      <c r="B158" s="132"/>
      <c r="C158" s="126"/>
      <c r="D158" s="28"/>
    </row>
    <row r="159" spans="1:4" ht="24.95" customHeight="1" x14ac:dyDescent="0.25">
      <c r="A159" s="20"/>
      <c r="B159" s="132"/>
      <c r="C159" s="126"/>
      <c r="D159" s="28"/>
    </row>
    <row r="160" spans="1:4" ht="24.95" customHeight="1" x14ac:dyDescent="0.25">
      <c r="A160" s="20"/>
      <c r="B160" s="132"/>
      <c r="C160" s="126"/>
      <c r="D160" s="28"/>
    </row>
    <row r="161" spans="1:4" ht="24.95" customHeight="1" x14ac:dyDescent="0.25">
      <c r="A161" s="20"/>
      <c r="B161" s="132"/>
      <c r="C161" s="126"/>
      <c r="D161" s="28"/>
    </row>
    <row r="162" spans="1:4" ht="24.95" customHeight="1" x14ac:dyDescent="0.25">
      <c r="A162" s="20"/>
      <c r="B162" s="132"/>
      <c r="C162" s="126"/>
      <c r="D162" s="28"/>
    </row>
    <row r="163" spans="1:4" ht="24.95" customHeight="1" x14ac:dyDescent="0.25">
      <c r="A163" s="20"/>
      <c r="B163" s="132"/>
      <c r="C163" s="126"/>
      <c r="D163" s="28"/>
    </row>
    <row r="164" spans="1:4" ht="24.95" customHeight="1" x14ac:dyDescent="0.25">
      <c r="A164" s="20"/>
      <c r="B164" s="132"/>
      <c r="C164" s="126"/>
      <c r="D164" s="28"/>
    </row>
    <row r="165" spans="1:4" ht="24.95" customHeight="1" x14ac:dyDescent="0.25">
      <c r="A165" s="20"/>
      <c r="B165" s="132"/>
      <c r="C165" s="126"/>
      <c r="D165" s="28"/>
    </row>
    <row r="166" spans="1:4" ht="24.95" customHeight="1" x14ac:dyDescent="0.25">
      <c r="A166" s="20"/>
      <c r="B166" s="132"/>
      <c r="C166" s="126"/>
      <c r="D166" s="28"/>
    </row>
    <row r="167" spans="1:4" ht="24.95" customHeight="1" x14ac:dyDescent="0.25">
      <c r="A167" s="20"/>
      <c r="B167" s="132"/>
      <c r="C167" s="126"/>
      <c r="D167" s="28"/>
    </row>
    <row r="168" spans="1:4" ht="24.95" customHeight="1" x14ac:dyDescent="0.25">
      <c r="A168" s="20"/>
      <c r="B168" s="132"/>
      <c r="C168" s="126"/>
      <c r="D168" s="28"/>
    </row>
    <row r="169" spans="1:4" ht="24.95" customHeight="1" x14ac:dyDescent="0.25">
      <c r="A169" s="20"/>
      <c r="B169" s="132"/>
      <c r="C169" s="126"/>
      <c r="D169" s="28"/>
    </row>
    <row r="170" spans="1:4" ht="24.95" customHeight="1" x14ac:dyDescent="0.25">
      <c r="A170" s="20"/>
      <c r="B170" s="132"/>
      <c r="C170" s="126"/>
      <c r="D170" s="28"/>
    </row>
    <row r="171" spans="1:4" ht="24.95" customHeight="1" x14ac:dyDescent="0.25">
      <c r="A171" s="20"/>
      <c r="B171" s="132"/>
      <c r="C171" s="126"/>
      <c r="D171" s="28"/>
    </row>
    <row r="172" spans="1:4" ht="24.95" customHeight="1" x14ac:dyDescent="0.25">
      <c r="A172" s="20"/>
      <c r="B172" s="132"/>
      <c r="C172" s="126"/>
      <c r="D172" s="28"/>
    </row>
    <row r="173" spans="1:4" ht="24.95" customHeight="1" x14ac:dyDescent="0.25">
      <c r="A173" s="20"/>
      <c r="B173" s="132"/>
      <c r="C173" s="126"/>
      <c r="D173" s="28"/>
    </row>
    <row r="174" spans="1:4" ht="24.95" customHeight="1" x14ac:dyDescent="0.25">
      <c r="A174" s="20"/>
      <c r="B174" s="132"/>
      <c r="C174" s="126"/>
      <c r="D174" s="28"/>
    </row>
    <row r="175" spans="1:4" ht="24.95" customHeight="1" x14ac:dyDescent="0.25">
      <c r="A175" s="20"/>
      <c r="B175" s="132"/>
      <c r="C175" s="126"/>
      <c r="D175" s="28"/>
    </row>
    <row r="176" spans="1:4" ht="24.95" customHeight="1" x14ac:dyDescent="0.25">
      <c r="A176" s="20"/>
      <c r="B176" s="132"/>
      <c r="C176" s="126"/>
      <c r="D176" s="28"/>
    </row>
    <row r="177" spans="1:4" ht="24.95" customHeight="1" x14ac:dyDescent="0.25">
      <c r="A177" s="20"/>
      <c r="B177" s="132"/>
      <c r="C177" s="126"/>
      <c r="D177" s="28"/>
    </row>
    <row r="178" spans="1:4" ht="24.95" customHeight="1" x14ac:dyDescent="0.25">
      <c r="A178" s="20"/>
      <c r="B178" s="132"/>
      <c r="C178" s="126"/>
      <c r="D178" s="28"/>
    </row>
    <row r="179" spans="1:4" ht="24.95" customHeight="1" x14ac:dyDescent="0.25">
      <c r="A179" s="20"/>
      <c r="B179" s="132"/>
      <c r="C179" s="126"/>
      <c r="D179" s="28"/>
    </row>
    <row r="180" spans="1:4" ht="24.95" customHeight="1" x14ac:dyDescent="0.25">
      <c r="A180" s="20"/>
      <c r="B180" s="132"/>
      <c r="C180" s="126"/>
      <c r="D180" s="28"/>
    </row>
    <row r="181" spans="1:4" ht="24.95" customHeight="1" x14ac:dyDescent="0.25">
      <c r="A181" s="20"/>
      <c r="B181" s="132"/>
      <c r="C181" s="126"/>
      <c r="D181" s="28"/>
    </row>
    <row r="182" spans="1:4" x14ac:dyDescent="0.25">
      <c r="A182" s="20"/>
      <c r="B182" s="132"/>
      <c r="C182" s="126"/>
      <c r="D182" s="28"/>
    </row>
    <row r="183" spans="1:4" x14ac:dyDescent="0.25">
      <c r="A183" s="20"/>
      <c r="B183" s="132"/>
      <c r="C183" s="126"/>
      <c r="D183" s="28"/>
    </row>
    <row r="184" spans="1:4" x14ac:dyDescent="0.25">
      <c r="A184" s="20"/>
      <c r="B184" s="132"/>
      <c r="C184" s="126"/>
      <c r="D184" s="28"/>
    </row>
    <row r="185" spans="1:4" x14ac:dyDescent="0.25">
      <c r="A185" s="20"/>
      <c r="B185" s="132"/>
      <c r="C185" s="126"/>
      <c r="D185" s="28"/>
    </row>
    <row r="186" spans="1:4" x14ac:dyDescent="0.25">
      <c r="A186" s="20"/>
      <c r="B186" s="132"/>
      <c r="C186" s="126"/>
      <c r="D186" s="28"/>
    </row>
    <row r="187" spans="1:4" x14ac:dyDescent="0.25">
      <c r="A187" s="20"/>
      <c r="B187" s="132"/>
      <c r="C187" s="126"/>
      <c r="D187" s="28"/>
    </row>
    <row r="188" spans="1:4" x14ac:dyDescent="0.25">
      <c r="A188" s="20"/>
      <c r="B188" s="132"/>
      <c r="C188" s="126"/>
      <c r="D188" s="28"/>
    </row>
    <row r="189" spans="1:4" x14ac:dyDescent="0.25">
      <c r="A189" s="20"/>
      <c r="B189" s="132"/>
      <c r="C189" s="126"/>
      <c r="D189" s="28"/>
    </row>
    <row r="190" spans="1:4" x14ac:dyDescent="0.25">
      <c r="A190" s="20"/>
      <c r="B190" s="132"/>
      <c r="C190" s="126"/>
      <c r="D190" s="28"/>
    </row>
    <row r="191" spans="1:4" x14ac:dyDescent="0.25">
      <c r="A191" s="20"/>
      <c r="B191" s="132"/>
      <c r="C191" s="126"/>
      <c r="D191" s="28"/>
    </row>
    <row r="192" spans="1:4" x14ac:dyDescent="0.25">
      <c r="A192" s="20"/>
      <c r="B192" s="132"/>
      <c r="C192" s="126"/>
      <c r="D192" s="28"/>
    </row>
    <row r="193" spans="1:4" x14ac:dyDescent="0.25">
      <c r="A193" s="20"/>
      <c r="B193" s="132"/>
      <c r="C193" s="126"/>
      <c r="D193" s="28"/>
    </row>
    <row r="194" spans="1:4" x14ac:dyDescent="0.25">
      <c r="D194" s="28"/>
    </row>
    <row r="195" spans="1:4" x14ac:dyDescent="0.25">
      <c r="D195" s="28"/>
    </row>
    <row r="196" spans="1:4" x14ac:dyDescent="0.25">
      <c r="D196" s="28"/>
    </row>
    <row r="197" spans="1:4" x14ac:dyDescent="0.25">
      <c r="D197" s="28"/>
    </row>
    <row r="198" spans="1:4" x14ac:dyDescent="0.25">
      <c r="D198" s="28"/>
    </row>
    <row r="199" spans="1:4" x14ac:dyDescent="0.25">
      <c r="D199" s="28"/>
    </row>
    <row r="200" spans="1:4" x14ac:dyDescent="0.25">
      <c r="D200" s="28"/>
    </row>
    <row r="201" spans="1:4" x14ac:dyDescent="0.25">
      <c r="D201" s="28"/>
    </row>
    <row r="202" spans="1:4" x14ac:dyDescent="0.25">
      <c r="D202" s="28"/>
    </row>
    <row r="203" spans="1:4" x14ac:dyDescent="0.25">
      <c r="D203" s="28"/>
    </row>
    <row r="204" spans="1:4" x14ac:dyDescent="0.25">
      <c r="D204" s="28"/>
    </row>
    <row r="205" spans="1:4" x14ac:dyDescent="0.25">
      <c r="D205" s="28"/>
    </row>
    <row r="206" spans="1:4" x14ac:dyDescent="0.25">
      <c r="D206" s="28"/>
    </row>
    <row r="207" spans="1:4" x14ac:dyDescent="0.25">
      <c r="D207" s="28"/>
    </row>
    <row r="208" spans="1:4" x14ac:dyDescent="0.25">
      <c r="D208" s="28"/>
    </row>
    <row r="209" spans="4:4" x14ac:dyDescent="0.25">
      <c r="D209" s="28"/>
    </row>
    <row r="210" spans="4:4" x14ac:dyDescent="0.25">
      <c r="D210" s="28"/>
    </row>
    <row r="211" spans="4:4" x14ac:dyDescent="0.25">
      <c r="D211" s="28"/>
    </row>
    <row r="212" spans="4:4" x14ac:dyDescent="0.25">
      <c r="D212" s="28"/>
    </row>
    <row r="213" spans="4:4" x14ac:dyDescent="0.25">
      <c r="D213" s="28"/>
    </row>
    <row r="214" spans="4:4" x14ac:dyDescent="0.25">
      <c r="D214" s="28"/>
    </row>
    <row r="215" spans="4:4" x14ac:dyDescent="0.25">
      <c r="D215" s="28"/>
    </row>
    <row r="216" spans="4:4" x14ac:dyDescent="0.25">
      <c r="D216" s="28"/>
    </row>
    <row r="217" spans="4:4" x14ac:dyDescent="0.25">
      <c r="D217" s="28"/>
    </row>
    <row r="218" spans="4:4" x14ac:dyDescent="0.25">
      <c r="D218" s="28"/>
    </row>
    <row r="219" spans="4:4" x14ac:dyDescent="0.25">
      <c r="D219" s="28"/>
    </row>
    <row r="220" spans="4:4" x14ac:dyDescent="0.25">
      <c r="D220" s="28"/>
    </row>
    <row r="221" spans="4:4" x14ac:dyDescent="0.25">
      <c r="D221" s="28"/>
    </row>
    <row r="222" spans="4:4" x14ac:dyDescent="0.25">
      <c r="D222" s="28"/>
    </row>
    <row r="223" spans="4:4" x14ac:dyDescent="0.25">
      <c r="D223" s="28"/>
    </row>
    <row r="224" spans="4:4" x14ac:dyDescent="0.25">
      <c r="D224" s="28"/>
    </row>
    <row r="225" spans="4:4" x14ac:dyDescent="0.25">
      <c r="D225" s="28"/>
    </row>
    <row r="226" spans="4:4" x14ac:dyDescent="0.25">
      <c r="D226" s="28"/>
    </row>
    <row r="227" spans="4:4" x14ac:dyDescent="0.25">
      <c r="D227" s="28"/>
    </row>
    <row r="228" spans="4:4" x14ac:dyDescent="0.25">
      <c r="D228" s="28"/>
    </row>
    <row r="229" spans="4:4" x14ac:dyDescent="0.25">
      <c r="D229" s="28"/>
    </row>
    <row r="230" spans="4:4" x14ac:dyDescent="0.25">
      <c r="D230" s="28"/>
    </row>
    <row r="231" spans="4:4" x14ac:dyDescent="0.25">
      <c r="D231" s="28"/>
    </row>
    <row r="232" spans="4:4" x14ac:dyDescent="0.25">
      <c r="D232" s="28"/>
    </row>
    <row r="233" spans="4:4" x14ac:dyDescent="0.25">
      <c r="D233" s="28"/>
    </row>
    <row r="234" spans="4:4" x14ac:dyDescent="0.25">
      <c r="D234" s="28"/>
    </row>
    <row r="235" spans="4:4" x14ac:dyDescent="0.25">
      <c r="D235" s="28"/>
    </row>
    <row r="236" spans="4:4" x14ac:dyDescent="0.25">
      <c r="D236" s="28"/>
    </row>
    <row r="237" spans="4:4" x14ac:dyDescent="0.25">
      <c r="D237" s="28"/>
    </row>
    <row r="238" spans="4:4" x14ac:dyDescent="0.25">
      <c r="D238" s="28"/>
    </row>
    <row r="239" spans="4:4" x14ac:dyDescent="0.25">
      <c r="D239" s="28"/>
    </row>
    <row r="240" spans="4:4" x14ac:dyDescent="0.25">
      <c r="D240" s="28"/>
    </row>
    <row r="241" spans="4:4" x14ac:dyDescent="0.25">
      <c r="D241" s="28"/>
    </row>
    <row r="242" spans="4:4" x14ac:dyDescent="0.25">
      <c r="D242" s="28"/>
    </row>
    <row r="243" spans="4:4" x14ac:dyDescent="0.25">
      <c r="D243" s="28"/>
    </row>
    <row r="244" spans="4:4" x14ac:dyDescent="0.25">
      <c r="D244" s="28"/>
    </row>
    <row r="245" spans="4:4" x14ac:dyDescent="0.25">
      <c r="D245" s="28"/>
    </row>
    <row r="246" spans="4:4" x14ac:dyDescent="0.25">
      <c r="D246" s="28"/>
    </row>
    <row r="247" spans="4:4" x14ac:dyDescent="0.25">
      <c r="D247" s="28"/>
    </row>
    <row r="248" spans="4:4" x14ac:dyDescent="0.25">
      <c r="D248" s="28"/>
    </row>
    <row r="249" spans="4:4" x14ac:dyDescent="0.25">
      <c r="D249" s="28"/>
    </row>
    <row r="250" spans="4:4" x14ac:dyDescent="0.25">
      <c r="D250" s="28"/>
    </row>
    <row r="251" spans="4:4" x14ac:dyDescent="0.25">
      <c r="D251" s="28"/>
    </row>
    <row r="252" spans="4:4" x14ac:dyDescent="0.25">
      <c r="D252" s="28"/>
    </row>
    <row r="253" spans="4:4" x14ac:dyDescent="0.25">
      <c r="D253" s="28"/>
    </row>
    <row r="254" spans="4:4" x14ac:dyDescent="0.25">
      <c r="D254" s="28"/>
    </row>
    <row r="255" spans="4:4" x14ac:dyDescent="0.25">
      <c r="D255" s="28"/>
    </row>
    <row r="256" spans="4:4" x14ac:dyDescent="0.25">
      <c r="D256" s="28"/>
    </row>
    <row r="257" spans="4:4" x14ac:dyDescent="0.25">
      <c r="D257" s="28"/>
    </row>
    <row r="258" spans="4:4" x14ac:dyDescent="0.25">
      <c r="D258" s="28"/>
    </row>
    <row r="259" spans="4:4" x14ac:dyDescent="0.25">
      <c r="D259" s="28"/>
    </row>
    <row r="260" spans="4:4" x14ac:dyDescent="0.25">
      <c r="D260" s="28"/>
    </row>
    <row r="261" spans="4:4" x14ac:dyDescent="0.25">
      <c r="D261" s="28"/>
    </row>
    <row r="262" spans="4:4" x14ac:dyDescent="0.25">
      <c r="D262" s="28"/>
    </row>
    <row r="263" spans="4:4" x14ac:dyDescent="0.25">
      <c r="D263" s="28"/>
    </row>
    <row r="264" spans="4:4" x14ac:dyDescent="0.25">
      <c r="D264" s="28"/>
    </row>
    <row r="265" spans="4:4" x14ac:dyDescent="0.25">
      <c r="D265" s="28"/>
    </row>
    <row r="266" spans="4:4" x14ac:dyDescent="0.25">
      <c r="D266" s="28"/>
    </row>
    <row r="267" spans="4:4" x14ac:dyDescent="0.25">
      <c r="D267" s="28"/>
    </row>
    <row r="268" spans="4:4" x14ac:dyDescent="0.25">
      <c r="D268" s="28"/>
    </row>
    <row r="269" spans="4:4" x14ac:dyDescent="0.25">
      <c r="D269" s="28"/>
    </row>
    <row r="270" spans="4:4" x14ac:dyDescent="0.25">
      <c r="D270" s="28"/>
    </row>
    <row r="271" spans="4:4" x14ac:dyDescent="0.25">
      <c r="D271" s="28"/>
    </row>
    <row r="272" spans="4:4" x14ac:dyDescent="0.25">
      <c r="D272" s="28"/>
    </row>
    <row r="273" spans="4:4" x14ac:dyDescent="0.25">
      <c r="D273" s="28"/>
    </row>
    <row r="274" spans="4:4" x14ac:dyDescent="0.25">
      <c r="D274" s="28"/>
    </row>
    <row r="275" spans="4:4" x14ac:dyDescent="0.25">
      <c r="D275" s="28"/>
    </row>
    <row r="276" spans="4:4" x14ac:dyDescent="0.25">
      <c r="D276" s="28"/>
    </row>
    <row r="277" spans="4:4" x14ac:dyDescent="0.25">
      <c r="D277" s="28"/>
    </row>
    <row r="278" spans="4:4" x14ac:dyDescent="0.25">
      <c r="D278" s="28"/>
    </row>
    <row r="279" spans="4:4" x14ac:dyDescent="0.25">
      <c r="D279" s="28"/>
    </row>
    <row r="280" spans="4:4" x14ac:dyDescent="0.25">
      <c r="D280" s="28"/>
    </row>
    <row r="281" spans="4:4" x14ac:dyDescent="0.25">
      <c r="D281" s="28"/>
    </row>
    <row r="282" spans="4:4" x14ac:dyDescent="0.25">
      <c r="D282" s="28"/>
    </row>
    <row r="283" spans="4:4" x14ac:dyDescent="0.25">
      <c r="D283" s="28"/>
    </row>
    <row r="284" spans="4:4" x14ac:dyDescent="0.25">
      <c r="D284" s="28"/>
    </row>
    <row r="285" spans="4:4" x14ac:dyDescent="0.25">
      <c r="D285" s="28"/>
    </row>
    <row r="286" spans="4:4" x14ac:dyDescent="0.25">
      <c r="D286" s="28"/>
    </row>
    <row r="287" spans="4:4" x14ac:dyDescent="0.25">
      <c r="D287" s="28"/>
    </row>
    <row r="288" spans="4:4" x14ac:dyDescent="0.25">
      <c r="D288" s="28"/>
    </row>
    <row r="289" spans="4:4" x14ac:dyDescent="0.25">
      <c r="D289" s="28"/>
    </row>
    <row r="290" spans="4:4" x14ac:dyDescent="0.25">
      <c r="D290" s="28"/>
    </row>
    <row r="291" spans="4:4" x14ac:dyDescent="0.25">
      <c r="D291" s="28"/>
    </row>
    <row r="292" spans="4:4" x14ac:dyDescent="0.25">
      <c r="D292" s="28"/>
    </row>
    <row r="293" spans="4:4" x14ac:dyDescent="0.25">
      <c r="D293" s="28"/>
    </row>
    <row r="294" spans="4:4" x14ac:dyDescent="0.25">
      <c r="D294" s="28"/>
    </row>
    <row r="295" spans="4:4" x14ac:dyDescent="0.25">
      <c r="D295" s="28"/>
    </row>
    <row r="296" spans="4:4" x14ac:dyDescent="0.25">
      <c r="D296" s="28"/>
    </row>
    <row r="297" spans="4:4" x14ac:dyDescent="0.25">
      <c r="D297" s="28"/>
    </row>
    <row r="298" spans="4:4" x14ac:dyDescent="0.25">
      <c r="D298" s="28"/>
    </row>
    <row r="299" spans="4:4" x14ac:dyDescent="0.25">
      <c r="D299" s="28"/>
    </row>
    <row r="300" spans="4:4" x14ac:dyDescent="0.25">
      <c r="D300" s="28"/>
    </row>
    <row r="301" spans="4:4" x14ac:dyDescent="0.25">
      <c r="D301" s="28"/>
    </row>
    <row r="302" spans="4:4" x14ac:dyDescent="0.25">
      <c r="D302" s="28"/>
    </row>
    <row r="303" spans="4:4" x14ac:dyDescent="0.25">
      <c r="D303" s="28"/>
    </row>
    <row r="304" spans="4:4" x14ac:dyDescent="0.25">
      <c r="D304" s="28"/>
    </row>
    <row r="305" spans="4:4" x14ac:dyDescent="0.25">
      <c r="D305" s="28"/>
    </row>
    <row r="306" spans="4:4" x14ac:dyDescent="0.25">
      <c r="D306" s="28"/>
    </row>
    <row r="307" spans="4:4" x14ac:dyDescent="0.25">
      <c r="D307" s="28"/>
    </row>
    <row r="308" spans="4:4" x14ac:dyDescent="0.25">
      <c r="D308" s="28"/>
    </row>
    <row r="309" spans="4:4" x14ac:dyDescent="0.25">
      <c r="D309" s="28"/>
    </row>
    <row r="310" spans="4:4" x14ac:dyDescent="0.25">
      <c r="D310" s="28"/>
    </row>
    <row r="311" spans="4:4" x14ac:dyDescent="0.25">
      <c r="D311" s="28"/>
    </row>
    <row r="312" spans="4:4" x14ac:dyDescent="0.25">
      <c r="D312" s="28"/>
    </row>
    <row r="313" spans="4:4" x14ac:dyDescent="0.25">
      <c r="D313" s="28"/>
    </row>
    <row r="314" spans="4:4" x14ac:dyDescent="0.25">
      <c r="D314" s="28"/>
    </row>
    <row r="315" spans="4:4" x14ac:dyDescent="0.25">
      <c r="D315" s="28"/>
    </row>
    <row r="316" spans="4:4" x14ac:dyDescent="0.25">
      <c r="D316" s="28"/>
    </row>
    <row r="317" spans="4:4" x14ac:dyDescent="0.25">
      <c r="D317" s="28"/>
    </row>
    <row r="318" spans="4:4" x14ac:dyDescent="0.25">
      <c r="D318" s="28"/>
    </row>
    <row r="319" spans="4:4" x14ac:dyDescent="0.25">
      <c r="D319" s="28"/>
    </row>
    <row r="320" spans="4:4" x14ac:dyDescent="0.25">
      <c r="D320" s="28"/>
    </row>
    <row r="321" spans="4:4" x14ac:dyDescent="0.25">
      <c r="D321" s="28"/>
    </row>
    <row r="322" spans="4:4" x14ac:dyDescent="0.25">
      <c r="D322" s="28"/>
    </row>
    <row r="323" spans="4:4" x14ac:dyDescent="0.25">
      <c r="D323" s="28"/>
    </row>
    <row r="324" spans="4:4" x14ac:dyDescent="0.25">
      <c r="D324" s="28"/>
    </row>
    <row r="325" spans="4:4" x14ac:dyDescent="0.25">
      <c r="D325" s="28"/>
    </row>
    <row r="326" spans="4:4" x14ac:dyDescent="0.25">
      <c r="D326" s="28"/>
    </row>
    <row r="327" spans="4:4" x14ac:dyDescent="0.25">
      <c r="D327" s="28"/>
    </row>
    <row r="328" spans="4:4" x14ac:dyDescent="0.25">
      <c r="D328" s="28"/>
    </row>
    <row r="329" spans="4:4" x14ac:dyDescent="0.25">
      <c r="D329" s="28"/>
    </row>
    <row r="330" spans="4:4" x14ac:dyDescent="0.25">
      <c r="D330" s="28"/>
    </row>
    <row r="331" spans="4:4" x14ac:dyDescent="0.25">
      <c r="D331" s="28"/>
    </row>
    <row r="332" spans="4:4" x14ac:dyDescent="0.25">
      <c r="D332" s="28"/>
    </row>
    <row r="333" spans="4:4" x14ac:dyDescent="0.25">
      <c r="D333" s="28"/>
    </row>
    <row r="334" spans="4:4" x14ac:dyDescent="0.25">
      <c r="D334" s="28"/>
    </row>
    <row r="335" spans="4:4" x14ac:dyDescent="0.25">
      <c r="D335" s="28"/>
    </row>
    <row r="336" spans="4:4" x14ac:dyDescent="0.25">
      <c r="D336" s="28"/>
    </row>
    <row r="337" spans="4:4" x14ac:dyDescent="0.25">
      <c r="D337" s="28"/>
    </row>
    <row r="338" spans="4:4" x14ac:dyDescent="0.25">
      <c r="D338" s="28"/>
    </row>
    <row r="339" spans="4:4" x14ac:dyDescent="0.25">
      <c r="D339" s="28"/>
    </row>
    <row r="340" spans="4:4" x14ac:dyDescent="0.25">
      <c r="D340" s="28"/>
    </row>
    <row r="341" spans="4:4" x14ac:dyDescent="0.25">
      <c r="D341" s="28"/>
    </row>
    <row r="342" spans="4:4" x14ac:dyDescent="0.25">
      <c r="D342" s="28"/>
    </row>
    <row r="343" spans="4:4" x14ac:dyDescent="0.25">
      <c r="D343" s="28"/>
    </row>
    <row r="344" spans="4:4" x14ac:dyDescent="0.25">
      <c r="D344" s="28"/>
    </row>
    <row r="345" spans="4:4" x14ac:dyDescent="0.25">
      <c r="D345" s="28"/>
    </row>
    <row r="346" spans="4:4" x14ac:dyDescent="0.25">
      <c r="D346" s="28"/>
    </row>
    <row r="347" spans="4:4" x14ac:dyDescent="0.25">
      <c r="D347" s="28"/>
    </row>
    <row r="348" spans="4:4" x14ac:dyDescent="0.25">
      <c r="D348" s="28"/>
    </row>
    <row r="349" spans="4:4" x14ac:dyDescent="0.25">
      <c r="D349" s="28"/>
    </row>
    <row r="350" spans="4:4" x14ac:dyDescent="0.25">
      <c r="D350" s="28"/>
    </row>
    <row r="351" spans="4:4" x14ac:dyDescent="0.25">
      <c r="D351" s="28"/>
    </row>
    <row r="352" spans="4:4" x14ac:dyDescent="0.25">
      <c r="D352" s="28"/>
    </row>
    <row r="353" spans="4:4" x14ac:dyDescent="0.25">
      <c r="D353" s="28"/>
    </row>
    <row r="354" spans="4:4" x14ac:dyDescent="0.25">
      <c r="D354" s="28"/>
    </row>
    <row r="355" spans="4:4" x14ac:dyDescent="0.25">
      <c r="D355" s="28"/>
    </row>
    <row r="356" spans="4:4" x14ac:dyDescent="0.25">
      <c r="D356" s="28"/>
    </row>
    <row r="357" spans="4:4" x14ac:dyDescent="0.25">
      <c r="D357" s="28"/>
    </row>
    <row r="358" spans="4:4" x14ac:dyDescent="0.25">
      <c r="D358" s="28"/>
    </row>
    <row r="359" spans="4:4" x14ac:dyDescent="0.25">
      <c r="D359" s="28"/>
    </row>
    <row r="360" spans="4:4" x14ac:dyDescent="0.25">
      <c r="D360" s="28"/>
    </row>
    <row r="361" spans="4:4" x14ac:dyDescent="0.25">
      <c r="D361" s="28"/>
    </row>
    <row r="362" spans="4:4" x14ac:dyDescent="0.25">
      <c r="D362" s="28"/>
    </row>
    <row r="363" spans="4:4" x14ac:dyDescent="0.25">
      <c r="D363" s="28"/>
    </row>
    <row r="364" spans="4:4" x14ac:dyDescent="0.25">
      <c r="D364" s="28"/>
    </row>
    <row r="365" spans="4:4" x14ac:dyDescent="0.25">
      <c r="D365" s="28"/>
    </row>
    <row r="366" spans="4:4" x14ac:dyDescent="0.25">
      <c r="D366" s="28"/>
    </row>
    <row r="367" spans="4:4" x14ac:dyDescent="0.25">
      <c r="D367" s="28"/>
    </row>
    <row r="368" spans="4:4" x14ac:dyDescent="0.25">
      <c r="D368" s="28"/>
    </row>
    <row r="369" spans="4:4" x14ac:dyDescent="0.25">
      <c r="D369" s="28"/>
    </row>
    <row r="370" spans="4:4" x14ac:dyDescent="0.25">
      <c r="D370" s="28"/>
    </row>
    <row r="371" spans="4:4" x14ac:dyDescent="0.25">
      <c r="D371" s="28"/>
    </row>
    <row r="372" spans="4:4" x14ac:dyDescent="0.25">
      <c r="D372" s="28"/>
    </row>
    <row r="373" spans="4:4" x14ac:dyDescent="0.25">
      <c r="D373" s="28"/>
    </row>
    <row r="374" spans="4:4" x14ac:dyDescent="0.25">
      <c r="D374" s="28"/>
    </row>
    <row r="375" spans="4:4" x14ac:dyDescent="0.25">
      <c r="D375" s="28"/>
    </row>
    <row r="376" spans="4:4" x14ac:dyDescent="0.25">
      <c r="D376" s="28"/>
    </row>
    <row r="377" spans="4:4" x14ac:dyDescent="0.25">
      <c r="D377" s="28"/>
    </row>
    <row r="378" spans="4:4" x14ac:dyDescent="0.25">
      <c r="D378" s="28"/>
    </row>
    <row r="379" spans="4:4" x14ac:dyDescent="0.25">
      <c r="D379" s="28"/>
    </row>
    <row r="380" spans="4:4" x14ac:dyDescent="0.25">
      <c r="D380" s="28"/>
    </row>
    <row r="381" spans="4:4" x14ac:dyDescent="0.25">
      <c r="D381" s="28"/>
    </row>
    <row r="382" spans="4:4" x14ac:dyDescent="0.25">
      <c r="D382" s="28"/>
    </row>
    <row r="383" spans="4:4" x14ac:dyDescent="0.25">
      <c r="D383" s="28"/>
    </row>
    <row r="384" spans="4:4" x14ac:dyDescent="0.25">
      <c r="D384" s="28"/>
    </row>
    <row r="385" spans="4:4" x14ac:dyDescent="0.25">
      <c r="D385" s="28"/>
    </row>
    <row r="386" spans="4:4" x14ac:dyDescent="0.25">
      <c r="D386" s="28"/>
    </row>
    <row r="387" spans="4:4" x14ac:dyDescent="0.25">
      <c r="D387" s="28"/>
    </row>
    <row r="388" spans="4:4" x14ac:dyDescent="0.25">
      <c r="D388" s="28"/>
    </row>
    <row r="389" spans="4:4" x14ac:dyDescent="0.25">
      <c r="D389" s="28"/>
    </row>
    <row r="390" spans="4:4" x14ac:dyDescent="0.25">
      <c r="D390" s="28"/>
    </row>
    <row r="391" spans="4:4" x14ac:dyDescent="0.25">
      <c r="D391" s="28"/>
    </row>
    <row r="392" spans="4:4" x14ac:dyDescent="0.25">
      <c r="D392" s="28"/>
    </row>
    <row r="393" spans="4:4" x14ac:dyDescent="0.25">
      <c r="D393" s="28"/>
    </row>
    <row r="394" spans="4:4" x14ac:dyDescent="0.25">
      <c r="D394" s="28"/>
    </row>
    <row r="395" spans="4:4" x14ac:dyDescent="0.25">
      <c r="D395" s="28"/>
    </row>
    <row r="396" spans="4:4" x14ac:dyDescent="0.25">
      <c r="D396" s="28"/>
    </row>
    <row r="397" spans="4:4" x14ac:dyDescent="0.25">
      <c r="D397" s="28"/>
    </row>
    <row r="398" spans="4:4" x14ac:dyDescent="0.25">
      <c r="D398" s="28"/>
    </row>
    <row r="399" spans="4:4" x14ac:dyDescent="0.25">
      <c r="D399" s="28"/>
    </row>
    <row r="400" spans="4:4" x14ac:dyDescent="0.25">
      <c r="D400" s="28"/>
    </row>
    <row r="401" spans="4:4" x14ac:dyDescent="0.25">
      <c r="D401" s="28"/>
    </row>
    <row r="402" spans="4:4" x14ac:dyDescent="0.25">
      <c r="D402" s="28"/>
    </row>
    <row r="403" spans="4:4" x14ac:dyDescent="0.25">
      <c r="D403" s="28"/>
    </row>
    <row r="404" spans="4:4" x14ac:dyDescent="0.25">
      <c r="D404" s="28"/>
    </row>
    <row r="405" spans="4:4" x14ac:dyDescent="0.25">
      <c r="D405" s="28"/>
    </row>
    <row r="406" spans="4:4" x14ac:dyDescent="0.25">
      <c r="D406" s="28"/>
    </row>
    <row r="407" spans="4:4" x14ac:dyDescent="0.25">
      <c r="D407" s="28"/>
    </row>
    <row r="408" spans="4:4" x14ac:dyDescent="0.25">
      <c r="D408" s="28"/>
    </row>
    <row r="409" spans="4:4" x14ac:dyDescent="0.25">
      <c r="D409" s="28"/>
    </row>
    <row r="410" spans="4:4" x14ac:dyDescent="0.25">
      <c r="D410" s="28"/>
    </row>
    <row r="411" spans="4:4" x14ac:dyDescent="0.25">
      <c r="D411" s="28"/>
    </row>
    <row r="412" spans="4:4" x14ac:dyDescent="0.25">
      <c r="D412" s="28"/>
    </row>
    <row r="413" spans="4:4" x14ac:dyDescent="0.25">
      <c r="D413" s="28"/>
    </row>
    <row r="414" spans="4:4" x14ac:dyDescent="0.25">
      <c r="D414" s="28"/>
    </row>
    <row r="415" spans="4:4" x14ac:dyDescent="0.25">
      <c r="D415" s="28"/>
    </row>
    <row r="416" spans="4:4" x14ac:dyDescent="0.25">
      <c r="D416" s="28"/>
    </row>
    <row r="417" spans="4:4" x14ac:dyDescent="0.25">
      <c r="D417" s="28"/>
    </row>
    <row r="418" spans="4:4" x14ac:dyDescent="0.25">
      <c r="D418" s="28"/>
    </row>
    <row r="419" spans="4:4" x14ac:dyDescent="0.25">
      <c r="D419" s="28"/>
    </row>
    <row r="420" spans="4:4" x14ac:dyDescent="0.25">
      <c r="D420" s="28"/>
    </row>
    <row r="421" spans="4:4" x14ac:dyDescent="0.25">
      <c r="D421" s="28"/>
    </row>
    <row r="422" spans="4:4" x14ac:dyDescent="0.25">
      <c r="D422" s="28"/>
    </row>
    <row r="423" spans="4:4" x14ac:dyDescent="0.25">
      <c r="D423" s="28"/>
    </row>
    <row r="424" spans="4:4" x14ac:dyDescent="0.25">
      <c r="D424" s="28"/>
    </row>
    <row r="425" spans="4:4" x14ac:dyDescent="0.25">
      <c r="D425" s="28"/>
    </row>
    <row r="426" spans="4:4" x14ac:dyDescent="0.25">
      <c r="D426" s="28"/>
    </row>
    <row r="427" spans="4:4" x14ac:dyDescent="0.25">
      <c r="D427" s="28"/>
    </row>
    <row r="428" spans="4:4" x14ac:dyDescent="0.25">
      <c r="D428" s="28"/>
    </row>
    <row r="429" spans="4:4" x14ac:dyDescent="0.25">
      <c r="D429" s="28"/>
    </row>
    <row r="430" spans="4:4" x14ac:dyDescent="0.25">
      <c r="D430" s="28"/>
    </row>
    <row r="431" spans="4:4" x14ac:dyDescent="0.25">
      <c r="D431" s="28"/>
    </row>
    <row r="432" spans="4:4" x14ac:dyDescent="0.25">
      <c r="D432" s="28"/>
    </row>
    <row r="433" spans="4:4" x14ac:dyDescent="0.25">
      <c r="D433" s="28"/>
    </row>
    <row r="434" spans="4:4" x14ac:dyDescent="0.25">
      <c r="D434" s="28"/>
    </row>
    <row r="435" spans="4:4" x14ac:dyDescent="0.25">
      <c r="D435" s="28"/>
    </row>
    <row r="436" spans="4:4" x14ac:dyDescent="0.25">
      <c r="D436" s="28"/>
    </row>
    <row r="437" spans="4:4" x14ac:dyDescent="0.25">
      <c r="D437" s="28"/>
    </row>
    <row r="438" spans="4:4" x14ac:dyDescent="0.25">
      <c r="D438" s="28"/>
    </row>
    <row r="439" spans="4:4" x14ac:dyDescent="0.25">
      <c r="D439" s="28"/>
    </row>
    <row r="440" spans="4:4" x14ac:dyDescent="0.25">
      <c r="D440" s="28"/>
    </row>
    <row r="441" spans="4:4" x14ac:dyDescent="0.25">
      <c r="D441" s="28"/>
    </row>
    <row r="442" spans="4:4" x14ac:dyDescent="0.25">
      <c r="D442" s="28"/>
    </row>
    <row r="443" spans="4:4" x14ac:dyDescent="0.25">
      <c r="D443" s="28"/>
    </row>
    <row r="444" spans="4:4" x14ac:dyDescent="0.25">
      <c r="D444" s="28"/>
    </row>
    <row r="445" spans="4:4" x14ac:dyDescent="0.25">
      <c r="D445" s="28"/>
    </row>
    <row r="446" spans="4:4" x14ac:dyDescent="0.25">
      <c r="D446" s="28"/>
    </row>
    <row r="447" spans="4:4" x14ac:dyDescent="0.25">
      <c r="D447" s="28"/>
    </row>
    <row r="448" spans="4:4" x14ac:dyDescent="0.25">
      <c r="D448" s="28"/>
    </row>
    <row r="449" spans="4:4" x14ac:dyDescent="0.25">
      <c r="D449" s="28"/>
    </row>
    <row r="450" spans="4:4" x14ac:dyDescent="0.25">
      <c r="D450" s="28"/>
    </row>
    <row r="451" spans="4:4" x14ac:dyDescent="0.25">
      <c r="D451" s="28"/>
    </row>
    <row r="452" spans="4:4" x14ac:dyDescent="0.25">
      <c r="D452" s="28"/>
    </row>
    <row r="453" spans="4:4" x14ac:dyDescent="0.25">
      <c r="D453" s="28"/>
    </row>
    <row r="454" spans="4:4" x14ac:dyDescent="0.25">
      <c r="D454" s="28"/>
    </row>
    <row r="455" spans="4:4" x14ac:dyDescent="0.25">
      <c r="D455" s="28"/>
    </row>
    <row r="456" spans="4:4" x14ac:dyDescent="0.25">
      <c r="D456" s="28"/>
    </row>
    <row r="457" spans="4:4" x14ac:dyDescent="0.25">
      <c r="D457" s="28"/>
    </row>
    <row r="458" spans="4:4" x14ac:dyDescent="0.25">
      <c r="D458" s="28"/>
    </row>
    <row r="459" spans="4:4" x14ac:dyDescent="0.25">
      <c r="D459" s="28"/>
    </row>
    <row r="460" spans="4:4" x14ac:dyDescent="0.25">
      <c r="D460" s="28"/>
    </row>
    <row r="461" spans="4:4" x14ac:dyDescent="0.25">
      <c r="D461" s="28"/>
    </row>
    <row r="462" spans="4:4" x14ac:dyDescent="0.25">
      <c r="D462" s="28"/>
    </row>
    <row r="463" spans="4:4" x14ac:dyDescent="0.25">
      <c r="D463" s="28"/>
    </row>
    <row r="464" spans="4:4" x14ac:dyDescent="0.25">
      <c r="D464" s="28"/>
    </row>
    <row r="465" spans="4:4" x14ac:dyDescent="0.25">
      <c r="D465" s="28"/>
    </row>
    <row r="466" spans="4:4" x14ac:dyDescent="0.25">
      <c r="D466" s="28"/>
    </row>
    <row r="467" spans="4:4" x14ac:dyDescent="0.25">
      <c r="D467" s="28"/>
    </row>
    <row r="468" spans="4:4" x14ac:dyDescent="0.25">
      <c r="D468" s="28"/>
    </row>
    <row r="469" spans="4:4" x14ac:dyDescent="0.25">
      <c r="D469" s="28"/>
    </row>
    <row r="470" spans="4:4" x14ac:dyDescent="0.25">
      <c r="D470" s="28"/>
    </row>
    <row r="471" spans="4:4" x14ac:dyDescent="0.25">
      <c r="D471" s="28"/>
    </row>
    <row r="472" spans="4:4" x14ac:dyDescent="0.25">
      <c r="D472" s="28"/>
    </row>
    <row r="473" spans="4:4" x14ac:dyDescent="0.25">
      <c r="D473" s="28"/>
    </row>
    <row r="474" spans="4:4" x14ac:dyDescent="0.25">
      <c r="D474" s="28"/>
    </row>
    <row r="475" spans="4:4" x14ac:dyDescent="0.25">
      <c r="D475" s="28"/>
    </row>
    <row r="476" spans="4:4" x14ac:dyDescent="0.25">
      <c r="D476" s="28"/>
    </row>
    <row r="477" spans="4:4" x14ac:dyDescent="0.25">
      <c r="D477" s="28"/>
    </row>
    <row r="478" spans="4:4" x14ac:dyDescent="0.25">
      <c r="D478" s="28"/>
    </row>
    <row r="479" spans="4:4" x14ac:dyDescent="0.25">
      <c r="D479" s="28"/>
    </row>
    <row r="480" spans="4:4" x14ac:dyDescent="0.25">
      <c r="D480" s="28"/>
    </row>
    <row r="481" spans="4:4" x14ac:dyDescent="0.25">
      <c r="D481" s="28"/>
    </row>
    <row r="482" spans="4:4" x14ac:dyDescent="0.25">
      <c r="D482" s="28"/>
    </row>
    <row r="483" spans="4:4" x14ac:dyDescent="0.25">
      <c r="D483" s="28"/>
    </row>
    <row r="484" spans="4:4" x14ac:dyDescent="0.25">
      <c r="D484" s="28"/>
    </row>
    <row r="485" spans="4:4" x14ac:dyDescent="0.25">
      <c r="D485" s="28"/>
    </row>
    <row r="486" spans="4:4" x14ac:dyDescent="0.25">
      <c r="D486" s="28"/>
    </row>
    <row r="487" spans="4:4" x14ac:dyDescent="0.25">
      <c r="D487" s="28"/>
    </row>
    <row r="488" spans="4:4" x14ac:dyDescent="0.25">
      <c r="D488" s="28"/>
    </row>
    <row r="489" spans="4:4" x14ac:dyDescent="0.25">
      <c r="D489" s="28"/>
    </row>
    <row r="490" spans="4:4" x14ac:dyDescent="0.25">
      <c r="D490" s="28"/>
    </row>
    <row r="491" spans="4:4" x14ac:dyDescent="0.25">
      <c r="D491" s="28"/>
    </row>
    <row r="492" spans="4:4" x14ac:dyDescent="0.25">
      <c r="D492" s="28"/>
    </row>
    <row r="493" spans="4:4" x14ac:dyDescent="0.25">
      <c r="D493" s="28"/>
    </row>
    <row r="494" spans="4:4" x14ac:dyDescent="0.25">
      <c r="D494" s="28"/>
    </row>
    <row r="495" spans="4:4" x14ac:dyDescent="0.25">
      <c r="D495" s="28"/>
    </row>
  </sheetData>
  <sheetProtection formatCells="0" formatColumns="0" formatRows="0"/>
  <conditionalFormatting sqref="G7:G9">
    <cfRule type="cellIs" dxfId="2" priority="16" stopIfTrue="1" operator="notEqual">
      <formula>0</formula>
    </cfRule>
  </conditionalFormatting>
  <conditionalFormatting sqref="L48">
    <cfRule type="cellIs" dxfId="1" priority="4" stopIfTrue="1" operator="notEqual">
      <formula>0</formula>
    </cfRule>
  </conditionalFormatting>
  <conditionalFormatting sqref="J48">
    <cfRule type="cellIs" dxfId="0" priority="2" stopIfTrue="1" operator="greaterThan">
      <formula>0</formula>
    </cfRule>
  </conditionalFormatting>
  <pageMargins left="0.7" right="0.7" top="0.75" bottom="0.75" header="0.3"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3"/>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54" customFormat="1" x14ac:dyDescent="0.25"/>
    <row r="2" spans="1:8" ht="54.75" customHeight="1" x14ac:dyDescent="0.25">
      <c r="A2" s="440" t="s">
        <v>56</v>
      </c>
      <c r="B2" s="440"/>
      <c r="C2" s="440"/>
      <c r="D2" s="440"/>
      <c r="E2" s="440"/>
      <c r="F2" s="81"/>
      <c r="G2" s="81"/>
      <c r="H2" s="80"/>
    </row>
    <row r="3" spans="1:8" x14ac:dyDescent="0.25">
      <c r="A3" s="54"/>
      <c r="B3" s="54"/>
      <c r="C3" s="54"/>
      <c r="D3" s="54"/>
      <c r="E3" s="54"/>
      <c r="F3" s="54"/>
      <c r="G3" s="54"/>
      <c r="H3" s="54"/>
    </row>
    <row r="4" spans="1:8" ht="15.75" x14ac:dyDescent="0.25">
      <c r="A4" s="58"/>
      <c r="B4" s="59" t="str">
        <f>'Unit Data from Audit Worksheet'!D2</f>
        <v>ElectriCities of North Carolina</v>
      </c>
      <c r="C4" s="60"/>
      <c r="D4" s="61"/>
      <c r="E4" s="62"/>
      <c r="F4" s="65">
        <f>'Unit Data from Audit Worksheet'!F5</f>
        <v>2020</v>
      </c>
      <c r="G4" s="58"/>
      <c r="H4" s="65">
        <f>'Unit Data from Audit Worksheet'!F5</f>
        <v>2020</v>
      </c>
    </row>
    <row r="5" spans="1:8" ht="38.25" x14ac:dyDescent="0.3">
      <c r="A5" s="63"/>
      <c r="B5" s="64" t="s">
        <v>23</v>
      </c>
      <c r="C5" s="63"/>
      <c r="D5" s="63"/>
      <c r="E5" s="63"/>
      <c r="F5" s="65" t="s">
        <v>24</v>
      </c>
      <c r="G5" s="63"/>
      <c r="H5" s="66" t="s">
        <v>25</v>
      </c>
    </row>
    <row r="6" spans="1:8" x14ac:dyDescent="0.25">
      <c r="A6" s="58"/>
      <c r="B6" s="67" t="s">
        <v>26</v>
      </c>
      <c r="C6" s="58"/>
      <c r="D6" s="68"/>
      <c r="E6" s="68"/>
      <c r="F6" s="68"/>
      <c r="G6" s="68"/>
      <c r="H6" s="68"/>
    </row>
    <row r="7" spans="1:8" x14ac:dyDescent="0.25">
      <c r="A7" s="58"/>
      <c r="B7" s="68" t="s">
        <v>27</v>
      </c>
      <c r="C7" s="58"/>
      <c r="D7" s="68"/>
      <c r="E7" s="68" t="s">
        <v>7</v>
      </c>
      <c r="F7" s="216" t="e">
        <f>IMPORT!#REF!</f>
        <v>#REF!</v>
      </c>
      <c r="G7" s="217"/>
      <c r="H7" s="216" t="e">
        <f>F7</f>
        <v>#REF!</v>
      </c>
    </row>
    <row r="8" spans="1:8" ht="44.25" customHeight="1" x14ac:dyDescent="0.25">
      <c r="A8" s="58"/>
      <c r="B8" s="437" t="s">
        <v>28</v>
      </c>
      <c r="C8" s="437"/>
      <c r="D8" s="437"/>
      <c r="E8" s="68" t="s">
        <v>7</v>
      </c>
      <c r="F8" s="225" t="e">
        <f>IMPORT!#REF!</f>
        <v>#REF!</v>
      </c>
      <c r="G8" s="226"/>
      <c r="H8" s="226"/>
    </row>
    <row r="9" spans="1:8" x14ac:dyDescent="0.25">
      <c r="A9" s="58"/>
      <c r="B9" s="58"/>
      <c r="C9" s="68" t="s">
        <v>73</v>
      </c>
      <c r="D9" s="58"/>
      <c r="E9" s="68" t="s">
        <v>7</v>
      </c>
      <c r="F9" s="227" t="e">
        <f>IMPORT!#REF!</f>
        <v>#REF!</v>
      </c>
      <c r="G9" s="226"/>
      <c r="H9" s="227" t="e">
        <f>F9</f>
        <v>#REF!</v>
      </c>
    </row>
    <row r="10" spans="1:8" x14ac:dyDescent="0.25">
      <c r="A10" s="58"/>
      <c r="B10" s="58"/>
      <c r="C10" s="68" t="s">
        <v>29</v>
      </c>
      <c r="D10" s="58"/>
      <c r="E10" s="68" t="s">
        <v>7</v>
      </c>
      <c r="F10" s="227" t="e">
        <f>IMPORT!#REF!</f>
        <v>#REF!</v>
      </c>
      <c r="G10" s="226"/>
      <c r="H10" s="227" t="e">
        <f>F10</f>
        <v>#REF!</v>
      </c>
    </row>
    <row r="11" spans="1:8" x14ac:dyDescent="0.25">
      <c r="A11" s="58"/>
      <c r="B11" s="58"/>
      <c r="C11" s="68" t="s">
        <v>30</v>
      </c>
      <c r="D11" s="58"/>
      <c r="E11" s="68" t="s">
        <v>7</v>
      </c>
      <c r="F11" s="228" t="e">
        <f>IMPORT!#REF!</f>
        <v>#REF!</v>
      </c>
      <c r="G11" s="229"/>
      <c r="H11" s="228" t="e">
        <f>F11</f>
        <v>#REF!</v>
      </c>
    </row>
    <row r="12" spans="1:8" x14ac:dyDescent="0.25">
      <c r="A12" s="58"/>
      <c r="B12" s="69" t="s">
        <v>31</v>
      </c>
      <c r="C12" s="70" t="s">
        <v>32</v>
      </c>
      <c r="D12" s="71"/>
      <c r="E12" s="72" t="s">
        <v>7</v>
      </c>
      <c r="F12" s="218" t="e">
        <f>F7+F8-SUM(F9:F11)</f>
        <v>#REF!</v>
      </c>
      <c r="G12" s="219"/>
      <c r="H12" s="218" t="e">
        <f>H7+H8-SUM(H9:H11)</f>
        <v>#REF!</v>
      </c>
    </row>
    <row r="13" spans="1:8" x14ac:dyDescent="0.25">
      <c r="A13" s="58"/>
      <c r="B13" s="58"/>
      <c r="C13" s="68"/>
      <c r="D13" s="68"/>
      <c r="E13" s="68" t="s">
        <v>7</v>
      </c>
      <c r="F13" s="68"/>
      <c r="G13" s="68"/>
      <c r="H13" s="68"/>
    </row>
    <row r="14" spans="1:8" x14ac:dyDescent="0.25">
      <c r="A14" s="58"/>
      <c r="B14" s="68" t="s">
        <v>33</v>
      </c>
      <c r="C14" s="58"/>
      <c r="D14" s="68"/>
      <c r="E14" s="68" t="s">
        <v>7</v>
      </c>
      <c r="F14" s="228" t="e">
        <f>IMPORT!#REF!</f>
        <v>#REF!</v>
      </c>
      <c r="G14" s="68"/>
      <c r="H14" s="68"/>
    </row>
    <row r="15" spans="1:8" x14ac:dyDescent="0.25">
      <c r="A15" s="58"/>
      <c r="B15" s="68" t="s">
        <v>34</v>
      </c>
      <c r="C15" s="58"/>
      <c r="D15" s="68"/>
      <c r="E15" s="68" t="s">
        <v>7</v>
      </c>
      <c r="F15" s="229" t="e">
        <f>F14-F12</f>
        <v>#REF!</v>
      </c>
      <c r="G15" s="68"/>
      <c r="H15" s="68"/>
    </row>
    <row r="16" spans="1:8" x14ac:dyDescent="0.25">
      <c r="A16" s="58"/>
      <c r="B16" s="73" t="s">
        <v>35</v>
      </c>
      <c r="C16" s="58"/>
      <c r="D16" s="68"/>
      <c r="E16" s="68"/>
      <c r="F16" s="226"/>
      <c r="G16" s="68"/>
      <c r="H16" s="68"/>
    </row>
    <row r="17" spans="1:8" x14ac:dyDescent="0.25">
      <c r="A17" s="54"/>
      <c r="B17" s="74" t="s">
        <v>36</v>
      </c>
      <c r="C17" s="68" t="s">
        <v>37</v>
      </c>
      <c r="D17" s="58"/>
      <c r="E17" s="68" t="s">
        <v>7</v>
      </c>
      <c r="F17" s="230" t="e">
        <f>IMPORT!#REF!</f>
        <v>#REF!</v>
      </c>
      <c r="G17" s="68"/>
      <c r="H17" s="68"/>
    </row>
    <row r="18" spans="1:8" ht="15.75" thickBot="1" x14ac:dyDescent="0.3">
      <c r="A18" s="54"/>
      <c r="B18" s="69" t="s">
        <v>31</v>
      </c>
      <c r="C18" s="70" t="s">
        <v>38</v>
      </c>
      <c r="D18" s="71"/>
      <c r="E18" s="72" t="s">
        <v>7</v>
      </c>
      <c r="F18" s="220" t="e">
        <f>(F15-SUM(F17:F17))</f>
        <v>#REF!</v>
      </c>
      <c r="G18" s="68"/>
      <c r="H18" s="68"/>
    </row>
    <row r="19" spans="1:8" ht="15.75" thickTop="1" x14ac:dyDescent="0.25">
      <c r="A19" s="54"/>
      <c r="B19" s="58"/>
      <c r="C19" s="68"/>
      <c r="D19" s="68"/>
      <c r="E19" s="68"/>
      <c r="F19" s="68"/>
      <c r="G19" s="68"/>
      <c r="H19" s="68"/>
    </row>
    <row r="20" spans="1:8" ht="15.75" thickBot="1" x14ac:dyDescent="0.3">
      <c r="A20" s="54"/>
      <c r="B20" s="68" t="s">
        <v>39</v>
      </c>
      <c r="C20" s="58"/>
      <c r="D20" s="68"/>
      <c r="E20" s="68" t="s">
        <v>7</v>
      </c>
      <c r="F20" s="221" t="e">
        <f>IMPORT!#REF!</f>
        <v>#REF!</v>
      </c>
      <c r="G20" s="68"/>
      <c r="H20" s="68"/>
    </row>
    <row r="21" spans="1:8" ht="16.5" thickTop="1" thickBot="1" x14ac:dyDescent="0.3">
      <c r="A21" s="54"/>
      <c r="B21" s="58"/>
      <c r="C21" s="75" t="e">
        <f>IF(F18&gt;F20, "Restricted-Stabilization by State Statute understated by ",IF(F20&gt;F18, "Restricted-Stabilization by State Statute overstated by ","Restricted-Stabilization by State Statutue Reportedly Correctly. "))</f>
        <v>#REF!</v>
      </c>
      <c r="D21" s="58"/>
      <c r="E21" s="68" t="s">
        <v>7</v>
      </c>
      <c r="F21" s="222" t="e">
        <f>ABS(F18-F20)</f>
        <v>#REF!</v>
      </c>
      <c r="G21" s="68"/>
      <c r="H21" s="68"/>
    </row>
    <row r="22" spans="1:8" ht="50.25" customHeight="1" thickTop="1" x14ac:dyDescent="0.25">
      <c r="A22" s="54"/>
      <c r="B22" s="58"/>
      <c r="C22" s="438" t="e">
        <f>IF(F18&gt;F20,"Since Restricted-Stabilization by State Statute was understated, verfiy that the unit did not appropriate fund balance in excess of legal amount available in row 12 above.","")</f>
        <v>#REF!</v>
      </c>
      <c r="D22" s="438"/>
      <c r="E22" s="438"/>
      <c r="F22" s="438"/>
      <c r="G22" s="68"/>
      <c r="H22" s="68"/>
    </row>
    <row r="23" spans="1:8" x14ac:dyDescent="0.25">
      <c r="A23" s="54"/>
      <c r="B23" s="58"/>
      <c r="C23" s="439" t="s">
        <v>40</v>
      </c>
      <c r="D23" s="68"/>
      <c r="E23" s="68"/>
      <c r="F23" s="68"/>
      <c r="G23" s="68"/>
      <c r="H23" s="76" t="s">
        <v>41</v>
      </c>
    </row>
    <row r="24" spans="1:8" x14ac:dyDescent="0.25">
      <c r="A24" s="54"/>
      <c r="B24" s="58"/>
      <c r="C24" s="439"/>
      <c r="D24" s="68"/>
      <c r="E24" s="68"/>
      <c r="F24" s="65" t="s">
        <v>42</v>
      </c>
      <c r="G24" s="68"/>
      <c r="H24" s="65" t="s">
        <v>50</v>
      </c>
    </row>
    <row r="25" spans="1:8" x14ac:dyDescent="0.25">
      <c r="A25" s="54"/>
      <c r="B25" s="58"/>
      <c r="C25" s="67" t="s">
        <v>43</v>
      </c>
      <c r="D25" s="68"/>
      <c r="E25" s="68"/>
      <c r="F25" s="68"/>
      <c r="G25" s="68"/>
      <c r="H25" s="68"/>
    </row>
    <row r="26" spans="1:8" ht="25.15" customHeight="1" x14ac:dyDescent="0.25">
      <c r="A26" s="54"/>
      <c r="B26" s="58"/>
      <c r="C26" s="68" t="s">
        <v>44</v>
      </c>
      <c r="D26" s="68"/>
      <c r="E26" s="68" t="s">
        <v>7</v>
      </c>
      <c r="F26" s="216" t="e">
        <f>IMPORT!#REF!</f>
        <v>#REF!</v>
      </c>
      <c r="G26" s="217"/>
      <c r="H26" s="223" t="e">
        <f>F26</f>
        <v>#REF!</v>
      </c>
    </row>
    <row r="27" spans="1:8" x14ac:dyDescent="0.25">
      <c r="A27" s="54"/>
      <c r="B27" s="58"/>
      <c r="C27" s="74" t="s">
        <v>45</v>
      </c>
      <c r="D27" s="68"/>
      <c r="E27" s="68"/>
      <c r="F27" s="68"/>
      <c r="G27" s="68"/>
      <c r="H27" s="68"/>
    </row>
    <row r="28" spans="1:8" x14ac:dyDescent="0.25">
      <c r="A28" s="54"/>
      <c r="B28" s="58"/>
      <c r="C28" s="68" t="s">
        <v>46</v>
      </c>
      <c r="D28" s="58"/>
      <c r="E28" s="68" t="s">
        <v>7</v>
      </c>
      <c r="F28" s="231" t="e">
        <f>IMPORT!#REF!</f>
        <v>#REF!</v>
      </c>
      <c r="G28" s="226"/>
      <c r="H28" s="232" t="e">
        <f>F28</f>
        <v>#REF!</v>
      </c>
    </row>
    <row r="29" spans="1:8" x14ac:dyDescent="0.25">
      <c r="A29" s="54"/>
      <c r="B29" s="58"/>
      <c r="C29" s="68" t="s">
        <v>47</v>
      </c>
      <c r="D29" s="58"/>
      <c r="E29" s="68" t="s">
        <v>7</v>
      </c>
      <c r="F29" s="233" t="e">
        <f>IMPORT!#REF!+IMPORT!#REF!</f>
        <v>#REF!</v>
      </c>
      <c r="G29" s="226"/>
      <c r="H29" s="234" t="e">
        <f>F29</f>
        <v>#REF!</v>
      </c>
    </row>
    <row r="30" spans="1:8" ht="15.75" thickBot="1" x14ac:dyDescent="0.3">
      <c r="A30" s="54"/>
      <c r="B30" s="58"/>
      <c r="C30" s="68" t="s">
        <v>48</v>
      </c>
      <c r="D30" s="68"/>
      <c r="E30" s="68" t="s">
        <v>7</v>
      </c>
      <c r="F30" s="224" t="e">
        <f>SUM(F26:F28)-F29</f>
        <v>#REF!</v>
      </c>
      <c r="G30" s="217"/>
      <c r="H30" s="224" t="e">
        <f>SUM(H26:H28)-H29</f>
        <v>#REF!</v>
      </c>
    </row>
    <row r="31" spans="1:8" ht="15.75" thickTop="1" x14ac:dyDescent="0.25">
      <c r="A31" s="54"/>
      <c r="B31" s="58"/>
      <c r="C31" s="68"/>
      <c r="D31" s="68"/>
      <c r="E31" s="68"/>
      <c r="F31" s="68"/>
      <c r="G31" s="68"/>
      <c r="H31" s="68"/>
    </row>
    <row r="32" spans="1:8" ht="15.75" thickBot="1" x14ac:dyDescent="0.3">
      <c r="A32" s="54"/>
      <c r="B32" s="69" t="s">
        <v>31</v>
      </c>
      <c r="C32" s="75" t="s">
        <v>49</v>
      </c>
      <c r="D32" s="77"/>
      <c r="E32" s="75" t="s">
        <v>7</v>
      </c>
      <c r="F32" s="78" t="e">
        <f>F12/F30</f>
        <v>#REF!</v>
      </c>
      <c r="G32" s="68"/>
      <c r="H32" s="78" t="e">
        <f>H12/H30</f>
        <v>#REF!</v>
      </c>
    </row>
    <row r="33" spans="1:8" ht="15.75" thickTop="1" x14ac:dyDescent="0.25">
      <c r="A33" s="54"/>
      <c r="B33" s="54"/>
      <c r="C33" s="68"/>
      <c r="D33" s="68"/>
      <c r="E33" s="68"/>
      <c r="F33" s="68"/>
      <c r="G33" s="68"/>
      <c r="H33" s="68"/>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82"/>
  <sheetViews>
    <sheetView workbookViewId="0">
      <pane xSplit="3" ySplit="2" topLeftCell="D6" activePane="bottomRight" state="frozen"/>
      <selection activeCell="G8" sqref="G8"/>
      <selection pane="topRight" activeCell="G8" sqref="G8"/>
      <selection pane="bottomLeft" activeCell="G8" sqref="G8"/>
      <selection pane="bottomRight" activeCell="G8" sqref="G8"/>
    </sheetView>
  </sheetViews>
  <sheetFormatPr defaultRowHeight="15" x14ac:dyDescent="0.25"/>
  <cols>
    <col min="1" max="1" width="12.85546875" customWidth="1"/>
    <col min="2" max="2" width="14" customWidth="1"/>
    <col min="3" max="3" width="47" customWidth="1"/>
    <col min="4" max="4" width="25.28515625" customWidth="1"/>
    <col min="5" max="5" width="16" customWidth="1"/>
  </cols>
  <sheetData>
    <row r="1" spans="1:4" x14ac:dyDescent="0.25">
      <c r="A1" t="s">
        <v>414</v>
      </c>
      <c r="D1" t="s">
        <v>245</v>
      </c>
    </row>
    <row r="2" spans="1:4" x14ac:dyDescent="0.25">
      <c r="D2">
        <v>601725</v>
      </c>
    </row>
    <row r="3" spans="1:4" x14ac:dyDescent="0.25">
      <c r="D3" t="s">
        <v>245</v>
      </c>
    </row>
    <row r="4" spans="1:4" x14ac:dyDescent="0.25">
      <c r="A4">
        <v>4</v>
      </c>
      <c r="B4">
        <v>4</v>
      </c>
      <c r="C4" t="s">
        <v>140</v>
      </c>
      <c r="D4">
        <v>0</v>
      </c>
    </row>
    <row r="5" spans="1:4" x14ac:dyDescent="0.25">
      <c r="A5">
        <v>5</v>
      </c>
      <c r="B5">
        <v>5</v>
      </c>
      <c r="C5" t="s">
        <v>61</v>
      </c>
      <c r="D5">
        <v>0</v>
      </c>
    </row>
    <row r="6" spans="1:4" x14ac:dyDescent="0.25">
      <c r="A6">
        <v>6</v>
      </c>
      <c r="B6">
        <v>6</v>
      </c>
      <c r="C6" t="s">
        <v>114</v>
      </c>
      <c r="D6">
        <v>0</v>
      </c>
    </row>
    <row r="7" spans="1:4" x14ac:dyDescent="0.25">
      <c r="A7">
        <v>7</v>
      </c>
      <c r="B7">
        <v>7</v>
      </c>
      <c r="C7" t="s">
        <v>91</v>
      </c>
      <c r="D7">
        <v>0</v>
      </c>
    </row>
    <row r="8" spans="1:4" x14ac:dyDescent="0.25">
      <c r="A8">
        <v>9</v>
      </c>
      <c r="B8">
        <v>9</v>
      </c>
      <c r="C8" t="s">
        <v>92</v>
      </c>
      <c r="D8">
        <v>0</v>
      </c>
    </row>
    <row r="9" spans="1:4" x14ac:dyDescent="0.25">
      <c r="B9">
        <v>11</v>
      </c>
      <c r="C9" t="e">
        <v>#VALUE!</v>
      </c>
      <c r="D9">
        <v>0</v>
      </c>
    </row>
    <row r="10" spans="1:4" x14ac:dyDescent="0.25">
      <c r="B10">
        <v>12</v>
      </c>
      <c r="C10" t="s">
        <v>141</v>
      </c>
      <c r="D10">
        <v>0</v>
      </c>
    </row>
    <row r="11" spans="1:4" ht="82.5" customHeight="1" x14ac:dyDescent="0.25">
      <c r="A11">
        <v>13</v>
      </c>
      <c r="B11">
        <v>13</v>
      </c>
      <c r="C11" s="262" t="s">
        <v>368</v>
      </c>
      <c r="D11">
        <v>4106554</v>
      </c>
    </row>
    <row r="12" spans="1:4" x14ac:dyDescent="0.25">
      <c r="A12">
        <v>14</v>
      </c>
      <c r="B12">
        <v>14</v>
      </c>
      <c r="C12" t="s">
        <v>142</v>
      </c>
      <c r="D12">
        <v>2096750</v>
      </c>
    </row>
    <row r="13" spans="1:4" x14ac:dyDescent="0.25">
      <c r="A13">
        <v>16</v>
      </c>
      <c r="B13">
        <v>16</v>
      </c>
      <c r="C13" t="s">
        <v>93</v>
      </c>
      <c r="D13">
        <v>0</v>
      </c>
    </row>
    <row r="14" spans="1:4" x14ac:dyDescent="0.25">
      <c r="A14">
        <v>17</v>
      </c>
      <c r="B14">
        <v>17</v>
      </c>
      <c r="C14" t="s">
        <v>94</v>
      </c>
      <c r="D14">
        <v>0</v>
      </c>
    </row>
    <row r="15" spans="1:4" x14ac:dyDescent="0.25">
      <c r="B15">
        <v>19</v>
      </c>
      <c r="C15" t="s">
        <v>273</v>
      </c>
      <c r="D15">
        <v>0</v>
      </c>
    </row>
    <row r="16" spans="1:4" x14ac:dyDescent="0.25">
      <c r="A16">
        <v>20</v>
      </c>
      <c r="B16">
        <v>20</v>
      </c>
      <c r="C16" t="s">
        <v>95</v>
      </c>
      <c r="D16">
        <v>0</v>
      </c>
    </row>
    <row r="17" spans="1:4" x14ac:dyDescent="0.25">
      <c r="B17">
        <v>21</v>
      </c>
      <c r="C17" t="s">
        <v>143</v>
      </c>
      <c r="D17">
        <v>0</v>
      </c>
    </row>
    <row r="18" spans="1:4" x14ac:dyDescent="0.25">
      <c r="A18">
        <v>22</v>
      </c>
      <c r="B18">
        <v>22</v>
      </c>
      <c r="C18" t="s">
        <v>96</v>
      </c>
      <c r="D18">
        <v>0</v>
      </c>
    </row>
    <row r="19" spans="1:4" x14ac:dyDescent="0.25">
      <c r="A19">
        <v>23</v>
      </c>
      <c r="B19">
        <v>23</v>
      </c>
      <c r="C19" t="s">
        <v>99</v>
      </c>
      <c r="D19">
        <v>0</v>
      </c>
    </row>
    <row r="20" spans="1:4" x14ac:dyDescent="0.25">
      <c r="A20">
        <v>31</v>
      </c>
      <c r="B20">
        <v>31</v>
      </c>
      <c r="C20" t="s">
        <v>224</v>
      </c>
      <c r="D20">
        <v>-882127</v>
      </c>
    </row>
    <row r="21" spans="1:4" x14ac:dyDescent="0.25">
      <c r="A21">
        <v>32</v>
      </c>
      <c r="B21">
        <v>32</v>
      </c>
      <c r="C21" t="s">
        <v>144</v>
      </c>
      <c r="D21">
        <v>326025</v>
      </c>
    </row>
    <row r="22" spans="1:4" x14ac:dyDescent="0.25">
      <c r="A22">
        <v>33</v>
      </c>
      <c r="B22">
        <v>33</v>
      </c>
      <c r="C22" t="s">
        <v>145</v>
      </c>
      <c r="D22">
        <v>407881</v>
      </c>
    </row>
    <row r="23" spans="1:4" x14ac:dyDescent="0.25">
      <c r="B23">
        <v>34</v>
      </c>
      <c r="C23" t="s">
        <v>146</v>
      </c>
      <c r="D23">
        <v>0</v>
      </c>
    </row>
    <row r="24" spans="1:4" x14ac:dyDescent="0.25">
      <c r="B24">
        <v>35</v>
      </c>
      <c r="C24" t="s">
        <v>147</v>
      </c>
      <c r="D24">
        <v>0</v>
      </c>
    </row>
    <row r="25" spans="1:4" x14ac:dyDescent="0.25">
      <c r="B25">
        <v>36</v>
      </c>
      <c r="C25" t="s">
        <v>148</v>
      </c>
      <c r="D25">
        <v>0</v>
      </c>
    </row>
    <row r="26" spans="1:4" x14ac:dyDescent="0.25">
      <c r="B26">
        <v>37</v>
      </c>
      <c r="C26" t="s">
        <v>149</v>
      </c>
      <c r="D26">
        <v>0</v>
      </c>
    </row>
    <row r="27" spans="1:4" x14ac:dyDescent="0.25">
      <c r="B27">
        <v>38</v>
      </c>
      <c r="C27" t="s">
        <v>150</v>
      </c>
      <c r="D27">
        <v>0</v>
      </c>
    </row>
    <row r="28" spans="1:4" x14ac:dyDescent="0.25">
      <c r="B28">
        <v>39</v>
      </c>
      <c r="C28" t="s">
        <v>151</v>
      </c>
      <c r="D28">
        <v>0</v>
      </c>
    </row>
    <row r="29" spans="1:4" x14ac:dyDescent="0.25">
      <c r="B29">
        <v>40</v>
      </c>
      <c r="C29" t="s">
        <v>152</v>
      </c>
      <c r="D29">
        <v>0</v>
      </c>
    </row>
    <row r="30" spans="1:4" x14ac:dyDescent="0.25">
      <c r="B30">
        <v>41</v>
      </c>
      <c r="C30" t="s">
        <v>153</v>
      </c>
      <c r="D30">
        <v>0</v>
      </c>
    </row>
    <row r="31" spans="1:4" x14ac:dyDescent="0.25">
      <c r="B31">
        <v>43</v>
      </c>
      <c r="C31" t="s">
        <v>154</v>
      </c>
      <c r="D31">
        <v>0</v>
      </c>
    </row>
    <row r="32" spans="1:4" x14ac:dyDescent="0.25">
      <c r="B32">
        <v>44</v>
      </c>
      <c r="C32" t="s">
        <v>274</v>
      </c>
      <c r="D32">
        <v>0</v>
      </c>
    </row>
    <row r="33" spans="2:4" x14ac:dyDescent="0.25">
      <c r="B33">
        <v>45</v>
      </c>
      <c r="C33" t="s">
        <v>275</v>
      </c>
      <c r="D33">
        <v>0</v>
      </c>
    </row>
    <row r="34" spans="2:4" x14ac:dyDescent="0.25">
      <c r="B34">
        <v>46</v>
      </c>
      <c r="C34" t="s">
        <v>155</v>
      </c>
      <c r="D34">
        <v>0</v>
      </c>
    </row>
    <row r="35" spans="2:4" x14ac:dyDescent="0.25">
      <c r="B35">
        <v>47</v>
      </c>
      <c r="C35" t="s">
        <v>276</v>
      </c>
      <c r="D35">
        <v>0</v>
      </c>
    </row>
    <row r="36" spans="2:4" x14ac:dyDescent="0.25">
      <c r="B36">
        <v>48</v>
      </c>
      <c r="C36" t="s">
        <v>277</v>
      </c>
      <c r="D36">
        <v>0</v>
      </c>
    </row>
    <row r="37" spans="2:4" x14ac:dyDescent="0.25">
      <c r="B37">
        <v>49</v>
      </c>
      <c r="C37" t="s">
        <v>278</v>
      </c>
      <c r="D37">
        <v>0</v>
      </c>
    </row>
    <row r="38" spans="2:4" x14ac:dyDescent="0.25">
      <c r="B38">
        <v>50</v>
      </c>
      <c r="C38" t="s">
        <v>279</v>
      </c>
      <c r="D38">
        <v>0</v>
      </c>
    </row>
    <row r="39" spans="2:4" x14ac:dyDescent="0.25">
      <c r="B39">
        <v>51</v>
      </c>
      <c r="C39" t="s">
        <v>156</v>
      </c>
      <c r="D39">
        <v>0</v>
      </c>
    </row>
    <row r="40" spans="2:4" x14ac:dyDescent="0.25">
      <c r="B40">
        <v>52</v>
      </c>
      <c r="C40" t="s">
        <v>280</v>
      </c>
      <c r="D40">
        <v>0</v>
      </c>
    </row>
    <row r="41" spans="2:4" x14ac:dyDescent="0.25">
      <c r="B41">
        <v>53</v>
      </c>
      <c r="C41" t="s">
        <v>281</v>
      </c>
      <c r="D41">
        <v>0</v>
      </c>
    </row>
    <row r="42" spans="2:4" x14ac:dyDescent="0.25">
      <c r="B42">
        <v>54</v>
      </c>
      <c r="C42" t="s">
        <v>157</v>
      </c>
      <c r="D42">
        <v>0</v>
      </c>
    </row>
    <row r="43" spans="2:4" x14ac:dyDescent="0.25">
      <c r="B43">
        <v>55</v>
      </c>
      <c r="C43" t="s">
        <v>158</v>
      </c>
      <c r="D43">
        <v>0</v>
      </c>
    </row>
    <row r="44" spans="2:4" x14ac:dyDescent="0.25">
      <c r="B44">
        <v>61</v>
      </c>
      <c r="C44" t="s">
        <v>159</v>
      </c>
      <c r="D44">
        <v>0</v>
      </c>
    </row>
    <row r="45" spans="2:4" x14ac:dyDescent="0.25">
      <c r="B45">
        <v>80</v>
      </c>
      <c r="C45" t="s">
        <v>160</v>
      </c>
      <c r="D45">
        <v>0</v>
      </c>
    </row>
    <row r="46" spans="2:4" x14ac:dyDescent="0.25">
      <c r="B46">
        <v>81</v>
      </c>
      <c r="C46" t="s">
        <v>161</v>
      </c>
      <c r="D46">
        <v>0</v>
      </c>
    </row>
    <row r="47" spans="2:4" x14ac:dyDescent="0.25">
      <c r="B47">
        <v>82</v>
      </c>
      <c r="C47" t="s">
        <v>282</v>
      </c>
      <c r="D47">
        <v>0</v>
      </c>
    </row>
    <row r="48" spans="2:4" x14ac:dyDescent="0.25">
      <c r="B48">
        <v>83</v>
      </c>
      <c r="C48" t="s">
        <v>283</v>
      </c>
      <c r="D48">
        <v>0</v>
      </c>
    </row>
    <row r="49" spans="2:4" x14ac:dyDescent="0.25">
      <c r="B49">
        <v>84</v>
      </c>
      <c r="C49" t="s">
        <v>162</v>
      </c>
      <c r="D49">
        <v>0</v>
      </c>
    </row>
    <row r="50" spans="2:4" x14ac:dyDescent="0.25">
      <c r="B50">
        <v>85</v>
      </c>
      <c r="C50" t="s">
        <v>284</v>
      </c>
      <c r="D50">
        <v>0</v>
      </c>
    </row>
    <row r="51" spans="2:4" x14ac:dyDescent="0.25">
      <c r="B51">
        <v>88</v>
      </c>
      <c r="C51" t="s">
        <v>163</v>
      </c>
      <c r="D51">
        <v>0</v>
      </c>
    </row>
    <row r="52" spans="2:4" x14ac:dyDescent="0.25">
      <c r="B52">
        <v>89</v>
      </c>
      <c r="C52" t="s">
        <v>285</v>
      </c>
      <c r="D52">
        <v>0</v>
      </c>
    </row>
    <row r="53" spans="2:4" x14ac:dyDescent="0.25">
      <c r="B53">
        <v>90</v>
      </c>
      <c r="C53" t="s">
        <v>164</v>
      </c>
      <c r="D53">
        <v>0</v>
      </c>
    </row>
    <row r="54" spans="2:4" x14ac:dyDescent="0.25">
      <c r="B54">
        <v>91</v>
      </c>
      <c r="C54" t="s">
        <v>165</v>
      </c>
      <c r="D54">
        <v>0</v>
      </c>
    </row>
    <row r="55" spans="2:4" x14ac:dyDescent="0.25">
      <c r="B55">
        <v>92</v>
      </c>
      <c r="C55" t="s">
        <v>286</v>
      </c>
      <c r="D55">
        <v>0</v>
      </c>
    </row>
    <row r="56" spans="2:4" x14ac:dyDescent="0.25">
      <c r="B56">
        <v>93</v>
      </c>
      <c r="C56" t="s">
        <v>166</v>
      </c>
      <c r="D56">
        <v>0</v>
      </c>
    </row>
    <row r="57" spans="2:4" x14ac:dyDescent="0.25">
      <c r="B57">
        <v>94</v>
      </c>
      <c r="C57" t="s">
        <v>287</v>
      </c>
      <c r="D57">
        <v>0</v>
      </c>
    </row>
    <row r="58" spans="2:4" x14ac:dyDescent="0.25">
      <c r="B58">
        <v>97</v>
      </c>
      <c r="C58" t="s">
        <v>167</v>
      </c>
      <c r="D58">
        <v>0</v>
      </c>
    </row>
    <row r="59" spans="2:4" x14ac:dyDescent="0.25">
      <c r="B59">
        <v>98</v>
      </c>
      <c r="C59" t="s">
        <v>288</v>
      </c>
      <c r="D59">
        <v>0</v>
      </c>
    </row>
    <row r="60" spans="2:4" x14ac:dyDescent="0.25">
      <c r="B60">
        <v>99</v>
      </c>
      <c r="C60" t="s">
        <v>289</v>
      </c>
      <c r="D60">
        <v>0</v>
      </c>
    </row>
    <row r="61" spans="2:4" x14ac:dyDescent="0.25">
      <c r="B61">
        <v>100</v>
      </c>
      <c r="C61" t="s">
        <v>290</v>
      </c>
      <c r="D61">
        <v>0</v>
      </c>
    </row>
    <row r="62" spans="2:4" x14ac:dyDescent="0.25">
      <c r="B62">
        <v>101</v>
      </c>
      <c r="C62" t="s">
        <v>291</v>
      </c>
      <c r="D62">
        <v>0</v>
      </c>
    </row>
    <row r="63" spans="2:4" x14ac:dyDescent="0.25">
      <c r="B63">
        <v>102</v>
      </c>
      <c r="C63" t="s">
        <v>168</v>
      </c>
      <c r="D63">
        <v>0</v>
      </c>
    </row>
    <row r="64" spans="2:4" x14ac:dyDescent="0.25">
      <c r="B64">
        <v>103</v>
      </c>
      <c r="C64" t="s">
        <v>169</v>
      </c>
      <c r="D64">
        <v>0</v>
      </c>
    </row>
    <row r="65" spans="1:4" x14ac:dyDescent="0.25">
      <c r="B65">
        <v>104</v>
      </c>
      <c r="C65" t="s">
        <v>170</v>
      </c>
      <c r="D65">
        <v>0</v>
      </c>
    </row>
    <row r="66" spans="1:4" x14ac:dyDescent="0.25">
      <c r="B66">
        <v>107</v>
      </c>
      <c r="C66" t="s">
        <v>171</v>
      </c>
      <c r="D66">
        <v>0</v>
      </c>
    </row>
    <row r="67" spans="1:4" x14ac:dyDescent="0.25">
      <c r="B67">
        <v>108</v>
      </c>
      <c r="C67" t="s">
        <v>172</v>
      </c>
      <c r="D67">
        <v>0</v>
      </c>
    </row>
    <row r="68" spans="1:4" x14ac:dyDescent="0.25">
      <c r="B68">
        <v>147</v>
      </c>
      <c r="C68" t="s">
        <v>173</v>
      </c>
      <c r="D68">
        <v>0</v>
      </c>
    </row>
    <row r="69" spans="1:4" x14ac:dyDescent="0.25">
      <c r="B69">
        <v>148</v>
      </c>
      <c r="C69" t="s">
        <v>174</v>
      </c>
      <c r="D69">
        <v>0</v>
      </c>
    </row>
    <row r="70" spans="1:4" x14ac:dyDescent="0.25">
      <c r="B70">
        <v>149</v>
      </c>
      <c r="C70" t="s">
        <v>175</v>
      </c>
      <c r="D70">
        <v>0</v>
      </c>
    </row>
    <row r="71" spans="1:4" x14ac:dyDescent="0.25">
      <c r="B71">
        <v>150</v>
      </c>
      <c r="C71" t="s">
        <v>176</v>
      </c>
      <c r="D71">
        <v>0</v>
      </c>
    </row>
    <row r="72" spans="1:4" x14ac:dyDescent="0.25">
      <c r="B72">
        <v>171</v>
      </c>
      <c r="C72" t="e">
        <v>#VALUE!</v>
      </c>
      <c r="D72">
        <v>0</v>
      </c>
    </row>
    <row r="73" spans="1:4" x14ac:dyDescent="0.25">
      <c r="B73">
        <v>191</v>
      </c>
      <c r="C73" t="s">
        <v>177</v>
      </c>
      <c r="D73">
        <v>0</v>
      </c>
    </row>
    <row r="74" spans="1:4" x14ac:dyDescent="0.25">
      <c r="B74">
        <v>192</v>
      </c>
      <c r="C74" t="s">
        <v>178</v>
      </c>
      <c r="D74">
        <v>0</v>
      </c>
    </row>
    <row r="75" spans="1:4" x14ac:dyDescent="0.25">
      <c r="A75">
        <v>193</v>
      </c>
      <c r="B75">
        <v>193</v>
      </c>
      <c r="C75" t="s">
        <v>179</v>
      </c>
      <c r="D75" s="185">
        <v>351085</v>
      </c>
    </row>
    <row r="76" spans="1:4" x14ac:dyDescent="0.25">
      <c r="B76">
        <v>194</v>
      </c>
      <c r="C76" t="s">
        <v>180</v>
      </c>
      <c r="D76">
        <v>0</v>
      </c>
    </row>
    <row r="77" spans="1:4" x14ac:dyDescent="0.25">
      <c r="B77">
        <v>231</v>
      </c>
      <c r="C77" t="s">
        <v>181</v>
      </c>
      <c r="D77">
        <v>0</v>
      </c>
    </row>
    <row r="78" spans="1:4" x14ac:dyDescent="0.25">
      <c r="B78">
        <v>251</v>
      </c>
      <c r="C78" t="s">
        <v>182</v>
      </c>
      <c r="D78">
        <v>0</v>
      </c>
    </row>
    <row r="79" spans="1:4" x14ac:dyDescent="0.25">
      <c r="A79">
        <v>252</v>
      </c>
      <c r="B79">
        <v>252</v>
      </c>
      <c r="C79" t="s">
        <v>51</v>
      </c>
      <c r="D79">
        <v>0</v>
      </c>
    </row>
    <row r="80" spans="1:4" x14ac:dyDescent="0.25">
      <c r="A80">
        <v>253</v>
      </c>
      <c r="B80">
        <v>253</v>
      </c>
      <c r="C80" t="s">
        <v>52</v>
      </c>
      <c r="D80">
        <v>0</v>
      </c>
    </row>
    <row r="81" spans="1:4" x14ac:dyDescent="0.25">
      <c r="A81">
        <v>254</v>
      </c>
      <c r="B81">
        <v>254</v>
      </c>
      <c r="C81" t="s">
        <v>53</v>
      </c>
      <c r="D81">
        <v>0</v>
      </c>
    </row>
    <row r="82" spans="1:4" x14ac:dyDescent="0.25">
      <c r="A82">
        <v>255</v>
      </c>
      <c r="B82">
        <v>255</v>
      </c>
      <c r="C82" t="s">
        <v>87</v>
      </c>
      <c r="D82">
        <v>0</v>
      </c>
    </row>
    <row r="83" spans="1:4" x14ac:dyDescent="0.25">
      <c r="B83">
        <v>274</v>
      </c>
      <c r="C83" t="s">
        <v>183</v>
      </c>
      <c r="D83">
        <v>0</v>
      </c>
    </row>
    <row r="84" spans="1:4" x14ac:dyDescent="0.25">
      <c r="B84">
        <v>294</v>
      </c>
      <c r="C84" t="s">
        <v>184</v>
      </c>
      <c r="D84">
        <v>0</v>
      </c>
    </row>
    <row r="85" spans="1:4" x14ac:dyDescent="0.25">
      <c r="B85">
        <v>314</v>
      </c>
      <c r="C85" t="s">
        <v>185</v>
      </c>
      <c r="D85">
        <v>0</v>
      </c>
    </row>
    <row r="86" spans="1:4" x14ac:dyDescent="0.25">
      <c r="B86">
        <v>315</v>
      </c>
      <c r="C86" t="s">
        <v>186</v>
      </c>
      <c r="D86">
        <v>0</v>
      </c>
    </row>
    <row r="87" spans="1:4" x14ac:dyDescent="0.25">
      <c r="B87">
        <v>316</v>
      </c>
      <c r="C87" t="s">
        <v>187</v>
      </c>
      <c r="D87">
        <v>0</v>
      </c>
    </row>
    <row r="88" spans="1:4" x14ac:dyDescent="0.25">
      <c r="B88">
        <v>320</v>
      </c>
      <c r="C88" t="s">
        <v>108</v>
      </c>
      <c r="D88">
        <v>0</v>
      </c>
    </row>
    <row r="89" spans="1:4" x14ac:dyDescent="0.25">
      <c r="B89">
        <v>321</v>
      </c>
      <c r="C89" t="s">
        <v>107</v>
      </c>
      <c r="D89">
        <v>0</v>
      </c>
    </row>
    <row r="90" spans="1:4" x14ac:dyDescent="0.25">
      <c r="B90">
        <v>322</v>
      </c>
      <c r="C90" t="s">
        <v>110</v>
      </c>
      <c r="D90">
        <v>0</v>
      </c>
    </row>
    <row r="91" spans="1:4" x14ac:dyDescent="0.25">
      <c r="B91">
        <v>323</v>
      </c>
      <c r="C91" t="s">
        <v>109</v>
      </c>
      <c r="D91">
        <v>0</v>
      </c>
    </row>
    <row r="92" spans="1:4" x14ac:dyDescent="0.25">
      <c r="B92">
        <v>324</v>
      </c>
      <c r="C92" t="s">
        <v>105</v>
      </c>
      <c r="D92">
        <v>0</v>
      </c>
    </row>
    <row r="93" spans="1:4" x14ac:dyDescent="0.25">
      <c r="B93">
        <v>325</v>
      </c>
      <c r="C93" t="s">
        <v>111</v>
      </c>
      <c r="D93">
        <v>0</v>
      </c>
    </row>
    <row r="94" spans="1:4" x14ac:dyDescent="0.25">
      <c r="B94">
        <v>326</v>
      </c>
      <c r="C94" t="e">
        <v>#VALUE!</v>
      </c>
      <c r="D94">
        <v>0</v>
      </c>
    </row>
    <row r="95" spans="1:4" x14ac:dyDescent="0.25">
      <c r="B95">
        <v>327</v>
      </c>
      <c r="C95" t="s">
        <v>188</v>
      </c>
      <c r="D95">
        <v>0</v>
      </c>
    </row>
    <row r="96" spans="1:4" x14ac:dyDescent="0.25">
      <c r="B96">
        <v>328</v>
      </c>
      <c r="C96" t="s">
        <v>189</v>
      </c>
      <c r="D96">
        <v>0</v>
      </c>
    </row>
    <row r="97" spans="1:4" x14ac:dyDescent="0.25">
      <c r="B97">
        <v>330</v>
      </c>
      <c r="C97" t="s">
        <v>292</v>
      </c>
      <c r="D97">
        <v>0</v>
      </c>
    </row>
    <row r="98" spans="1:4" x14ac:dyDescent="0.25">
      <c r="B98">
        <v>331</v>
      </c>
      <c r="C98" t="s">
        <v>293</v>
      </c>
      <c r="D98">
        <v>0</v>
      </c>
    </row>
    <row r="99" spans="1:4" x14ac:dyDescent="0.25">
      <c r="B99">
        <v>332</v>
      </c>
      <c r="C99" t="s">
        <v>294</v>
      </c>
      <c r="D99">
        <v>0</v>
      </c>
    </row>
    <row r="100" spans="1:4" x14ac:dyDescent="0.25">
      <c r="A100">
        <v>333</v>
      </c>
      <c r="B100">
        <v>333</v>
      </c>
      <c r="C100" t="s">
        <v>75</v>
      </c>
      <c r="D100">
        <v>0</v>
      </c>
    </row>
    <row r="101" spans="1:4" x14ac:dyDescent="0.25">
      <c r="A101">
        <v>334</v>
      </c>
      <c r="B101">
        <v>334</v>
      </c>
      <c r="C101" t="s">
        <v>121</v>
      </c>
      <c r="D101">
        <v>0</v>
      </c>
    </row>
    <row r="102" spans="1:4" x14ac:dyDescent="0.25">
      <c r="A102">
        <v>335</v>
      </c>
      <c r="B102">
        <v>335</v>
      </c>
      <c r="C102" t="s">
        <v>59</v>
      </c>
      <c r="D102">
        <v>0</v>
      </c>
    </row>
    <row r="103" spans="1:4" x14ac:dyDescent="0.25">
      <c r="A103">
        <v>336</v>
      </c>
      <c r="B103">
        <v>336</v>
      </c>
      <c r="C103" t="s">
        <v>295</v>
      </c>
      <c r="D103">
        <v>0</v>
      </c>
    </row>
    <row r="104" spans="1:4" x14ac:dyDescent="0.25">
      <c r="B104">
        <v>337</v>
      </c>
      <c r="C104" t="s">
        <v>296</v>
      </c>
      <c r="D104">
        <v>0</v>
      </c>
    </row>
    <row r="105" spans="1:4" x14ac:dyDescent="0.25">
      <c r="A105">
        <v>338</v>
      </c>
      <c r="B105">
        <v>338</v>
      </c>
      <c r="C105" t="s">
        <v>58</v>
      </c>
      <c r="D105">
        <v>0</v>
      </c>
    </row>
    <row r="106" spans="1:4" x14ac:dyDescent="0.25">
      <c r="A106">
        <v>339</v>
      </c>
      <c r="B106">
        <v>339</v>
      </c>
      <c r="C106" t="s">
        <v>80</v>
      </c>
      <c r="D106">
        <v>0</v>
      </c>
    </row>
    <row r="107" spans="1:4" x14ac:dyDescent="0.25">
      <c r="B107">
        <v>340</v>
      </c>
      <c r="C107" t="s">
        <v>297</v>
      </c>
      <c r="D107">
        <v>0</v>
      </c>
    </row>
    <row r="108" spans="1:4" x14ac:dyDescent="0.25">
      <c r="A108">
        <v>341</v>
      </c>
      <c r="B108">
        <v>341</v>
      </c>
      <c r="C108" t="s">
        <v>83</v>
      </c>
      <c r="D108">
        <v>0</v>
      </c>
    </row>
    <row r="109" spans="1:4" x14ac:dyDescent="0.25">
      <c r="B109">
        <v>342</v>
      </c>
      <c r="C109" t="s">
        <v>190</v>
      </c>
      <c r="D109">
        <v>0</v>
      </c>
    </row>
    <row r="110" spans="1:4" x14ac:dyDescent="0.25">
      <c r="B110">
        <v>343</v>
      </c>
      <c r="C110" t="s">
        <v>298</v>
      </c>
      <c r="D110">
        <v>0</v>
      </c>
    </row>
    <row r="111" spans="1:4" x14ac:dyDescent="0.25">
      <c r="B111">
        <v>344</v>
      </c>
      <c r="C111" t="s">
        <v>299</v>
      </c>
      <c r="D111">
        <v>0</v>
      </c>
    </row>
    <row r="112" spans="1:4" x14ac:dyDescent="0.25">
      <c r="B112">
        <v>346</v>
      </c>
      <c r="C112" t="s">
        <v>191</v>
      </c>
      <c r="D112">
        <v>0</v>
      </c>
    </row>
    <row r="113" spans="2:4" x14ac:dyDescent="0.25">
      <c r="B113">
        <v>347</v>
      </c>
      <c r="C113" t="s">
        <v>300</v>
      </c>
      <c r="D113">
        <v>0</v>
      </c>
    </row>
    <row r="114" spans="2:4" x14ac:dyDescent="0.25">
      <c r="B114">
        <v>349</v>
      </c>
      <c r="C114" t="s">
        <v>301</v>
      </c>
      <c r="D114">
        <v>0</v>
      </c>
    </row>
    <row r="115" spans="2:4" x14ac:dyDescent="0.25">
      <c r="B115">
        <v>350</v>
      </c>
      <c r="C115" t="s">
        <v>192</v>
      </c>
      <c r="D115">
        <v>0</v>
      </c>
    </row>
    <row r="116" spans="2:4" x14ac:dyDescent="0.25">
      <c r="B116">
        <v>351</v>
      </c>
      <c r="C116" t="s">
        <v>302</v>
      </c>
      <c r="D116">
        <v>0</v>
      </c>
    </row>
    <row r="117" spans="2:4" x14ac:dyDescent="0.25">
      <c r="B117">
        <v>352</v>
      </c>
      <c r="C117" t="s">
        <v>193</v>
      </c>
      <c r="D117">
        <v>0</v>
      </c>
    </row>
    <row r="118" spans="2:4" x14ac:dyDescent="0.25">
      <c r="B118">
        <v>353</v>
      </c>
      <c r="C118" t="s">
        <v>303</v>
      </c>
      <c r="D118">
        <v>0</v>
      </c>
    </row>
    <row r="119" spans="2:4" x14ac:dyDescent="0.25">
      <c r="B119">
        <v>356</v>
      </c>
      <c r="C119" t="s">
        <v>194</v>
      </c>
      <c r="D119">
        <v>0</v>
      </c>
    </row>
    <row r="120" spans="2:4" x14ac:dyDescent="0.25">
      <c r="B120">
        <v>357</v>
      </c>
      <c r="C120" t="s">
        <v>304</v>
      </c>
      <c r="D120">
        <v>0</v>
      </c>
    </row>
    <row r="121" spans="2:4" x14ac:dyDescent="0.25">
      <c r="B121">
        <v>359</v>
      </c>
      <c r="C121" t="s">
        <v>305</v>
      </c>
      <c r="D121">
        <v>0</v>
      </c>
    </row>
    <row r="122" spans="2:4" x14ac:dyDescent="0.25">
      <c r="B122">
        <v>360</v>
      </c>
      <c r="C122" t="s">
        <v>306</v>
      </c>
      <c r="D122">
        <v>0</v>
      </c>
    </row>
    <row r="123" spans="2:4" x14ac:dyDescent="0.25">
      <c r="B123">
        <v>361</v>
      </c>
      <c r="C123" t="s">
        <v>307</v>
      </c>
      <c r="D123">
        <v>0</v>
      </c>
    </row>
    <row r="124" spans="2:4" x14ac:dyDescent="0.25">
      <c r="B124">
        <v>362</v>
      </c>
      <c r="C124" t="s">
        <v>308</v>
      </c>
      <c r="D124">
        <v>0</v>
      </c>
    </row>
    <row r="125" spans="2:4" x14ac:dyDescent="0.25">
      <c r="B125">
        <v>363</v>
      </c>
      <c r="C125" t="s">
        <v>195</v>
      </c>
      <c r="D125">
        <v>0</v>
      </c>
    </row>
    <row r="126" spans="2:4" x14ac:dyDescent="0.25">
      <c r="B126">
        <v>364</v>
      </c>
      <c r="C126" t="s">
        <v>309</v>
      </c>
      <c r="D126">
        <v>0</v>
      </c>
    </row>
    <row r="127" spans="2:4" x14ac:dyDescent="0.25">
      <c r="B127">
        <v>365</v>
      </c>
      <c r="C127" t="s">
        <v>196</v>
      </c>
      <c r="D127">
        <v>0</v>
      </c>
    </row>
    <row r="128" spans="2:4" x14ac:dyDescent="0.25">
      <c r="B128">
        <v>366</v>
      </c>
      <c r="C128" t="s">
        <v>310</v>
      </c>
      <c r="D128">
        <v>0</v>
      </c>
    </row>
    <row r="129" spans="1:4" x14ac:dyDescent="0.25">
      <c r="B129">
        <v>367</v>
      </c>
      <c r="C129" t="s">
        <v>197</v>
      </c>
      <c r="D129">
        <v>0</v>
      </c>
    </row>
    <row r="130" spans="1:4" x14ac:dyDescent="0.25">
      <c r="B130">
        <v>368</v>
      </c>
      <c r="C130" t="s">
        <v>311</v>
      </c>
      <c r="D130">
        <v>0</v>
      </c>
    </row>
    <row r="131" spans="1:4" x14ac:dyDescent="0.25">
      <c r="B131">
        <v>369</v>
      </c>
      <c r="C131" t="s">
        <v>198</v>
      </c>
      <c r="D131">
        <v>0</v>
      </c>
    </row>
    <row r="132" spans="1:4" x14ac:dyDescent="0.25">
      <c r="B132">
        <v>370</v>
      </c>
      <c r="C132" t="s">
        <v>312</v>
      </c>
      <c r="D132">
        <v>0</v>
      </c>
    </row>
    <row r="133" spans="1:4" x14ac:dyDescent="0.25">
      <c r="B133">
        <v>371</v>
      </c>
      <c r="C133" t="s">
        <v>313</v>
      </c>
      <c r="D133">
        <v>0</v>
      </c>
    </row>
    <row r="134" spans="1:4" x14ac:dyDescent="0.25">
      <c r="A134">
        <v>373</v>
      </c>
      <c r="B134">
        <v>373</v>
      </c>
      <c r="C134" t="s">
        <v>211</v>
      </c>
      <c r="D134">
        <v>0</v>
      </c>
    </row>
    <row r="135" spans="1:4" x14ac:dyDescent="0.25">
      <c r="B135">
        <v>375</v>
      </c>
      <c r="C135" t="s">
        <v>199</v>
      </c>
      <c r="D135">
        <v>0</v>
      </c>
    </row>
    <row r="136" spans="1:4" x14ac:dyDescent="0.25">
      <c r="A136">
        <v>376</v>
      </c>
      <c r="B136">
        <v>376</v>
      </c>
      <c r="C136" t="s">
        <v>54</v>
      </c>
      <c r="D136">
        <v>0</v>
      </c>
    </row>
    <row r="137" spans="1:4" x14ac:dyDescent="0.25">
      <c r="B137">
        <v>377</v>
      </c>
      <c r="C137" t="s">
        <v>314</v>
      </c>
      <c r="D137">
        <v>0</v>
      </c>
    </row>
    <row r="138" spans="1:4" x14ac:dyDescent="0.25">
      <c r="B138">
        <v>378</v>
      </c>
      <c r="C138" t="s">
        <v>315</v>
      </c>
      <c r="D138">
        <v>0</v>
      </c>
    </row>
    <row r="139" spans="1:4" x14ac:dyDescent="0.25">
      <c r="A139">
        <v>379</v>
      </c>
      <c r="B139">
        <v>379</v>
      </c>
      <c r="C139" t="s">
        <v>60</v>
      </c>
      <c r="D139">
        <v>0</v>
      </c>
    </row>
    <row r="140" spans="1:4" x14ac:dyDescent="0.25">
      <c r="A140">
        <v>380</v>
      </c>
      <c r="B140">
        <v>380</v>
      </c>
      <c r="C140" t="s">
        <v>62</v>
      </c>
      <c r="D140">
        <v>0</v>
      </c>
    </row>
    <row r="141" spans="1:4" x14ac:dyDescent="0.25">
      <c r="B141">
        <v>381</v>
      </c>
      <c r="C141" t="s">
        <v>316</v>
      </c>
      <c r="D141">
        <v>0</v>
      </c>
    </row>
    <row r="142" spans="1:4" x14ac:dyDescent="0.25">
      <c r="B142">
        <v>382</v>
      </c>
      <c r="C142" t="s">
        <v>317</v>
      </c>
      <c r="D142">
        <v>0</v>
      </c>
    </row>
    <row r="143" spans="1:4" x14ac:dyDescent="0.25">
      <c r="B143">
        <v>383</v>
      </c>
      <c r="C143" t="s">
        <v>318</v>
      </c>
      <c r="D143">
        <v>0</v>
      </c>
    </row>
    <row r="144" spans="1:4" x14ac:dyDescent="0.25">
      <c r="B144">
        <v>384</v>
      </c>
      <c r="C144" t="s">
        <v>319</v>
      </c>
      <c r="D144">
        <v>0</v>
      </c>
    </row>
    <row r="145" spans="1:4" x14ac:dyDescent="0.25">
      <c r="A145">
        <v>385</v>
      </c>
      <c r="B145">
        <v>385</v>
      </c>
      <c r="C145" t="s">
        <v>57</v>
      </c>
      <c r="D145">
        <v>0</v>
      </c>
    </row>
    <row r="146" spans="1:4" x14ac:dyDescent="0.25">
      <c r="A146">
        <v>386</v>
      </c>
      <c r="B146">
        <v>386</v>
      </c>
      <c r="C146" t="s">
        <v>84</v>
      </c>
      <c r="D146">
        <v>0</v>
      </c>
    </row>
    <row r="147" spans="1:4" x14ac:dyDescent="0.25">
      <c r="A147">
        <v>387</v>
      </c>
      <c r="B147">
        <v>387</v>
      </c>
      <c r="C147" t="s">
        <v>85</v>
      </c>
      <c r="D147">
        <v>0</v>
      </c>
    </row>
    <row r="148" spans="1:4" x14ac:dyDescent="0.25">
      <c r="A148">
        <v>388</v>
      </c>
      <c r="B148">
        <v>388</v>
      </c>
      <c r="C148" t="s">
        <v>79</v>
      </c>
      <c r="D148">
        <v>0</v>
      </c>
    </row>
    <row r="149" spans="1:4" x14ac:dyDescent="0.25">
      <c r="A149">
        <v>389</v>
      </c>
      <c r="B149">
        <v>389</v>
      </c>
      <c r="C149" t="s">
        <v>86</v>
      </c>
      <c r="D149">
        <v>0</v>
      </c>
    </row>
    <row r="150" spans="1:4" x14ac:dyDescent="0.25">
      <c r="A150">
        <v>391</v>
      </c>
      <c r="B150">
        <v>391</v>
      </c>
      <c r="C150" t="s">
        <v>90</v>
      </c>
      <c r="D150">
        <v>0</v>
      </c>
    </row>
    <row r="151" spans="1:4" x14ac:dyDescent="0.25">
      <c r="A151">
        <v>500</v>
      </c>
      <c r="B151">
        <v>500</v>
      </c>
      <c r="C151" t="s">
        <v>74</v>
      </c>
      <c r="D151">
        <v>0</v>
      </c>
    </row>
    <row r="152" spans="1:4" x14ac:dyDescent="0.25">
      <c r="B152">
        <v>501</v>
      </c>
      <c r="C152" t="s">
        <v>76</v>
      </c>
      <c r="D152">
        <v>0</v>
      </c>
    </row>
    <row r="153" spans="1:4" x14ac:dyDescent="0.25">
      <c r="A153">
        <v>502</v>
      </c>
      <c r="B153">
        <v>502</v>
      </c>
      <c r="C153" t="s">
        <v>77</v>
      </c>
      <c r="D153" s="185">
        <v>1994241</v>
      </c>
    </row>
    <row r="154" spans="1:4" x14ac:dyDescent="0.25">
      <c r="A154">
        <v>503</v>
      </c>
      <c r="B154">
        <v>503</v>
      </c>
      <c r="C154" t="s">
        <v>78</v>
      </c>
      <c r="D154">
        <v>0</v>
      </c>
    </row>
    <row r="155" spans="1:4" x14ac:dyDescent="0.25">
      <c r="A155">
        <v>504</v>
      </c>
      <c r="B155">
        <v>504</v>
      </c>
      <c r="C155" t="s">
        <v>81</v>
      </c>
      <c r="D155">
        <v>0</v>
      </c>
    </row>
    <row r="156" spans="1:4" x14ac:dyDescent="0.25">
      <c r="A156">
        <v>505</v>
      </c>
      <c r="B156">
        <v>505</v>
      </c>
      <c r="C156" t="s">
        <v>82</v>
      </c>
      <c r="D156">
        <v>0</v>
      </c>
    </row>
    <row r="157" spans="1:4" x14ac:dyDescent="0.25">
      <c r="A157">
        <v>506</v>
      </c>
      <c r="B157">
        <v>506</v>
      </c>
      <c r="C157" t="s">
        <v>88</v>
      </c>
      <c r="D157">
        <v>0</v>
      </c>
    </row>
    <row r="158" spans="1:4" x14ac:dyDescent="0.25">
      <c r="A158">
        <v>507</v>
      </c>
      <c r="B158">
        <v>507</v>
      </c>
      <c r="C158" t="s">
        <v>100</v>
      </c>
      <c r="D158">
        <v>0</v>
      </c>
    </row>
    <row r="159" spans="1:4" x14ac:dyDescent="0.25">
      <c r="A159">
        <v>508</v>
      </c>
      <c r="B159">
        <v>508</v>
      </c>
      <c r="C159" t="s">
        <v>97</v>
      </c>
      <c r="D159">
        <v>0</v>
      </c>
    </row>
    <row r="160" spans="1:4" x14ac:dyDescent="0.25">
      <c r="A160">
        <v>509</v>
      </c>
      <c r="B160">
        <v>509</v>
      </c>
      <c r="C160" t="s">
        <v>98</v>
      </c>
      <c r="D160">
        <v>0</v>
      </c>
    </row>
    <row r="161" spans="1:4" x14ac:dyDescent="0.25">
      <c r="B161">
        <v>510</v>
      </c>
      <c r="C161" t="s">
        <v>101</v>
      </c>
      <c r="D161">
        <v>0</v>
      </c>
    </row>
    <row r="162" spans="1:4" x14ac:dyDescent="0.25">
      <c r="B162">
        <v>511</v>
      </c>
      <c r="C162" t="s">
        <v>102</v>
      </c>
      <c r="D162">
        <v>0</v>
      </c>
    </row>
    <row r="163" spans="1:4" x14ac:dyDescent="0.25">
      <c r="A163">
        <v>512</v>
      </c>
      <c r="B163">
        <v>512</v>
      </c>
      <c r="C163" t="s">
        <v>103</v>
      </c>
      <c r="D163" s="185">
        <v>4384858</v>
      </c>
    </row>
    <row r="164" spans="1:4" x14ac:dyDescent="0.25">
      <c r="B164">
        <v>513</v>
      </c>
      <c r="C164" t="s">
        <v>112</v>
      </c>
      <c r="D164">
        <v>0</v>
      </c>
    </row>
    <row r="165" spans="1:4" x14ac:dyDescent="0.25">
      <c r="B165">
        <v>514</v>
      </c>
      <c r="C165" t="s">
        <v>113</v>
      </c>
      <c r="D165">
        <v>0</v>
      </c>
    </row>
    <row r="166" spans="1:4" x14ac:dyDescent="0.25">
      <c r="B166">
        <v>515</v>
      </c>
      <c r="C166" t="s">
        <v>122</v>
      </c>
      <c r="D166">
        <v>0</v>
      </c>
    </row>
    <row r="167" spans="1:4" x14ac:dyDescent="0.25">
      <c r="B167">
        <v>516</v>
      </c>
      <c r="C167" t="s">
        <v>123</v>
      </c>
      <c r="D167">
        <v>0</v>
      </c>
    </row>
    <row r="168" spans="1:4" x14ac:dyDescent="0.25">
      <c r="B168">
        <v>517</v>
      </c>
      <c r="C168" t="s">
        <v>124</v>
      </c>
      <c r="D168">
        <v>0</v>
      </c>
    </row>
    <row r="169" spans="1:4" x14ac:dyDescent="0.25">
      <c r="B169">
        <v>518</v>
      </c>
      <c r="C169" t="s">
        <v>125</v>
      </c>
      <c r="D169">
        <v>0</v>
      </c>
    </row>
    <row r="170" spans="1:4" x14ac:dyDescent="0.25">
      <c r="B170">
        <v>519</v>
      </c>
      <c r="C170" t="s">
        <v>126</v>
      </c>
      <c r="D170">
        <v>0</v>
      </c>
    </row>
    <row r="171" spans="1:4" x14ac:dyDescent="0.25">
      <c r="B171">
        <v>520</v>
      </c>
      <c r="C171" t="s">
        <v>127</v>
      </c>
      <c r="D171">
        <v>0</v>
      </c>
    </row>
    <row r="172" spans="1:4" x14ac:dyDescent="0.25">
      <c r="B172">
        <v>521</v>
      </c>
      <c r="C172" t="s">
        <v>128</v>
      </c>
      <c r="D172">
        <v>0</v>
      </c>
    </row>
    <row r="173" spans="1:4" x14ac:dyDescent="0.25">
      <c r="B173">
        <v>522</v>
      </c>
      <c r="C173" t="s">
        <v>129</v>
      </c>
      <c r="D173">
        <v>0</v>
      </c>
    </row>
    <row r="174" spans="1:4" x14ac:dyDescent="0.25">
      <c r="B174">
        <v>523</v>
      </c>
      <c r="C174" t="s">
        <v>130</v>
      </c>
      <c r="D174">
        <v>0</v>
      </c>
    </row>
    <row r="175" spans="1:4" x14ac:dyDescent="0.25">
      <c r="B175">
        <v>524</v>
      </c>
      <c r="C175" t="s">
        <v>131</v>
      </c>
      <c r="D175">
        <v>0</v>
      </c>
    </row>
    <row r="176" spans="1:4" x14ac:dyDescent="0.25">
      <c r="B176">
        <v>525</v>
      </c>
      <c r="C176" t="s">
        <v>132</v>
      </c>
      <c r="D176">
        <v>0</v>
      </c>
    </row>
    <row r="177" spans="1:4" x14ac:dyDescent="0.25">
      <c r="B177">
        <v>526</v>
      </c>
      <c r="C177" t="s">
        <v>133</v>
      </c>
      <c r="D177">
        <v>0</v>
      </c>
    </row>
    <row r="178" spans="1:4" x14ac:dyDescent="0.25">
      <c r="B178">
        <v>527</v>
      </c>
      <c r="C178" t="s">
        <v>134</v>
      </c>
      <c r="D178">
        <v>0</v>
      </c>
    </row>
    <row r="179" spans="1:4" x14ac:dyDescent="0.25">
      <c r="B179">
        <v>528</v>
      </c>
      <c r="C179" t="s">
        <v>116</v>
      </c>
      <c r="D179">
        <v>0</v>
      </c>
    </row>
    <row r="180" spans="1:4" x14ac:dyDescent="0.25">
      <c r="B180">
        <v>529</v>
      </c>
      <c r="C180" t="s">
        <v>117</v>
      </c>
      <c r="D180">
        <v>0</v>
      </c>
    </row>
    <row r="181" spans="1:4" x14ac:dyDescent="0.25">
      <c r="B181">
        <v>530</v>
      </c>
      <c r="C181" t="s">
        <v>118</v>
      </c>
      <c r="D181">
        <v>0</v>
      </c>
    </row>
    <row r="182" spans="1:4" x14ac:dyDescent="0.25">
      <c r="B182">
        <v>531</v>
      </c>
      <c r="C182" t="s">
        <v>119</v>
      </c>
      <c r="D182">
        <v>0</v>
      </c>
    </row>
    <row r="183" spans="1:4" x14ac:dyDescent="0.25">
      <c r="A183">
        <v>532</v>
      </c>
      <c r="B183">
        <v>532</v>
      </c>
      <c r="C183" t="s">
        <v>320</v>
      </c>
      <c r="D183">
        <v>0</v>
      </c>
    </row>
    <row r="184" spans="1:4" x14ac:dyDescent="0.25">
      <c r="A184">
        <v>533</v>
      </c>
      <c r="B184">
        <v>533</v>
      </c>
      <c r="C184" t="s">
        <v>321</v>
      </c>
      <c r="D184">
        <v>0</v>
      </c>
    </row>
    <row r="185" spans="1:4" x14ac:dyDescent="0.25">
      <c r="A185">
        <v>534</v>
      </c>
      <c r="B185">
        <v>534</v>
      </c>
      <c r="C185" t="s">
        <v>120</v>
      </c>
      <c r="D185">
        <v>0</v>
      </c>
    </row>
    <row r="186" spans="1:4" x14ac:dyDescent="0.25">
      <c r="A186">
        <v>535</v>
      </c>
      <c r="B186">
        <v>535</v>
      </c>
      <c r="C186" t="s">
        <v>104</v>
      </c>
      <c r="D186">
        <v>0</v>
      </c>
    </row>
    <row r="187" spans="1:4" x14ac:dyDescent="0.25">
      <c r="A187">
        <v>536</v>
      </c>
      <c r="B187">
        <v>536</v>
      </c>
      <c r="C187" t="s">
        <v>89</v>
      </c>
      <c r="D187">
        <v>0</v>
      </c>
    </row>
    <row r="188" spans="1:4" x14ac:dyDescent="0.25">
      <c r="B188">
        <v>537</v>
      </c>
      <c r="C188" t="s">
        <v>322</v>
      </c>
      <c r="D188">
        <v>0</v>
      </c>
    </row>
    <row r="189" spans="1:4" x14ac:dyDescent="0.25">
      <c r="B189">
        <v>538</v>
      </c>
      <c r="C189" t="s">
        <v>323</v>
      </c>
      <c r="D189">
        <v>0</v>
      </c>
    </row>
    <row r="190" spans="1:4" x14ac:dyDescent="0.25">
      <c r="B190">
        <v>539</v>
      </c>
      <c r="C190" t="s">
        <v>106</v>
      </c>
      <c r="D190">
        <v>0</v>
      </c>
    </row>
    <row r="191" spans="1:4" x14ac:dyDescent="0.25">
      <c r="A191">
        <v>540</v>
      </c>
      <c r="B191">
        <v>540</v>
      </c>
      <c r="C191" t="s">
        <v>115</v>
      </c>
      <c r="D191">
        <v>0</v>
      </c>
    </row>
    <row r="192" spans="1:4" x14ac:dyDescent="0.25">
      <c r="B192">
        <v>541</v>
      </c>
      <c r="C192" t="s">
        <v>324</v>
      </c>
      <c r="D192">
        <v>0</v>
      </c>
    </row>
    <row r="193" spans="1:4" x14ac:dyDescent="0.25">
      <c r="B193">
        <v>542</v>
      </c>
      <c r="C193" t="s">
        <v>325</v>
      </c>
      <c r="D193">
        <v>0</v>
      </c>
    </row>
    <row r="194" spans="1:4" x14ac:dyDescent="0.25">
      <c r="B194">
        <v>543</v>
      </c>
      <c r="C194" t="s">
        <v>326</v>
      </c>
      <c r="D194">
        <v>0</v>
      </c>
    </row>
    <row r="195" spans="1:4" x14ac:dyDescent="0.25">
      <c r="B195">
        <v>544</v>
      </c>
      <c r="C195" t="s">
        <v>327</v>
      </c>
      <c r="D195">
        <v>0</v>
      </c>
    </row>
    <row r="196" spans="1:4" x14ac:dyDescent="0.25">
      <c r="B196">
        <v>545</v>
      </c>
      <c r="C196" t="s">
        <v>328</v>
      </c>
      <c r="D196">
        <v>0</v>
      </c>
    </row>
    <row r="197" spans="1:4" x14ac:dyDescent="0.25">
      <c r="B197">
        <v>546</v>
      </c>
      <c r="C197" t="s">
        <v>329</v>
      </c>
      <c r="D197">
        <v>0</v>
      </c>
    </row>
    <row r="198" spans="1:4" ht="84.75" customHeight="1" x14ac:dyDescent="0.25">
      <c r="A198">
        <v>547</v>
      </c>
      <c r="B198">
        <v>547</v>
      </c>
      <c r="C198" s="262" t="s">
        <v>205</v>
      </c>
      <c r="D198">
        <v>3</v>
      </c>
    </row>
    <row r="199" spans="1:4" x14ac:dyDescent="0.25">
      <c r="B199">
        <v>548</v>
      </c>
      <c r="C199" t="s">
        <v>204</v>
      </c>
      <c r="D199">
        <v>0</v>
      </c>
    </row>
    <row r="200" spans="1:4" x14ac:dyDescent="0.25">
      <c r="B200">
        <v>549</v>
      </c>
      <c r="C200" t="s">
        <v>202</v>
      </c>
      <c r="D200">
        <v>0</v>
      </c>
    </row>
    <row r="201" spans="1:4" x14ac:dyDescent="0.25">
      <c r="B201">
        <v>550</v>
      </c>
      <c r="C201" t="s">
        <v>330</v>
      </c>
      <c r="D201">
        <v>0</v>
      </c>
    </row>
    <row r="202" spans="1:4" x14ac:dyDescent="0.25">
      <c r="B202">
        <v>551</v>
      </c>
      <c r="C202" t="s">
        <v>331</v>
      </c>
      <c r="D202">
        <v>0</v>
      </c>
    </row>
    <row r="203" spans="1:4" x14ac:dyDescent="0.25">
      <c r="B203">
        <v>552</v>
      </c>
      <c r="C203" t="s">
        <v>206</v>
      </c>
      <c r="D203">
        <v>0</v>
      </c>
    </row>
    <row r="204" spans="1:4" x14ac:dyDescent="0.25">
      <c r="B204">
        <v>553</v>
      </c>
      <c r="C204" t="s">
        <v>332</v>
      </c>
      <c r="D204">
        <v>0</v>
      </c>
    </row>
    <row r="205" spans="1:4" x14ac:dyDescent="0.25">
      <c r="A205">
        <v>554</v>
      </c>
      <c r="B205">
        <v>554</v>
      </c>
      <c r="C205" t="s">
        <v>333</v>
      </c>
      <c r="D205">
        <v>0</v>
      </c>
    </row>
    <row r="206" spans="1:4" x14ac:dyDescent="0.25">
      <c r="A206">
        <v>555</v>
      </c>
      <c r="B206">
        <v>555</v>
      </c>
      <c r="C206" t="s">
        <v>334</v>
      </c>
      <c r="D206">
        <v>0</v>
      </c>
    </row>
    <row r="207" spans="1:4" x14ac:dyDescent="0.25">
      <c r="A207">
        <v>556</v>
      </c>
      <c r="B207">
        <v>556</v>
      </c>
      <c r="C207" t="s">
        <v>335</v>
      </c>
      <c r="D207">
        <v>0</v>
      </c>
    </row>
    <row r="208" spans="1:4" x14ac:dyDescent="0.25">
      <c r="A208">
        <v>557</v>
      </c>
      <c r="B208">
        <v>557</v>
      </c>
      <c r="C208" t="s">
        <v>336</v>
      </c>
      <c r="D208">
        <v>0</v>
      </c>
    </row>
    <row r="209" spans="2:3" x14ac:dyDescent="0.25">
      <c r="B209">
        <v>558</v>
      </c>
      <c r="C209" t="s">
        <v>337</v>
      </c>
    </row>
    <row r="210" spans="2:3" x14ac:dyDescent="0.25">
      <c r="B210">
        <v>559</v>
      </c>
      <c r="C210" t="s">
        <v>338</v>
      </c>
    </row>
    <row r="211" spans="2:3" x14ac:dyDescent="0.25">
      <c r="B211">
        <v>560</v>
      </c>
      <c r="C211" t="s">
        <v>339</v>
      </c>
    </row>
    <row r="212" spans="2:3" x14ac:dyDescent="0.25">
      <c r="B212">
        <v>561</v>
      </c>
      <c r="C212" t="s">
        <v>340</v>
      </c>
    </row>
    <row r="213" spans="2:3" x14ac:dyDescent="0.25">
      <c r="B213">
        <v>562</v>
      </c>
      <c r="C213" t="s">
        <v>341</v>
      </c>
    </row>
    <row r="214" spans="2:3" x14ac:dyDescent="0.25">
      <c r="B214">
        <v>563</v>
      </c>
      <c r="C214" t="s">
        <v>342</v>
      </c>
    </row>
    <row r="215" spans="2:3" x14ac:dyDescent="0.25">
      <c r="B215">
        <v>564</v>
      </c>
      <c r="C215" t="s">
        <v>343</v>
      </c>
    </row>
    <row r="216" spans="2:3" x14ac:dyDescent="0.25">
      <c r="B216">
        <v>565</v>
      </c>
      <c r="C216" t="s">
        <v>344</v>
      </c>
    </row>
    <row r="217" spans="2:3" x14ac:dyDescent="0.25">
      <c r="B217">
        <v>566</v>
      </c>
      <c r="C217" t="s">
        <v>345</v>
      </c>
    </row>
    <row r="218" spans="2:3" x14ac:dyDescent="0.25">
      <c r="B218">
        <v>567</v>
      </c>
      <c r="C218" t="s">
        <v>346</v>
      </c>
    </row>
    <row r="219" spans="2:3" x14ac:dyDescent="0.25">
      <c r="B219">
        <v>568</v>
      </c>
      <c r="C219" t="s">
        <v>347</v>
      </c>
    </row>
    <row r="220" spans="2:3" x14ac:dyDescent="0.25">
      <c r="B220">
        <v>569</v>
      </c>
      <c r="C220" t="s">
        <v>348</v>
      </c>
    </row>
    <row r="221" spans="2:3" x14ac:dyDescent="0.25">
      <c r="B221">
        <v>570</v>
      </c>
      <c r="C221" t="s">
        <v>349</v>
      </c>
    </row>
    <row r="222" spans="2:3" x14ac:dyDescent="0.25">
      <c r="B222">
        <v>571</v>
      </c>
      <c r="C222" t="s">
        <v>350</v>
      </c>
    </row>
    <row r="223" spans="2:3" x14ac:dyDescent="0.25">
      <c r="B223">
        <v>572</v>
      </c>
      <c r="C223" t="s">
        <v>351</v>
      </c>
    </row>
    <row r="224" spans="2:3" x14ac:dyDescent="0.25">
      <c r="B224">
        <v>573</v>
      </c>
      <c r="C224" t="s">
        <v>352</v>
      </c>
    </row>
    <row r="225" spans="1:4" x14ac:dyDescent="0.25">
      <c r="B225">
        <v>574</v>
      </c>
      <c r="C225" t="s">
        <v>353</v>
      </c>
    </row>
    <row r="226" spans="1:4" x14ac:dyDescent="0.25">
      <c r="A226">
        <v>575</v>
      </c>
      <c r="B226">
        <v>575</v>
      </c>
      <c r="C226" t="s">
        <v>209</v>
      </c>
      <c r="D226">
        <v>0</v>
      </c>
    </row>
    <row r="227" spans="1:4" x14ac:dyDescent="0.25">
      <c r="A227">
        <v>576</v>
      </c>
      <c r="B227">
        <v>576</v>
      </c>
      <c r="C227" t="s">
        <v>210</v>
      </c>
      <c r="D227">
        <v>0</v>
      </c>
    </row>
    <row r="228" spans="1:4" x14ac:dyDescent="0.25">
      <c r="A228">
        <v>577</v>
      </c>
      <c r="B228">
        <v>577</v>
      </c>
      <c r="C228" t="s">
        <v>354</v>
      </c>
      <c r="D228">
        <v>2</v>
      </c>
    </row>
    <row r="229" spans="1:4" x14ac:dyDescent="0.25">
      <c r="B229">
        <v>578</v>
      </c>
      <c r="C229" t="s">
        <v>355</v>
      </c>
      <c r="D229">
        <v>0</v>
      </c>
    </row>
    <row r="230" spans="1:4" x14ac:dyDescent="0.25">
      <c r="B230">
        <v>579</v>
      </c>
      <c r="C230" t="s">
        <v>356</v>
      </c>
      <c r="D230">
        <v>0</v>
      </c>
    </row>
    <row r="231" spans="1:4" x14ac:dyDescent="0.25">
      <c r="B231">
        <v>580</v>
      </c>
      <c r="C231" t="s">
        <v>357</v>
      </c>
      <c r="D231">
        <v>0</v>
      </c>
    </row>
    <row r="232" spans="1:4" x14ac:dyDescent="0.25">
      <c r="B232">
        <v>581</v>
      </c>
      <c r="C232" t="s">
        <v>358</v>
      </c>
      <c r="D232">
        <v>0</v>
      </c>
    </row>
    <row r="233" spans="1:4" x14ac:dyDescent="0.25">
      <c r="B233">
        <v>582</v>
      </c>
      <c r="C233" t="s">
        <v>359</v>
      </c>
      <c r="D233">
        <v>0</v>
      </c>
    </row>
    <row r="234" spans="1:4" x14ac:dyDescent="0.25">
      <c r="B234">
        <v>583</v>
      </c>
      <c r="C234" t="s">
        <v>360</v>
      </c>
      <c r="D234">
        <v>0</v>
      </c>
    </row>
    <row r="235" spans="1:4" x14ac:dyDescent="0.25">
      <c r="B235">
        <v>584</v>
      </c>
      <c r="C235" t="s">
        <v>361</v>
      </c>
      <c r="D235">
        <v>0</v>
      </c>
    </row>
    <row r="236" spans="1:4" x14ac:dyDescent="0.25">
      <c r="B236">
        <v>585</v>
      </c>
      <c r="C236" t="s">
        <v>362</v>
      </c>
      <c r="D236">
        <v>0</v>
      </c>
    </row>
    <row r="237" spans="1:4" x14ac:dyDescent="0.25">
      <c r="A237">
        <v>586</v>
      </c>
      <c r="B237">
        <v>586</v>
      </c>
      <c r="C237" t="s">
        <v>383</v>
      </c>
      <c r="D237">
        <v>0</v>
      </c>
    </row>
    <row r="238" spans="1:4" x14ac:dyDescent="0.25">
      <c r="B238">
        <v>587</v>
      </c>
      <c r="C238" t="s">
        <v>363</v>
      </c>
      <c r="D238">
        <v>0</v>
      </c>
    </row>
    <row r="239" spans="1:4" x14ac:dyDescent="0.25">
      <c r="B239">
        <v>588</v>
      </c>
      <c r="C239" t="s">
        <v>364</v>
      </c>
      <c r="D239">
        <v>0</v>
      </c>
    </row>
    <row r="240" spans="1:4" x14ac:dyDescent="0.25">
      <c r="B240">
        <v>993</v>
      </c>
      <c r="C240" t="s">
        <v>365</v>
      </c>
      <c r="D240">
        <v>0</v>
      </c>
    </row>
    <row r="241" spans="1:4" x14ac:dyDescent="0.25">
      <c r="B241">
        <v>994</v>
      </c>
      <c r="C241" t="s">
        <v>366</v>
      </c>
      <c r="D241">
        <v>0</v>
      </c>
    </row>
    <row r="242" spans="1:4" x14ac:dyDescent="0.25">
      <c r="B242">
        <v>995</v>
      </c>
      <c r="C242" t="s">
        <v>135</v>
      </c>
      <c r="D242">
        <v>0</v>
      </c>
    </row>
    <row r="243" spans="1:4" x14ac:dyDescent="0.25">
      <c r="B243">
        <v>996</v>
      </c>
      <c r="C243" t="s">
        <v>136</v>
      </c>
      <c r="D243">
        <v>0</v>
      </c>
    </row>
    <row r="244" spans="1:4" x14ac:dyDescent="0.25">
      <c r="A244">
        <v>998</v>
      </c>
      <c r="B244">
        <v>998</v>
      </c>
      <c r="C244" t="s">
        <v>137</v>
      </c>
      <c r="D244">
        <v>60</v>
      </c>
    </row>
    <row r="245" spans="1:4" x14ac:dyDescent="0.25">
      <c r="A245">
        <v>999</v>
      </c>
      <c r="B245">
        <v>999</v>
      </c>
      <c r="C245" t="s">
        <v>138</v>
      </c>
      <c r="D245" s="185">
        <v>601725</v>
      </c>
    </row>
    <row r="246" spans="1:4" x14ac:dyDescent="0.25">
      <c r="A246">
        <v>591</v>
      </c>
      <c r="B246">
        <v>591</v>
      </c>
      <c r="C246" t="s">
        <v>374</v>
      </c>
      <c r="D246" s="185">
        <v>34726006</v>
      </c>
    </row>
    <row r="247" spans="1:4" x14ac:dyDescent="0.25">
      <c r="A247">
        <v>592</v>
      </c>
      <c r="B247">
        <v>592</v>
      </c>
      <c r="C247" t="s">
        <v>375</v>
      </c>
      <c r="D247" s="185">
        <v>-882127</v>
      </c>
    </row>
    <row r="248" spans="1:4" ht="163.5" customHeight="1" x14ac:dyDescent="0.25">
      <c r="B248">
        <v>595</v>
      </c>
      <c r="C248" s="262" t="s">
        <v>384</v>
      </c>
    </row>
    <row r="249" spans="1:4" x14ac:dyDescent="0.25">
      <c r="A249">
        <v>596</v>
      </c>
      <c r="B249">
        <v>596</v>
      </c>
      <c r="C249" t="s">
        <v>376</v>
      </c>
      <c r="D249">
        <v>0</v>
      </c>
    </row>
    <row r="250" spans="1:4" x14ac:dyDescent="0.25">
      <c r="A250">
        <v>598</v>
      </c>
      <c r="B250">
        <v>598</v>
      </c>
      <c r="C250" t="s">
        <v>204</v>
      </c>
      <c r="D250">
        <v>0</v>
      </c>
    </row>
    <row r="251" spans="1:4" x14ac:dyDescent="0.25">
      <c r="A251">
        <v>599</v>
      </c>
      <c r="B251">
        <v>599</v>
      </c>
      <c r="C251" t="s">
        <v>202</v>
      </c>
      <c r="D251">
        <v>0</v>
      </c>
    </row>
    <row r="252" spans="1:4" ht="139.5" customHeight="1" x14ac:dyDescent="0.25">
      <c r="B252">
        <v>600</v>
      </c>
      <c r="C252" s="262" t="s">
        <v>379</v>
      </c>
    </row>
    <row r="253" spans="1:4" ht="261" customHeight="1" x14ac:dyDescent="0.25">
      <c r="B253">
        <v>601</v>
      </c>
      <c r="C253" s="262" t="s">
        <v>380</v>
      </c>
    </row>
    <row r="254" spans="1:4" ht="52.5" customHeight="1" x14ac:dyDescent="0.25">
      <c r="A254">
        <v>602</v>
      </c>
      <c r="B254">
        <v>602</v>
      </c>
      <c r="C254" t="s">
        <v>206</v>
      </c>
      <c r="D254">
        <v>0</v>
      </c>
    </row>
    <row r="255" spans="1:4" ht="225" customHeight="1" x14ac:dyDescent="0.25">
      <c r="A255">
        <v>603</v>
      </c>
      <c r="B255">
        <v>603</v>
      </c>
      <c r="C255" s="262" t="s">
        <v>395</v>
      </c>
      <c r="D255">
        <v>2</v>
      </c>
    </row>
    <row r="256" spans="1:4" ht="163.5" customHeight="1" x14ac:dyDescent="0.25">
      <c r="B256">
        <v>604</v>
      </c>
      <c r="C256" s="262" t="s">
        <v>396</v>
      </c>
    </row>
    <row r="257" spans="1:4" x14ac:dyDescent="0.25">
      <c r="A257">
        <v>605</v>
      </c>
      <c r="B257">
        <v>605</v>
      </c>
      <c r="C257" t="s">
        <v>397</v>
      </c>
      <c r="D257">
        <v>1</v>
      </c>
    </row>
    <row r="258" spans="1:4" x14ac:dyDescent="0.25">
      <c r="A258">
        <v>606</v>
      </c>
      <c r="B258">
        <v>606</v>
      </c>
      <c r="C258" t="s">
        <v>401</v>
      </c>
      <c r="D258">
        <v>0</v>
      </c>
    </row>
    <row r="259" spans="1:4" x14ac:dyDescent="0.25">
      <c r="A259">
        <v>607</v>
      </c>
      <c r="B259">
        <v>607</v>
      </c>
      <c r="C259" t="s">
        <v>402</v>
      </c>
      <c r="D259" s="185">
        <v>4478064</v>
      </c>
    </row>
    <row r="260" spans="1:4" x14ac:dyDescent="0.25">
      <c r="A260">
        <v>608</v>
      </c>
      <c r="B260">
        <v>608</v>
      </c>
      <c r="C260" t="s">
        <v>403</v>
      </c>
      <c r="D260" s="185">
        <v>4190142</v>
      </c>
    </row>
    <row r="261" spans="1:4" x14ac:dyDescent="0.25">
      <c r="A261">
        <v>609</v>
      </c>
      <c r="B261">
        <v>609</v>
      </c>
      <c r="C261" t="s">
        <v>404</v>
      </c>
      <c r="D261">
        <v>93.6</v>
      </c>
    </row>
    <row r="262" spans="1:4" x14ac:dyDescent="0.25">
      <c r="A262">
        <v>610</v>
      </c>
      <c r="B262">
        <v>610</v>
      </c>
      <c r="C262" t="s">
        <v>388</v>
      </c>
      <c r="D262">
        <v>0</v>
      </c>
    </row>
    <row r="263" spans="1:4" x14ac:dyDescent="0.25">
      <c r="A263">
        <v>611</v>
      </c>
      <c r="B263">
        <v>611</v>
      </c>
      <c r="C263" t="s">
        <v>389</v>
      </c>
      <c r="D263">
        <v>0</v>
      </c>
    </row>
    <row r="264" spans="1:4" x14ac:dyDescent="0.25">
      <c r="A264">
        <v>612</v>
      </c>
      <c r="B264">
        <v>612</v>
      </c>
      <c r="C264" t="s">
        <v>405</v>
      </c>
      <c r="D264">
        <v>0</v>
      </c>
    </row>
    <row r="265" spans="1:4" x14ac:dyDescent="0.25">
      <c r="A265">
        <v>613</v>
      </c>
      <c r="B265">
        <v>613</v>
      </c>
      <c r="C265" t="s">
        <v>390</v>
      </c>
      <c r="D265">
        <v>0</v>
      </c>
    </row>
    <row r="266" spans="1:4" x14ac:dyDescent="0.25">
      <c r="A266">
        <v>614</v>
      </c>
      <c r="B266">
        <v>614</v>
      </c>
      <c r="C266" t="s">
        <v>391</v>
      </c>
      <c r="D266">
        <v>0</v>
      </c>
    </row>
    <row r="267" spans="1:4" x14ac:dyDescent="0.25">
      <c r="A267">
        <v>615</v>
      </c>
      <c r="B267">
        <v>615</v>
      </c>
      <c r="C267" t="s">
        <v>398</v>
      </c>
      <c r="D267">
        <v>0</v>
      </c>
    </row>
    <row r="268" spans="1:4" x14ac:dyDescent="0.25">
      <c r="A268">
        <v>616</v>
      </c>
      <c r="B268">
        <v>616</v>
      </c>
      <c r="C268" t="s">
        <v>392</v>
      </c>
      <c r="D268">
        <v>0</v>
      </c>
    </row>
    <row r="269" spans="1:4" x14ac:dyDescent="0.25">
      <c r="A269">
        <v>617</v>
      </c>
      <c r="B269">
        <v>617</v>
      </c>
      <c r="C269" t="s">
        <v>393</v>
      </c>
      <c r="D269">
        <v>0</v>
      </c>
    </row>
    <row r="270" spans="1:4" x14ac:dyDescent="0.25">
      <c r="A270">
        <v>618</v>
      </c>
      <c r="B270">
        <v>618</v>
      </c>
      <c r="C270" t="s">
        <v>399</v>
      </c>
      <c r="D270">
        <v>0</v>
      </c>
    </row>
    <row r="271" spans="1:4" x14ac:dyDescent="0.25">
      <c r="A271">
        <v>619</v>
      </c>
      <c r="B271">
        <v>619</v>
      </c>
      <c r="C271" t="s">
        <v>406</v>
      </c>
      <c r="D271">
        <v>0</v>
      </c>
    </row>
    <row r="272" spans="1:4" x14ac:dyDescent="0.25">
      <c r="A272">
        <v>620</v>
      </c>
      <c r="B272">
        <v>620</v>
      </c>
      <c r="C272" t="s">
        <v>407</v>
      </c>
      <c r="D272">
        <v>2</v>
      </c>
    </row>
    <row r="273" spans="1:4" x14ac:dyDescent="0.25">
      <c r="A273">
        <v>622</v>
      </c>
      <c r="B273">
        <v>622</v>
      </c>
      <c r="C273" t="s">
        <v>412</v>
      </c>
      <c r="D273" s="185">
        <v>4891901</v>
      </c>
    </row>
    <row r="274" spans="1:4" ht="105" x14ac:dyDescent="0.25">
      <c r="A274">
        <v>625</v>
      </c>
      <c r="B274">
        <v>625</v>
      </c>
      <c r="C274" s="262" t="s">
        <v>415</v>
      </c>
      <c r="D274">
        <v>1</v>
      </c>
    </row>
    <row r="275" spans="1:4" x14ac:dyDescent="0.25">
      <c r="D275" s="294">
        <f t="shared" ref="D275" si="0">SUM(D4:D274)</f>
        <v>60791142.600000001</v>
      </c>
    </row>
    <row r="276" spans="1:4" x14ac:dyDescent="0.25">
      <c r="D276" s="264">
        <v>60791142.600000001</v>
      </c>
    </row>
    <row r="277" spans="1:4" x14ac:dyDescent="0.25">
      <c r="D277" s="316">
        <f t="shared" ref="D277" si="1">D275-D276</f>
        <v>0</v>
      </c>
    </row>
    <row r="282" spans="1:4" x14ac:dyDescent="0.25">
      <c r="D282" s="264"/>
    </row>
  </sheetData>
  <sheetProtection password="CEAA"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B51"/>
  <sheetViews>
    <sheetView workbookViewId="0">
      <selection sqref="A1:A51"/>
    </sheetView>
  </sheetViews>
  <sheetFormatPr defaultRowHeight="15" x14ac:dyDescent="0.25"/>
  <cols>
    <col min="1" max="1" width="45.85546875" style="1" customWidth="1"/>
    <col min="2" max="16384" width="9.140625" style="1"/>
  </cols>
  <sheetData>
    <row r="1" spans="1:2" x14ac:dyDescent="0.25">
      <c r="A1" s="176" t="s">
        <v>226</v>
      </c>
      <c r="B1" s="175">
        <v>602182</v>
      </c>
    </row>
    <row r="2" spans="1:2" ht="15" customHeight="1" x14ac:dyDescent="0.25">
      <c r="A2" s="176" t="s">
        <v>227</v>
      </c>
      <c r="B2" s="174">
        <v>601701</v>
      </c>
    </row>
    <row r="3" spans="1:2" ht="25.5" x14ac:dyDescent="0.25">
      <c r="A3" s="176" t="s">
        <v>367</v>
      </c>
      <c r="B3" s="174">
        <v>601726</v>
      </c>
    </row>
    <row r="4" spans="1:2" x14ac:dyDescent="0.25">
      <c r="A4" s="176" t="s">
        <v>228</v>
      </c>
      <c r="B4" s="174">
        <v>601702</v>
      </c>
    </row>
    <row r="5" spans="1:2" x14ac:dyDescent="0.25">
      <c r="A5" s="176" t="s">
        <v>229</v>
      </c>
      <c r="B5" s="174">
        <v>601703</v>
      </c>
    </row>
    <row r="6" spans="1:2" s="258" customFormat="1" x14ac:dyDescent="0.25">
      <c r="A6" s="135" t="s">
        <v>400</v>
      </c>
      <c r="B6" s="174">
        <v>604187</v>
      </c>
    </row>
    <row r="7" spans="1:2" x14ac:dyDescent="0.25">
      <c r="A7" s="176" t="s">
        <v>230</v>
      </c>
      <c r="B7" s="175">
        <v>601707</v>
      </c>
    </row>
    <row r="8" spans="1:2" x14ac:dyDescent="0.25">
      <c r="A8" s="176" t="s">
        <v>231</v>
      </c>
      <c r="B8" s="173">
        <v>601708</v>
      </c>
    </row>
    <row r="9" spans="1:2" x14ac:dyDescent="0.25">
      <c r="A9" s="176" t="s">
        <v>232</v>
      </c>
      <c r="B9" s="173">
        <v>601712</v>
      </c>
    </row>
    <row r="10" spans="1:2" x14ac:dyDescent="0.25">
      <c r="A10" s="176" t="s">
        <v>233</v>
      </c>
      <c r="B10" s="172">
        <v>601795</v>
      </c>
    </row>
    <row r="11" spans="1:2" x14ac:dyDescent="0.25">
      <c r="A11" s="176" t="s">
        <v>234</v>
      </c>
      <c r="B11" s="173">
        <v>604003</v>
      </c>
    </row>
    <row r="12" spans="1:2" x14ac:dyDescent="0.25">
      <c r="A12" s="176" t="s">
        <v>235</v>
      </c>
      <c r="B12" s="173">
        <v>602352</v>
      </c>
    </row>
    <row r="13" spans="1:2" x14ac:dyDescent="0.25">
      <c r="A13" s="176" t="s">
        <v>236</v>
      </c>
      <c r="B13" s="173">
        <v>60952</v>
      </c>
    </row>
    <row r="14" spans="1:2" x14ac:dyDescent="0.25">
      <c r="A14" s="176" t="s">
        <v>237</v>
      </c>
      <c r="B14" s="173">
        <v>601717</v>
      </c>
    </row>
    <row r="15" spans="1:2" x14ac:dyDescent="0.25">
      <c r="A15" s="176" t="s">
        <v>238</v>
      </c>
      <c r="B15" s="173">
        <v>601719</v>
      </c>
    </row>
    <row r="16" spans="1:2" x14ac:dyDescent="0.25">
      <c r="A16" s="176" t="s">
        <v>239</v>
      </c>
      <c r="B16" s="173">
        <v>601720</v>
      </c>
    </row>
    <row r="17" spans="1:2" x14ac:dyDescent="0.25">
      <c r="A17" s="176" t="s">
        <v>240</v>
      </c>
      <c r="B17" s="173">
        <v>601504</v>
      </c>
    </row>
    <row r="18" spans="1:2" x14ac:dyDescent="0.25">
      <c r="A18" s="176" t="s">
        <v>241</v>
      </c>
      <c r="B18" s="173">
        <v>601723</v>
      </c>
    </row>
    <row r="19" spans="1:2" x14ac:dyDescent="0.25">
      <c r="A19" s="176" t="s">
        <v>242</v>
      </c>
      <c r="B19" s="173">
        <v>601781</v>
      </c>
    </row>
    <row r="20" spans="1:2" x14ac:dyDescent="0.25">
      <c r="A20" s="176" t="s">
        <v>243</v>
      </c>
      <c r="B20" s="173">
        <v>601782</v>
      </c>
    </row>
    <row r="21" spans="1:2" x14ac:dyDescent="0.25">
      <c r="A21" s="176" t="s">
        <v>244</v>
      </c>
      <c r="B21" s="173">
        <v>601724</v>
      </c>
    </row>
    <row r="22" spans="1:2" x14ac:dyDescent="0.25">
      <c r="A22" s="176" t="s">
        <v>245</v>
      </c>
      <c r="B22" s="173">
        <v>601725</v>
      </c>
    </row>
    <row r="23" spans="1:2" x14ac:dyDescent="0.25">
      <c r="A23" s="176" t="s">
        <v>246</v>
      </c>
      <c r="B23" s="173">
        <v>602154</v>
      </c>
    </row>
    <row r="24" spans="1:2" s="195" customFormat="1" x14ac:dyDescent="0.25">
      <c r="A24" s="214" t="s">
        <v>382</v>
      </c>
      <c r="B24" s="173">
        <v>604030</v>
      </c>
    </row>
    <row r="25" spans="1:2" s="195" customFormat="1" x14ac:dyDescent="0.25">
      <c r="A25" s="176" t="s">
        <v>381</v>
      </c>
      <c r="B25" s="173">
        <v>604173</v>
      </c>
    </row>
    <row r="26" spans="1:2" x14ac:dyDescent="0.25">
      <c r="A26" s="176" t="s">
        <v>247</v>
      </c>
      <c r="B26" s="172">
        <v>601738</v>
      </c>
    </row>
    <row r="27" spans="1:2" x14ac:dyDescent="0.25">
      <c r="A27" s="176" t="s">
        <v>248</v>
      </c>
      <c r="B27" s="172">
        <v>601741</v>
      </c>
    </row>
    <row r="28" spans="1:2" x14ac:dyDescent="0.25">
      <c r="A28" s="176" t="s">
        <v>249</v>
      </c>
      <c r="B28" s="172">
        <v>601744</v>
      </c>
    </row>
    <row r="29" spans="1:2" x14ac:dyDescent="0.25">
      <c r="A29" s="176" t="s">
        <v>250</v>
      </c>
      <c r="B29" s="172">
        <v>601745</v>
      </c>
    </row>
    <row r="30" spans="1:2" x14ac:dyDescent="0.25">
      <c r="A30" s="176" t="s">
        <v>251</v>
      </c>
      <c r="B30" s="172">
        <v>601746</v>
      </c>
    </row>
    <row r="31" spans="1:2" x14ac:dyDescent="0.25">
      <c r="A31" s="176" t="s">
        <v>252</v>
      </c>
      <c r="B31" s="172">
        <v>601748</v>
      </c>
    </row>
    <row r="32" spans="1:2" x14ac:dyDescent="0.25">
      <c r="A32" s="176" t="s">
        <v>253</v>
      </c>
      <c r="B32" s="172">
        <v>601790</v>
      </c>
    </row>
    <row r="33" spans="1:2" x14ac:dyDescent="0.25">
      <c r="A33" s="176" t="s">
        <v>254</v>
      </c>
      <c r="B33" s="172">
        <v>602369</v>
      </c>
    </row>
    <row r="34" spans="1:2" x14ac:dyDescent="0.25">
      <c r="A34" s="176" t="s">
        <v>255</v>
      </c>
      <c r="B34" s="172">
        <v>601778</v>
      </c>
    </row>
    <row r="35" spans="1:2" x14ac:dyDescent="0.25">
      <c r="A35" s="176" t="s">
        <v>256</v>
      </c>
      <c r="B35" s="172">
        <v>601793</v>
      </c>
    </row>
    <row r="36" spans="1:2" x14ac:dyDescent="0.25">
      <c r="A36" s="176" t="s">
        <v>257</v>
      </c>
      <c r="B36" s="172">
        <v>601430</v>
      </c>
    </row>
    <row r="37" spans="1:2" ht="25.5" x14ac:dyDescent="0.25">
      <c r="A37" s="176" t="s">
        <v>258</v>
      </c>
      <c r="B37" s="172">
        <v>601734</v>
      </c>
    </row>
    <row r="38" spans="1:2" x14ac:dyDescent="0.25">
      <c r="A38" s="176" t="s">
        <v>259</v>
      </c>
      <c r="B38" s="172">
        <v>601760</v>
      </c>
    </row>
    <row r="39" spans="1:2" x14ac:dyDescent="0.25">
      <c r="A39" s="176" t="s">
        <v>260</v>
      </c>
      <c r="B39" s="172">
        <v>601761</v>
      </c>
    </row>
    <row r="40" spans="1:2" x14ac:dyDescent="0.25">
      <c r="A40" s="176" t="s">
        <v>261</v>
      </c>
      <c r="B40" s="172">
        <v>601797</v>
      </c>
    </row>
    <row r="41" spans="1:2" x14ac:dyDescent="0.25">
      <c r="A41" s="176" t="s">
        <v>262</v>
      </c>
      <c r="B41" s="172">
        <v>602153</v>
      </c>
    </row>
    <row r="42" spans="1:2" x14ac:dyDescent="0.25">
      <c r="A42" s="176" t="s">
        <v>263</v>
      </c>
      <c r="B42" s="172">
        <v>601764</v>
      </c>
    </row>
    <row r="43" spans="1:2" x14ac:dyDescent="0.25">
      <c r="A43" s="176" t="s">
        <v>264</v>
      </c>
      <c r="B43" s="172">
        <v>602389</v>
      </c>
    </row>
    <row r="44" spans="1:2" x14ac:dyDescent="0.25">
      <c r="A44" s="176" t="s">
        <v>265</v>
      </c>
      <c r="B44" s="172">
        <v>601765</v>
      </c>
    </row>
    <row r="45" spans="1:2" x14ac:dyDescent="0.25">
      <c r="A45" s="176" t="s">
        <v>266</v>
      </c>
      <c r="B45" s="172">
        <v>602178</v>
      </c>
    </row>
    <row r="46" spans="1:2" x14ac:dyDescent="0.25">
      <c r="A46" s="176" t="s">
        <v>267</v>
      </c>
      <c r="B46" s="172">
        <v>602390</v>
      </c>
    </row>
    <row r="47" spans="1:2" x14ac:dyDescent="0.25">
      <c r="A47" s="176" t="s">
        <v>268</v>
      </c>
      <c r="B47" s="172">
        <v>602391</v>
      </c>
    </row>
    <row r="48" spans="1:2" x14ac:dyDescent="0.25">
      <c r="A48" s="176" t="s">
        <v>269</v>
      </c>
      <c r="B48" s="172">
        <v>602414</v>
      </c>
    </row>
    <row r="49" spans="1:2" x14ac:dyDescent="0.25">
      <c r="A49" s="176" t="s">
        <v>270</v>
      </c>
      <c r="B49" s="172">
        <v>602395</v>
      </c>
    </row>
    <row r="50" spans="1:2" x14ac:dyDescent="0.25">
      <c r="A50" s="176" t="s">
        <v>271</v>
      </c>
      <c r="B50" s="172">
        <v>602333</v>
      </c>
    </row>
    <row r="51" spans="1:2" x14ac:dyDescent="0.25">
      <c r="A51" s="176" t="s">
        <v>272</v>
      </c>
      <c r="B51" s="172">
        <v>601774</v>
      </c>
    </row>
  </sheetData>
  <sheetProtection algorithmName="SHA-512" hashValue="7RVMcIWc4TfWHtTkd9JNyIGKvZvkw0BgBBlAEg+WVZqX8LYLLFuNdRPAmHMuQwHSevpSVYhZ43gC7YI9+EFpdQ==" saltValue="PcSJYlTCqVDy7Yl9Wpj+qQ==" spinCount="100000" sheet="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DD60C3E-01C0-43DC-922B-D6685FCA732A}">
  <ds:schemaRefs>
    <ds:schemaRef ds:uri="http://purl.org/dc/dcmitype/"/>
    <ds:schemaRef ds:uri="http://schemas.microsoft.com/office/2006/documentManagement/types"/>
    <ds:schemaRef ds:uri="http://schemas.microsoft.com/office/infopath/2007/PartnerControls"/>
    <ds:schemaRef ds:uri="http://purl.org/dc/terms/"/>
    <ds:schemaRef ds:uri="http://purl.org/dc/elements/1.1/"/>
    <ds:schemaRef ds:uri="http://schemas.openxmlformats.org/package/2006/metadata/core-properties"/>
    <ds:schemaRef ds:uri="http://www.w3.org/XML/1998/namespa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Unit Data from Audit Worksheet</vt:lpstr>
      <vt:lpstr>IMPORT</vt:lpstr>
      <vt:lpstr>RSS</vt:lpstr>
      <vt:lpstr>2019 Data</vt:lpstr>
      <vt:lpstr>Unit Names</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2017-07-05T14:55:15Z</cp:lastPrinted>
  <dcterms:created xsi:type="dcterms:W3CDTF">2011-03-11T21:05:05Z</dcterms:created>
  <dcterms:modified xsi:type="dcterms:W3CDTF">2020-10-27T16:50:16Z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2019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